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drawings/drawing2.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drawings/drawing3.xml" ContentType="application/vnd.openxmlformats-officedocument.drawing+xml"/>
  <Override PartName="/xl/charts/colors1.xml" ContentType="application/vnd.ms-office.chartcolorsty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sharedStrings.xml" ContentType="application/vnd.openxmlformats-officedocument.spreadsheetml.sharedStrings+xml"/>
  <Override PartName="/xl/charts/style2.xml" ContentType="application/vnd.ms-office.chartstyle+xml"/>
  <Override PartName="/xl/theme/theme1.xml" ContentType="application/vnd.openxmlformats-officedocument.theme+xml"/>
  <Override PartName="/xl/charts/style1.xml" ContentType="application/vnd.ms-office.chartstyle+xml"/>
  <Override PartName="/xl/worksheets/sheet4.xml" ContentType="application/vnd.openxmlformats-officedocument.spreadsheetml.worksheet+xml"/>
  <Override PartName="/xl/styles.xml" ContentType="application/vnd.openxmlformats-officedocument.spreadsheetml.styles+xml"/>
  <Override PartName="/xl/charts/colors2.xml" ContentType="application/vnd.ms-office.chartcolorstyle+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Katsins\Documents\Finance Topics\Vertex42 Docs\"/>
    </mc:Choice>
  </mc:AlternateContent>
  <bookViews>
    <workbookView xWindow="0" yWindow="0" windowWidth="17256" windowHeight="8352"/>
  </bookViews>
  <sheets>
    <sheet name="Calculator" sheetId="2" r:id="rId1"/>
    <sheet name="Schedule" sheetId="3" r:id="rId2"/>
    <sheet name="Help" sheetId="8" r:id="rId3"/>
    <sheet name="©" sheetId="7" r:id="rId4"/>
    <sheet name="Order" sheetId="4" state="hidden" r:id="rId5"/>
  </sheets>
  <definedNames>
    <definedName name="_xlnm.Print_Area" localSheetId="0">Calculator!$A$1:$J$52</definedName>
    <definedName name="_xlnm.Print_Area" localSheetId="1">Schedule!$A$1:$Q$54</definedName>
    <definedName name="_xlnm.Print_Titles" localSheetId="1">Schedule!$17:$18</definedName>
    <definedName name="valuevx">42.314159</definedName>
    <definedName name="vertex42_copyright" hidden="1">"© 2010-2018 Vertex42 LLC "</definedName>
    <definedName name="vertex42_id" hidden="1">"savings-snowball.xlsx"</definedName>
    <definedName name="vertex42_title" hidden="1">"Savings Snowball Calculator"</definedName>
  </definedNames>
  <calcPr calcId="152511"/>
</workbook>
</file>

<file path=xl/calcChain.xml><?xml version="1.0" encoding="utf-8"?>
<calcChain xmlns="http://schemas.openxmlformats.org/spreadsheetml/2006/main">
  <c r="DA19" i="3" l="1"/>
  <c r="CZ19" i="3"/>
  <c r="CY19" i="3"/>
  <c r="CX19" i="3"/>
  <c r="CW19" i="3"/>
  <c r="CV19" i="3"/>
  <c r="CU19" i="3"/>
  <c r="CT19" i="3"/>
  <c r="CS19" i="3"/>
  <c r="CR19" i="3"/>
  <c r="CG620" i="3" l="1"/>
  <c r="CE620" i="3"/>
  <c r="CC620" i="3"/>
  <c r="CA620" i="3"/>
  <c r="BY620" i="3"/>
  <c r="CI620" i="3"/>
  <c r="CK620" i="3"/>
  <c r="CM620" i="3"/>
  <c r="CO620" i="3"/>
  <c r="CQ620" i="3"/>
  <c r="BW620" i="3"/>
  <c r="CP620" i="3" l="1"/>
  <c r="DA620" i="3" s="1"/>
  <c r="CJ620" i="3"/>
  <c r="CX620" i="3" s="1"/>
  <c r="CF620" i="3"/>
  <c r="CV620" i="3" s="1"/>
  <c r="CH620" i="3"/>
  <c r="CW620" i="3" s="1"/>
  <c r="CD620" i="3"/>
  <c r="CU620" i="3" s="1"/>
  <c r="CL620" i="3"/>
  <c r="CY620" i="3" s="1"/>
  <c r="CB620" i="3"/>
  <c r="CT620" i="3" s="1"/>
  <c r="CN620" i="3"/>
  <c r="CZ620" i="3" s="1"/>
  <c r="BX620" i="3"/>
  <c r="CR620" i="3" s="1"/>
  <c r="BZ620" i="3"/>
  <c r="CS620" i="3" s="1"/>
  <c r="B7" i="4" a="1"/>
  <c r="B7" i="4" s="1"/>
  <c r="B6" i="4" a="1"/>
  <c r="C6" i="4" s="1"/>
  <c r="C8" i="4" s="1"/>
  <c r="F7" i="4" l="1"/>
  <c r="I7" i="4"/>
  <c r="H7" i="4"/>
  <c r="G7" i="4"/>
  <c r="E7" i="4"/>
  <c r="D7" i="4"/>
  <c r="K7" i="4"/>
  <c r="C7" i="4"/>
  <c r="J7" i="4"/>
  <c r="J6" i="4"/>
  <c r="J8" i="4" s="1"/>
  <c r="B6" i="4"/>
  <c r="B8" i="4" s="1"/>
  <c r="I6" i="4"/>
  <c r="I8" i="4" s="1"/>
  <c r="E6" i="4"/>
  <c r="E8" i="4" s="1"/>
  <c r="D6" i="4"/>
  <c r="D8" i="4" s="1"/>
  <c r="H6" i="4"/>
  <c r="H8" i="4" s="1"/>
  <c r="G6" i="4"/>
  <c r="G8" i="4" s="1"/>
  <c r="F6" i="4"/>
  <c r="F8" i="4" s="1"/>
  <c r="K6" i="4"/>
  <c r="K8" i="4" s="1"/>
  <c r="N13" i="2" l="1"/>
  <c r="E19" i="2" l="1"/>
  <c r="E20" i="2" s="1"/>
  <c r="C19" i="2"/>
  <c r="B19" i="2"/>
  <c r="E4" i="3"/>
  <c r="B19" i="3"/>
  <c r="BW19" i="3" s="1"/>
  <c r="C5" i="4"/>
  <c r="D5" i="4" s="1"/>
  <c r="E5" i="4" s="1"/>
  <c r="F5" i="4" s="1"/>
  <c r="G5" i="4" s="1"/>
  <c r="H5" i="4" s="1"/>
  <c r="I5" i="4" s="1"/>
  <c r="J5" i="4" s="1"/>
  <c r="K5" i="4" s="1"/>
  <c r="D12" i="4" l="1" a="1"/>
  <c r="D12" i="4" s="1"/>
  <c r="B12" i="4" a="1"/>
  <c r="B12" i="4" s="1"/>
  <c r="B13" i="4" s="1"/>
  <c r="E12" i="4" a="1"/>
  <c r="E12" i="4" s="1"/>
  <c r="K12" i="4" a="1"/>
  <c r="K12" i="4" s="1"/>
  <c r="F12" i="4" a="1"/>
  <c r="F12" i="4" s="1"/>
  <c r="G12" i="4" a="1"/>
  <c r="G12" i="4" s="1"/>
  <c r="H12" i="4" a="1"/>
  <c r="H12" i="4" s="1"/>
  <c r="I12" i="4" a="1"/>
  <c r="I12" i="4" s="1"/>
  <c r="J12" i="4" a="1"/>
  <c r="J12" i="4" s="1"/>
  <c r="C12" i="4" a="1"/>
  <c r="C12" i="4" s="1"/>
  <c r="E18" i="4" l="1"/>
  <c r="H18" i="4"/>
  <c r="B18" i="4"/>
  <c r="G18" i="4"/>
  <c r="D18" i="4"/>
  <c r="C18" i="4"/>
  <c r="F18" i="4"/>
  <c r="J18" i="4"/>
  <c r="K18" i="4"/>
  <c r="I18" i="4"/>
  <c r="E13" i="4"/>
  <c r="G13" i="4"/>
  <c r="D13" i="4"/>
  <c r="H13" i="4"/>
  <c r="C13" i="4"/>
  <c r="F13" i="4"/>
  <c r="J13" i="4"/>
  <c r="K13" i="4"/>
  <c r="I13" i="4"/>
  <c r="C16" i="4" l="1"/>
  <c r="E16" i="4"/>
  <c r="H16" i="4"/>
  <c r="D16" i="4"/>
  <c r="I16" i="4"/>
  <c r="G16" i="4"/>
  <c r="K16" i="4"/>
  <c r="J16" i="4"/>
  <c r="F16" i="4"/>
  <c r="B16" i="4"/>
  <c r="K17" i="4" l="1"/>
  <c r="H17" i="4"/>
  <c r="F17" i="4"/>
  <c r="B17" i="4"/>
  <c r="I17" i="4"/>
  <c r="E17" i="4"/>
  <c r="G17" i="4"/>
  <c r="D17" i="4"/>
  <c r="C17" i="4"/>
  <c r="J17" i="4"/>
  <c r="C21" i="4" l="1"/>
  <c r="F12" i="3" s="1"/>
  <c r="K21" i="4"/>
  <c r="N12" i="3" s="1"/>
  <c r="D21" i="4"/>
  <c r="G12" i="3" s="1"/>
  <c r="B21" i="4"/>
  <c r="E12" i="3" s="1"/>
  <c r="E21" i="4"/>
  <c r="H12" i="3" s="1"/>
  <c r="F21" i="4"/>
  <c r="I12" i="3" s="1"/>
  <c r="G21" i="4"/>
  <c r="J12" i="3" s="1"/>
  <c r="I21" i="4"/>
  <c r="L12" i="3" s="1"/>
  <c r="H21" i="4"/>
  <c r="K12" i="3" s="1"/>
  <c r="J21" i="4"/>
  <c r="M12" i="3" s="1"/>
  <c r="I7" i="3" l="1"/>
  <c r="I8" i="3"/>
  <c r="J7" i="3"/>
  <c r="J8" i="3"/>
  <c r="H7" i="3"/>
  <c r="H8" i="3"/>
  <c r="E7" i="3"/>
  <c r="E8" i="3"/>
  <c r="G8" i="3"/>
  <c r="G7" i="3"/>
  <c r="M8" i="3"/>
  <c r="M7" i="3"/>
  <c r="N8" i="3"/>
  <c r="N7" i="3"/>
  <c r="K8" i="3"/>
  <c r="K7" i="3"/>
  <c r="F8" i="3"/>
  <c r="F7" i="3"/>
  <c r="L8" i="3"/>
  <c r="L7" i="3"/>
  <c r="F11" i="3"/>
  <c r="E6" i="3"/>
  <c r="BX18" i="3" s="1"/>
  <c r="E10" i="3"/>
  <c r="E9" i="3"/>
  <c r="S19" i="3" s="1"/>
  <c r="E11" i="3"/>
  <c r="F10" i="3"/>
  <c r="F9" i="3"/>
  <c r="T19" i="3" s="1"/>
  <c r="F6" i="3"/>
  <c r="BZ18" i="3" s="1"/>
  <c r="J17" i="2" l="1"/>
  <c r="J18" i="2"/>
  <c r="I17" i="2"/>
  <c r="I18" i="2"/>
  <c r="H18" i="2"/>
  <c r="H17" i="2"/>
  <c r="AD19" i="3"/>
  <c r="BL18" i="3"/>
  <c r="AO20" i="3"/>
  <c r="T18" i="3"/>
  <c r="AE18" i="3" s="1"/>
  <c r="E18" i="3"/>
  <c r="S18" i="3"/>
  <c r="AP20" i="3"/>
  <c r="BM18" i="3"/>
  <c r="AE19" i="3"/>
  <c r="F18" i="3"/>
  <c r="BA18" i="3" l="1"/>
  <c r="CS18" i="3"/>
  <c r="AD18" i="3"/>
  <c r="AZ18" i="3"/>
  <c r="CR18" i="3"/>
  <c r="AO18" i="3"/>
  <c r="AP18" i="3"/>
  <c r="G10" i="3"/>
  <c r="G6" i="3"/>
  <c r="CB18" i="3" s="1"/>
  <c r="G11" i="3"/>
  <c r="G9" i="3"/>
  <c r="U19" i="3" s="1"/>
  <c r="AQ20" i="3" l="1"/>
  <c r="U18" i="3"/>
  <c r="BN18" i="3"/>
  <c r="G18" i="3"/>
  <c r="CT18" i="3" s="1"/>
  <c r="AF19" i="3"/>
  <c r="H6" i="3"/>
  <c r="CD18" i="3" s="1"/>
  <c r="H10" i="3"/>
  <c r="H11" i="3"/>
  <c r="H9" i="3"/>
  <c r="V19" i="3" s="1"/>
  <c r="AF18" i="3" l="1"/>
  <c r="AG19" i="3"/>
  <c r="I11" i="3"/>
  <c r="I10" i="3"/>
  <c r="I9" i="3"/>
  <c r="W19" i="3" s="1"/>
  <c r="I6" i="3"/>
  <c r="CF18" i="3" s="1"/>
  <c r="AR20" i="3"/>
  <c r="BB18" i="3"/>
  <c r="AQ18" i="3"/>
  <c r="BO18" i="3"/>
  <c r="H18" i="3"/>
  <c r="CU18" i="3" s="1"/>
  <c r="V18" i="3"/>
  <c r="AG18" i="3" s="1"/>
  <c r="AS20" i="3" l="1"/>
  <c r="J6" i="3"/>
  <c r="CH18" i="3" s="1"/>
  <c r="J9" i="3"/>
  <c r="X19" i="3" s="1"/>
  <c r="J10" i="3"/>
  <c r="J11" i="3"/>
  <c r="I18" i="3"/>
  <c r="CV18" i="3" s="1"/>
  <c r="BP18" i="3"/>
  <c r="W18" i="3"/>
  <c r="BC18" i="3"/>
  <c r="AR18" i="3"/>
  <c r="AH19" i="3"/>
  <c r="AH18" i="3" l="1"/>
  <c r="AT20" i="3"/>
  <c r="BD18" i="3"/>
  <c r="AS18" i="3"/>
  <c r="BQ18" i="3"/>
  <c r="J18" i="3"/>
  <c r="CW18" i="3" s="1"/>
  <c r="X18" i="3"/>
  <c r="AI18" i="3" s="1"/>
  <c r="AI19" i="3"/>
  <c r="K9" i="3"/>
  <c r="Y19" i="3" s="1"/>
  <c r="K6" i="3"/>
  <c r="CJ18" i="3" s="1"/>
  <c r="K10" i="3"/>
  <c r="K11" i="3"/>
  <c r="AU20" i="3" l="1"/>
  <c r="BR18" i="3"/>
  <c r="Y18" i="3"/>
  <c r="K18" i="3"/>
  <c r="CX18" i="3" s="1"/>
  <c r="L6" i="3"/>
  <c r="CL18" i="3" s="1"/>
  <c r="L10" i="3"/>
  <c r="L9" i="3"/>
  <c r="Z19" i="3" s="1"/>
  <c r="L11" i="3"/>
  <c r="BE18" i="3"/>
  <c r="AT18" i="3"/>
  <c r="AJ19" i="3"/>
  <c r="AJ18" i="3" l="1"/>
  <c r="AV20" i="3"/>
  <c r="AK19" i="3"/>
  <c r="M10" i="3"/>
  <c r="M11" i="3"/>
  <c r="M9" i="3"/>
  <c r="AA19" i="3" s="1"/>
  <c r="M6" i="3"/>
  <c r="CN18" i="3" s="1"/>
  <c r="L18" i="3"/>
  <c r="CY18" i="3" s="1"/>
  <c r="Z18" i="3"/>
  <c r="AK18" i="3" s="1"/>
  <c r="BS18" i="3"/>
  <c r="BF18" i="3"/>
  <c r="AU18" i="3"/>
  <c r="AW20" i="3" l="1"/>
  <c r="AL19" i="3"/>
  <c r="AV18" i="3"/>
  <c r="BG18" i="3"/>
  <c r="N10" i="3"/>
  <c r="N6" i="3"/>
  <c r="CP18" i="3" s="1"/>
  <c r="N9" i="3"/>
  <c r="AB19" i="3" s="1"/>
  <c r="N11" i="3"/>
  <c r="M18" i="3"/>
  <c r="CZ18" i="3" s="1"/>
  <c r="AA18" i="3"/>
  <c r="BT18" i="3"/>
  <c r="AL18" i="3" l="1"/>
  <c r="AX20" i="3"/>
  <c r="N18" i="3"/>
  <c r="DA18" i="3" s="1"/>
  <c r="AB18" i="3"/>
  <c r="AM18" i="3" s="1"/>
  <c r="BU18" i="3"/>
  <c r="AM19" i="3"/>
  <c r="AW18" i="3"/>
  <c r="BH18" i="3"/>
  <c r="AX18" i="3" l="1"/>
  <c r="BI18" i="3"/>
  <c r="A20" i="3" l="1"/>
  <c r="P20" i="3" l="1"/>
  <c r="AZ20" i="3"/>
  <c r="BA20" i="3"/>
  <c r="BB20" i="3"/>
  <c r="BC20" i="3"/>
  <c r="BD20" i="3"/>
  <c r="BE20" i="3"/>
  <c r="BF20" i="3"/>
  <c r="BG20" i="3"/>
  <c r="BH20" i="3"/>
  <c r="BI20" i="3"/>
  <c r="B20" i="3"/>
  <c r="BJ20" i="3" l="1"/>
  <c r="C20" i="3" s="1"/>
  <c r="BL20" i="3" s="1"/>
  <c r="BW20" i="3"/>
  <c r="BM20" i="3" l="1"/>
  <c r="T20" i="3" s="1"/>
  <c r="S20" i="3"/>
  <c r="E20" i="3"/>
  <c r="BY20" i="3" s="1"/>
  <c r="BX20" i="3" l="1"/>
  <c r="CR20" i="3" s="1"/>
  <c r="AO21" i="3"/>
  <c r="F20" i="3"/>
  <c r="CA20" i="3" s="1"/>
  <c r="BN20" i="3"/>
  <c r="AD20" i="3"/>
  <c r="AE20" i="3"/>
  <c r="AP21" i="3"/>
  <c r="BZ20" i="3" l="1"/>
  <c r="CS20" i="3" s="1"/>
  <c r="BO20" i="3"/>
  <c r="BP20" i="3" s="1"/>
  <c r="I20" i="3" s="1"/>
  <c r="CG20" i="3" s="1"/>
  <c r="G20" i="3"/>
  <c r="CC20" i="3" s="1"/>
  <c r="U20" i="3"/>
  <c r="CF20" i="3" l="1"/>
  <c r="CV20" i="3" s="1"/>
  <c r="CB20" i="3"/>
  <c r="CT20" i="3" s="1"/>
  <c r="AF20" i="3"/>
  <c r="H20" i="3"/>
  <c r="CE20" i="3" s="1"/>
  <c r="BQ20" i="3"/>
  <c r="BR20" i="3" s="1"/>
  <c r="K20" i="3" s="1"/>
  <c r="CK20" i="3" s="1"/>
  <c r="V20" i="3"/>
  <c r="W20" i="3"/>
  <c r="AH20" i="3" s="1"/>
  <c r="AQ21" i="3"/>
  <c r="CJ20" i="3" l="1"/>
  <c r="CX20" i="3" s="1"/>
  <c r="CD20" i="3"/>
  <c r="CU20" i="3" s="1"/>
  <c r="AS21" i="3"/>
  <c r="AR21" i="3"/>
  <c r="J20" i="3"/>
  <c r="CI20" i="3" s="1"/>
  <c r="BS20" i="3"/>
  <c r="BT20" i="3" s="1"/>
  <c r="BU20" i="3" s="1"/>
  <c r="Y20" i="3"/>
  <c r="AG20" i="3"/>
  <c r="X20" i="3"/>
  <c r="CH20" i="3" l="1"/>
  <c r="CW20" i="3" s="1"/>
  <c r="AJ20" i="3"/>
  <c r="AT21" i="3"/>
  <c r="AI20" i="3"/>
  <c r="AU21" i="3"/>
  <c r="L20" i="3"/>
  <c r="CM20" i="3" s="1"/>
  <c r="Z20" i="3"/>
  <c r="M20" i="3"/>
  <c r="CO20" i="3" s="1"/>
  <c r="AA20" i="3"/>
  <c r="AB20" i="3"/>
  <c r="N20" i="3"/>
  <c r="CQ20" i="3" s="1"/>
  <c r="CL20" i="3" l="1"/>
  <c r="CY20" i="3" s="1"/>
  <c r="CP20" i="3"/>
  <c r="DA20" i="3" s="1"/>
  <c r="CN20" i="3"/>
  <c r="CZ20" i="3" s="1"/>
  <c r="AV21" i="3"/>
  <c r="AL20" i="3"/>
  <c r="AW21" i="3"/>
  <c r="AK20" i="3"/>
  <c r="O20" i="3"/>
  <c r="AX21" i="3"/>
  <c r="AM20" i="3"/>
  <c r="Q20" i="3" l="1"/>
  <c r="A21" i="3"/>
  <c r="BI21" i="3" s="1"/>
  <c r="BG21" i="3" l="1"/>
  <c r="BH21" i="3"/>
  <c r="AZ21" i="3"/>
  <c r="BA21" i="3"/>
  <c r="BB21" i="3"/>
  <c r="BD21" i="3"/>
  <c r="BC21" i="3"/>
  <c r="BE21" i="3"/>
  <c r="BF21" i="3"/>
  <c r="P21" i="3"/>
  <c r="B21" i="3"/>
  <c r="BW21" i="3" s="1"/>
  <c r="BJ21" i="3" l="1"/>
  <c r="C21" i="3" s="1"/>
  <c r="BL21" i="3" s="1"/>
  <c r="BM21" i="3" s="1"/>
  <c r="S21" i="3" l="1"/>
  <c r="AD21" i="3" s="1"/>
  <c r="E21" i="3"/>
  <c r="BY21" i="3" s="1"/>
  <c r="BN21" i="3"/>
  <c r="T21" i="3"/>
  <c r="F21" i="3"/>
  <c r="CA21" i="3" s="1"/>
  <c r="BZ21" i="3" l="1"/>
  <c r="CS21" i="3" s="1"/>
  <c r="BX21" i="3"/>
  <c r="CR21" i="3" s="1"/>
  <c r="AO22" i="3"/>
  <c r="AP22" i="3"/>
  <c r="AE21" i="3"/>
  <c r="U21" i="3"/>
  <c r="G21" i="3"/>
  <c r="CC21" i="3" s="1"/>
  <c r="BO21" i="3"/>
  <c r="CB21" i="3" l="1"/>
  <c r="CT21" i="3" s="1"/>
  <c r="V21" i="3"/>
  <c r="H21" i="3"/>
  <c r="CE21" i="3" s="1"/>
  <c r="BP21" i="3"/>
  <c r="AF21" i="3"/>
  <c r="AQ22" i="3"/>
  <c r="CD21" i="3" l="1"/>
  <c r="CU21" i="3" s="1"/>
  <c r="AR22" i="3"/>
  <c r="AG21" i="3"/>
  <c r="BQ21" i="3"/>
  <c r="W21" i="3"/>
  <c r="I21" i="3"/>
  <c r="CG21" i="3" s="1"/>
  <c r="CF21" i="3" l="1"/>
  <c r="CV21" i="3" s="1"/>
  <c r="AH21" i="3"/>
  <c r="AS22" i="3"/>
  <c r="BR21" i="3"/>
  <c r="BS21" i="3" s="1"/>
  <c r="J21" i="3"/>
  <c r="CI21" i="3" s="1"/>
  <c r="X21" i="3"/>
  <c r="CH21" i="3" l="1"/>
  <c r="CW21" i="3" s="1"/>
  <c r="Z21" i="3"/>
  <c r="L21" i="3"/>
  <c r="CM21" i="3" s="1"/>
  <c r="AI21" i="3"/>
  <c r="AT22" i="3"/>
  <c r="Y21" i="3"/>
  <c r="K21" i="3"/>
  <c r="CK21" i="3" s="1"/>
  <c r="BT21" i="3"/>
  <c r="CJ21" i="3" l="1"/>
  <c r="CX21" i="3" s="1"/>
  <c r="CL21" i="3"/>
  <c r="CY21" i="3" s="1"/>
  <c r="AK21" i="3"/>
  <c r="AV22" i="3"/>
  <c r="AJ21" i="3"/>
  <c r="AU22" i="3"/>
  <c r="AA21" i="3"/>
  <c r="M21" i="3"/>
  <c r="CO21" i="3" s="1"/>
  <c r="BU21" i="3"/>
  <c r="CN21" i="3" l="1"/>
  <c r="CZ21" i="3" s="1"/>
  <c r="AL21" i="3"/>
  <c r="AW22" i="3"/>
  <c r="AB21" i="3"/>
  <c r="N21" i="3"/>
  <c r="CQ21" i="3" s="1"/>
  <c r="CP21" i="3" l="1"/>
  <c r="DA21" i="3" s="1"/>
  <c r="O21" i="3"/>
  <c r="AX22" i="3"/>
  <c r="AM21" i="3"/>
  <c r="A22" i="3" l="1"/>
  <c r="Q21" i="3"/>
  <c r="AZ22" i="3" l="1"/>
  <c r="BA22" i="3"/>
  <c r="BB22" i="3"/>
  <c r="BC22" i="3"/>
  <c r="BD22" i="3"/>
  <c r="BE22" i="3"/>
  <c r="BF22" i="3"/>
  <c r="BG22" i="3"/>
  <c r="BH22" i="3"/>
  <c r="BI22" i="3"/>
  <c r="P22" i="3"/>
  <c r="B22" i="3"/>
  <c r="BW22" i="3" s="1"/>
  <c r="BJ22" i="3" l="1"/>
  <c r="C22" i="3" s="1"/>
  <c r="BL22" i="3" s="1"/>
  <c r="E22" i="3" s="1"/>
  <c r="BY22" i="3" s="1"/>
  <c r="BX22" i="3" l="1"/>
  <c r="CR22" i="3" s="1"/>
  <c r="BM22" i="3"/>
  <c r="BN22" i="3" s="1"/>
  <c r="BO22" i="3" s="1"/>
  <c r="H22" i="3" s="1"/>
  <c r="CE22" i="3" s="1"/>
  <c r="S22" i="3"/>
  <c r="AO23" i="3" s="1"/>
  <c r="CD22" i="3" l="1"/>
  <c r="CU22" i="3" s="1"/>
  <c r="AD22" i="3"/>
  <c r="T22" i="3"/>
  <c r="AE22" i="3" s="1"/>
  <c r="V22" i="3"/>
  <c r="AG22" i="3" s="1"/>
  <c r="F22" i="3"/>
  <c r="CA22" i="3" s="1"/>
  <c r="G22" i="3"/>
  <c r="CC22" i="3" s="1"/>
  <c r="U22" i="3"/>
  <c r="AQ23" i="3" s="1"/>
  <c r="BP22" i="3"/>
  <c r="BQ22" i="3" s="1"/>
  <c r="CB22" i="3" l="1"/>
  <c r="CT22" i="3" s="1"/>
  <c r="BZ22" i="3"/>
  <c r="CS22" i="3" s="1"/>
  <c r="AF22" i="3"/>
  <c r="AR23" i="3"/>
  <c r="W22" i="3"/>
  <c r="AS23" i="3" s="1"/>
  <c r="I22" i="3"/>
  <c r="CG22" i="3" s="1"/>
  <c r="AP23" i="3"/>
  <c r="BR22" i="3"/>
  <c r="BS22" i="3" s="1"/>
  <c r="J22" i="3"/>
  <c r="CI22" i="3" s="1"/>
  <c r="X22" i="3"/>
  <c r="CF22" i="3" l="1"/>
  <c r="CV22" i="3" s="1"/>
  <c r="CH22" i="3"/>
  <c r="CW22" i="3" s="1"/>
  <c r="AH22" i="3"/>
  <c r="BT22" i="3"/>
  <c r="M22" i="3" s="1"/>
  <c r="CO22" i="3" s="1"/>
  <c r="Z22" i="3"/>
  <c r="L22" i="3"/>
  <c r="CM22" i="3" s="1"/>
  <c r="K22" i="3"/>
  <c r="CK22" i="3" s="1"/>
  <c r="Y22" i="3"/>
  <c r="AT23" i="3"/>
  <c r="AI22" i="3"/>
  <c r="CJ22" i="3" l="1"/>
  <c r="CX22" i="3" s="1"/>
  <c r="CL22" i="3"/>
  <c r="CY22" i="3" s="1"/>
  <c r="CN22" i="3"/>
  <c r="CZ22" i="3" s="1"/>
  <c r="AJ22" i="3"/>
  <c r="AU23" i="3"/>
  <c r="AA22" i="3"/>
  <c r="BU22" i="3"/>
  <c r="N22" i="3" s="1"/>
  <c r="CQ22" i="3" s="1"/>
  <c r="AV23" i="3"/>
  <c r="AK22" i="3"/>
  <c r="CP22" i="3" l="1"/>
  <c r="DA22" i="3" s="1"/>
  <c r="AW23" i="3"/>
  <c r="AB22" i="3"/>
  <c r="AL22" i="3"/>
  <c r="O22" i="3"/>
  <c r="AX23" i="3" l="1"/>
  <c r="AM22" i="3"/>
  <c r="A23" i="3" s="1"/>
  <c r="BI23" i="3" l="1"/>
  <c r="AZ23" i="3"/>
  <c r="BC23" i="3"/>
  <c r="BA23" i="3"/>
  <c r="BB23" i="3"/>
  <c r="BD23" i="3"/>
  <c r="BE23" i="3"/>
  <c r="BG23" i="3"/>
  <c r="BF23" i="3"/>
  <c r="BH23" i="3"/>
  <c r="Q22" i="3"/>
  <c r="P23" i="3"/>
  <c r="B23" i="3"/>
  <c r="BW23" i="3" s="1"/>
  <c r="BJ23" i="3" l="1"/>
  <c r="C23" i="3" s="1"/>
  <c r="BL23" i="3" s="1"/>
  <c r="E23" i="3" s="1"/>
  <c r="BY23" i="3" s="1"/>
  <c r="BX23" i="3" l="1"/>
  <c r="CR23" i="3" s="1"/>
  <c r="BM23" i="3"/>
  <c r="BN23" i="3" s="1"/>
  <c r="S23" i="3"/>
  <c r="AO24" i="3" s="1"/>
  <c r="AD23" i="3" l="1"/>
  <c r="T23" i="3"/>
  <c r="AP24" i="3" s="1"/>
  <c r="F23" i="3"/>
  <c r="CA23" i="3" s="1"/>
  <c r="U23" i="3"/>
  <c r="G23" i="3"/>
  <c r="CC23" i="3" s="1"/>
  <c r="BO23" i="3"/>
  <c r="CB23" i="3" l="1"/>
  <c r="CT23" i="3" s="1"/>
  <c r="BZ23" i="3"/>
  <c r="CS23" i="3" s="1"/>
  <c r="AE23" i="3"/>
  <c r="BP23" i="3"/>
  <c r="BQ23" i="3" s="1"/>
  <c r="V23" i="3"/>
  <c r="H23" i="3"/>
  <c r="CE23" i="3" s="1"/>
  <c r="AF23" i="3"/>
  <c r="AQ24" i="3"/>
  <c r="CD23" i="3" l="1"/>
  <c r="CU23" i="3" s="1"/>
  <c r="BR23" i="3"/>
  <c r="BS23" i="3" s="1"/>
  <c r="BT23" i="3" s="1"/>
  <c r="J23" i="3"/>
  <c r="CI23" i="3" s="1"/>
  <c r="X23" i="3"/>
  <c r="AR24" i="3"/>
  <c r="AG23" i="3"/>
  <c r="I23" i="3"/>
  <c r="CG23" i="3" s="1"/>
  <c r="W23" i="3"/>
  <c r="CF23" i="3" l="1"/>
  <c r="CV23" i="3" s="1"/>
  <c r="CH23" i="3"/>
  <c r="CW23" i="3" s="1"/>
  <c r="Z23" i="3"/>
  <c r="L23" i="3"/>
  <c r="CM23" i="3" s="1"/>
  <c r="AI23" i="3"/>
  <c r="AT24" i="3"/>
  <c r="K23" i="3"/>
  <c r="CK23" i="3" s="1"/>
  <c r="Y23" i="3"/>
  <c r="AA23" i="3"/>
  <c r="M23" i="3"/>
  <c r="CO23" i="3" s="1"/>
  <c r="BU23" i="3"/>
  <c r="AS24" i="3"/>
  <c r="AH23" i="3"/>
  <c r="CL23" i="3" l="1"/>
  <c r="CY23" i="3" s="1"/>
  <c r="CN23" i="3"/>
  <c r="CZ23" i="3" s="1"/>
  <c r="CJ23" i="3"/>
  <c r="CX23" i="3" s="1"/>
  <c r="AK23" i="3"/>
  <c r="AV24" i="3"/>
  <c r="AU24" i="3"/>
  <c r="AJ23" i="3"/>
  <c r="AL23" i="3"/>
  <c r="AW24" i="3"/>
  <c r="AB23" i="3"/>
  <c r="N23" i="3"/>
  <c r="CQ23" i="3" s="1"/>
  <c r="CP23" i="3" l="1"/>
  <c r="DA23" i="3" s="1"/>
  <c r="O23" i="3"/>
  <c r="AM23" i="3"/>
  <c r="AX24" i="3"/>
  <c r="A24" i="3" l="1"/>
  <c r="Q23" i="3"/>
  <c r="AZ24" i="3" l="1"/>
  <c r="BA24" i="3"/>
  <c r="BB24" i="3"/>
  <c r="BC24" i="3"/>
  <c r="BE24" i="3"/>
  <c r="BD24" i="3"/>
  <c r="BH24" i="3"/>
  <c r="BF24" i="3"/>
  <c r="BG24" i="3"/>
  <c r="BI24" i="3"/>
  <c r="B24" i="3"/>
  <c r="BW24" i="3" s="1"/>
  <c r="P24" i="3"/>
  <c r="BJ24" i="3" l="1"/>
  <c r="C24" i="3" s="1"/>
  <c r="BL24" i="3" s="1"/>
  <c r="E24" i="3" l="1"/>
  <c r="BY24" i="3" s="1"/>
  <c r="S24" i="3"/>
  <c r="BM24" i="3"/>
  <c r="BX24" i="3" l="1"/>
  <c r="CR24" i="3" s="1"/>
  <c r="T24" i="3"/>
  <c r="F24" i="3"/>
  <c r="CA24" i="3" s="1"/>
  <c r="BN24" i="3"/>
  <c r="AO25" i="3"/>
  <c r="AD24" i="3"/>
  <c r="BZ24" i="3" l="1"/>
  <c r="CS24" i="3" s="1"/>
  <c r="G24" i="3"/>
  <c r="CC24" i="3" s="1"/>
  <c r="BO24" i="3"/>
  <c r="U24" i="3"/>
  <c r="AP25" i="3"/>
  <c r="AE24" i="3"/>
  <c r="CB24" i="3" l="1"/>
  <c r="CT24" i="3" s="1"/>
  <c r="BP24" i="3"/>
  <c r="BQ24" i="3" s="1"/>
  <c r="X24" i="3" s="1"/>
  <c r="V24" i="3"/>
  <c r="H24" i="3"/>
  <c r="CE24" i="3" s="1"/>
  <c r="AQ25" i="3"/>
  <c r="AF24" i="3"/>
  <c r="CD24" i="3" l="1"/>
  <c r="CU24" i="3" s="1"/>
  <c r="AI24" i="3"/>
  <c r="BR24" i="3"/>
  <c r="BS24" i="3" s="1"/>
  <c r="BT24" i="3" s="1"/>
  <c r="W24" i="3"/>
  <c r="AT25" i="3"/>
  <c r="I24" i="3"/>
  <c r="CG24" i="3" s="1"/>
  <c r="J24" i="3"/>
  <c r="CI24" i="3" s="1"/>
  <c r="AG24" i="3"/>
  <c r="AR25" i="3"/>
  <c r="CH24" i="3" l="1"/>
  <c r="CW24" i="3" s="1"/>
  <c r="CF24" i="3"/>
  <c r="CV24" i="3" s="1"/>
  <c r="AH24" i="3"/>
  <c r="K24" i="3"/>
  <c r="CK24" i="3" s="1"/>
  <c r="Y24" i="3"/>
  <c r="BU24" i="3"/>
  <c r="M24" i="3"/>
  <c r="CO24" i="3" s="1"/>
  <c r="AA24" i="3"/>
  <c r="AS25" i="3"/>
  <c r="Z24" i="3"/>
  <c r="L24" i="3"/>
  <c r="CM24" i="3" s="1"/>
  <c r="CJ24" i="3" l="1"/>
  <c r="CX24" i="3" s="1"/>
  <c r="CL24" i="3"/>
  <c r="CY24" i="3" s="1"/>
  <c r="CN24" i="3"/>
  <c r="CZ24" i="3" s="1"/>
  <c r="AU25" i="3"/>
  <c r="AJ24" i="3"/>
  <c r="AB24" i="3"/>
  <c r="N24" i="3"/>
  <c r="AW25" i="3"/>
  <c r="AL24" i="3"/>
  <c r="AK24" i="3"/>
  <c r="AV25" i="3"/>
  <c r="O24" i="3" l="1"/>
  <c r="CQ24" i="3"/>
  <c r="AM24" i="3"/>
  <c r="Q24" i="3" s="1"/>
  <c r="AX25" i="3"/>
  <c r="CP24" i="3" l="1"/>
  <c r="DA24" i="3" s="1"/>
  <c r="A25" i="3"/>
  <c r="AZ25" i="3" s="1"/>
  <c r="P25" i="3" l="1"/>
  <c r="BA25" i="3"/>
  <c r="BB25" i="3"/>
  <c r="BC25" i="3"/>
  <c r="BE25" i="3"/>
  <c r="BD25" i="3"/>
  <c r="BF25" i="3"/>
  <c r="BG25" i="3"/>
  <c r="BH25" i="3"/>
  <c r="BI25" i="3"/>
  <c r="B25" i="3"/>
  <c r="BW25" i="3" s="1"/>
  <c r="BJ25" i="3" l="1"/>
  <c r="C25" i="3" s="1"/>
  <c r="BL25" i="3" s="1"/>
  <c r="BM25" i="3" s="1"/>
  <c r="BN25" i="3" s="1"/>
  <c r="S25" i="3" l="1"/>
  <c r="AD25" i="3" s="1"/>
  <c r="E25" i="3"/>
  <c r="BY25" i="3" s="1"/>
  <c r="G25" i="3"/>
  <c r="CC25" i="3" s="1"/>
  <c r="U25" i="3"/>
  <c r="F25" i="3"/>
  <c r="CA25" i="3" s="1"/>
  <c r="T25" i="3"/>
  <c r="BO25" i="3"/>
  <c r="CB25" i="3" l="1"/>
  <c r="CT25" i="3" s="1"/>
  <c r="BZ25" i="3"/>
  <c r="CS25" i="3" s="1"/>
  <c r="BX25" i="3"/>
  <c r="CR25" i="3" s="1"/>
  <c r="AO26" i="3"/>
  <c r="AP26" i="3"/>
  <c r="AE25" i="3"/>
  <c r="AQ26" i="3"/>
  <c r="AF25" i="3"/>
  <c r="BP25" i="3"/>
  <c r="H25" i="3"/>
  <c r="CE25" i="3" s="1"/>
  <c r="V25" i="3"/>
  <c r="CD25" i="3" l="1"/>
  <c r="CU25" i="3" s="1"/>
  <c r="BQ25" i="3"/>
  <c r="W25" i="3"/>
  <c r="I25" i="3"/>
  <c r="CG25" i="3" s="1"/>
  <c r="AG25" i="3"/>
  <c r="AR26" i="3"/>
  <c r="CF25" i="3" l="1"/>
  <c r="CV25" i="3" s="1"/>
  <c r="BR25" i="3"/>
  <c r="BS25" i="3" s="1"/>
  <c r="AH25" i="3"/>
  <c r="AS26" i="3"/>
  <c r="X25" i="3"/>
  <c r="J25" i="3"/>
  <c r="CI25" i="3" s="1"/>
  <c r="CH25" i="3" l="1"/>
  <c r="CW25" i="3" s="1"/>
  <c r="Z25" i="3"/>
  <c r="L25" i="3"/>
  <c r="CM25" i="3" s="1"/>
  <c r="BT25" i="3"/>
  <c r="BU25" i="3" s="1"/>
  <c r="K25" i="3"/>
  <c r="CK25" i="3" s="1"/>
  <c r="Y25" i="3"/>
  <c r="AI25" i="3"/>
  <c r="AT26" i="3"/>
  <c r="CJ25" i="3" l="1"/>
  <c r="CX25" i="3" s="1"/>
  <c r="CL25" i="3"/>
  <c r="CY25" i="3" s="1"/>
  <c r="AU26" i="3"/>
  <c r="AV26" i="3"/>
  <c r="AJ25" i="3"/>
  <c r="AB25" i="3"/>
  <c r="N25" i="3"/>
  <c r="CQ25" i="3" s="1"/>
  <c r="M25" i="3"/>
  <c r="CO25" i="3" s="1"/>
  <c r="AK25" i="3"/>
  <c r="AA25" i="3"/>
  <c r="CN25" i="3" l="1"/>
  <c r="CZ25" i="3" s="1"/>
  <c r="CP25" i="3"/>
  <c r="DA25" i="3" s="1"/>
  <c r="AM25" i="3"/>
  <c r="AW26" i="3"/>
  <c r="O25" i="3"/>
  <c r="AL25" i="3"/>
  <c r="AX26" i="3"/>
  <c r="Q25" i="3" l="1"/>
  <c r="A26" i="3"/>
  <c r="AZ26" i="3" s="1"/>
  <c r="B26" i="3" l="1"/>
  <c r="BB26" i="3"/>
  <c r="BA26" i="3"/>
  <c r="BC26" i="3"/>
  <c r="BD26" i="3"/>
  <c r="BE26" i="3"/>
  <c r="BF26" i="3"/>
  <c r="BG26" i="3"/>
  <c r="BH26" i="3"/>
  <c r="BI26" i="3"/>
  <c r="P26" i="3"/>
  <c r="BW26" i="3" l="1"/>
  <c r="BJ26" i="3"/>
  <c r="C26" i="3" s="1"/>
  <c r="BL26" i="3" s="1"/>
  <c r="E26" i="3" s="1"/>
  <c r="BY26" i="3" s="1"/>
  <c r="BX26" i="3" l="1"/>
  <c r="CR26" i="3" s="1"/>
  <c r="S26" i="3"/>
  <c r="AD26" i="3" s="1"/>
  <c r="BM26" i="3"/>
  <c r="F26" i="3" s="1"/>
  <c r="CA26" i="3" s="1"/>
  <c r="BZ26" i="3" l="1"/>
  <c r="CS26" i="3" s="1"/>
  <c r="BN26" i="3"/>
  <c r="BO26" i="3" s="1"/>
  <c r="BP26" i="3" s="1"/>
  <c r="I26" i="3" s="1"/>
  <c r="CG26" i="3" s="1"/>
  <c r="T26" i="3"/>
  <c r="AE26" i="3" s="1"/>
  <c r="AO27" i="3"/>
  <c r="CF26" i="3" l="1"/>
  <c r="CV26" i="3" s="1"/>
  <c r="V26" i="3"/>
  <c r="AG26" i="3" s="1"/>
  <c r="BQ26" i="3"/>
  <c r="J26" i="3" s="1"/>
  <c r="CI26" i="3" s="1"/>
  <c r="G26" i="3"/>
  <c r="CC26" i="3" s="1"/>
  <c r="H26" i="3"/>
  <c r="CE26" i="3" s="1"/>
  <c r="U26" i="3"/>
  <c r="AQ27" i="3" s="1"/>
  <c r="W26" i="3"/>
  <c r="AH26" i="3" s="1"/>
  <c r="AP27" i="3"/>
  <c r="CH26" i="3" l="1"/>
  <c r="CW26" i="3" s="1"/>
  <c r="CD26" i="3"/>
  <c r="CU26" i="3" s="1"/>
  <c r="AS27" i="3"/>
  <c r="CB26" i="3"/>
  <c r="CT26" i="3" s="1"/>
  <c r="BR26" i="3"/>
  <c r="K26" i="3" s="1"/>
  <c r="CK26" i="3" s="1"/>
  <c r="X26" i="3"/>
  <c r="AT27" i="3" s="1"/>
  <c r="AR27" i="3"/>
  <c r="AF26" i="3"/>
  <c r="CJ26" i="3" l="1"/>
  <c r="CX26" i="3" s="1"/>
  <c r="AI26" i="3"/>
  <c r="Y26" i="3"/>
  <c r="AU27" i="3" s="1"/>
  <c r="BS26" i="3"/>
  <c r="L26" i="3" s="1"/>
  <c r="CM26" i="3" s="1"/>
  <c r="CL26" i="3" l="1"/>
  <c r="CY26" i="3" s="1"/>
  <c r="Z26" i="3"/>
  <c r="AV27" i="3" s="1"/>
  <c r="BT26" i="3"/>
  <c r="BU26" i="3" s="1"/>
  <c r="N26" i="3" s="1"/>
  <c r="CQ26" i="3" s="1"/>
  <c r="AJ26" i="3"/>
  <c r="CP26" i="3" l="1"/>
  <c r="DA26" i="3" s="1"/>
  <c r="M26" i="3"/>
  <c r="CO26" i="3" s="1"/>
  <c r="AA26" i="3"/>
  <c r="AL26" i="3" s="1"/>
  <c r="AB26" i="3"/>
  <c r="AM26" i="3" s="1"/>
  <c r="AK26" i="3"/>
  <c r="CN26" i="3" l="1"/>
  <c r="CZ26" i="3" s="1"/>
  <c r="AW27" i="3"/>
  <c r="AX27" i="3"/>
  <c r="O26" i="3"/>
  <c r="Q26" i="3"/>
  <c r="A27" i="3"/>
  <c r="BB27" i="3" l="1"/>
  <c r="AZ27" i="3"/>
  <c r="BC27" i="3"/>
  <c r="BD27" i="3"/>
  <c r="BA27" i="3"/>
  <c r="P27" i="3"/>
  <c r="BE27" i="3"/>
  <c r="BH27" i="3"/>
  <c r="B27" i="3"/>
  <c r="BW27" i="3" s="1"/>
  <c r="BI27" i="3"/>
  <c r="BG27" i="3"/>
  <c r="BF27" i="3"/>
  <c r="BJ27" i="3" l="1"/>
  <c r="C27" i="3" s="1"/>
  <c r="BL27" i="3" s="1"/>
  <c r="E27" i="3" s="1"/>
  <c r="BY27" i="3" s="1"/>
  <c r="BX27" i="3" l="1"/>
  <c r="CR27" i="3" s="1"/>
  <c r="S27" i="3"/>
  <c r="BM27" i="3"/>
  <c r="F27" i="3" s="1"/>
  <c r="CA27" i="3" s="1"/>
  <c r="BZ27" i="3" l="1"/>
  <c r="CS27" i="3" s="1"/>
  <c r="AD27" i="3"/>
  <c r="AO28" i="3"/>
  <c r="AZ28" i="3" s="1"/>
  <c r="T27" i="3"/>
  <c r="AP28" i="3" s="1"/>
  <c r="BN27" i="3"/>
  <c r="AE27" i="3" l="1"/>
  <c r="BO27" i="3"/>
  <c r="BP27" i="3" s="1"/>
  <c r="G27" i="3"/>
  <c r="CC27" i="3" s="1"/>
  <c r="U27" i="3"/>
  <c r="CB27" i="3" l="1"/>
  <c r="CT27" i="3" s="1"/>
  <c r="BQ27" i="3"/>
  <c r="W27" i="3"/>
  <c r="I27" i="3"/>
  <c r="CG27" i="3" s="1"/>
  <c r="AF27" i="3"/>
  <c r="AQ28" i="3"/>
  <c r="V27" i="3"/>
  <c r="H27" i="3"/>
  <c r="CE27" i="3" s="1"/>
  <c r="CD27" i="3" l="1"/>
  <c r="CU27" i="3" s="1"/>
  <c r="CF27" i="3"/>
  <c r="CV27" i="3" s="1"/>
  <c r="AR28" i="3"/>
  <c r="AG27" i="3"/>
  <c r="AH27" i="3"/>
  <c r="AS28" i="3"/>
  <c r="BR27" i="3"/>
  <c r="BS27" i="3" s="1"/>
  <c r="X27" i="3"/>
  <c r="J27" i="3"/>
  <c r="CI27" i="3" s="1"/>
  <c r="CH27" i="3" l="1"/>
  <c r="CW27" i="3" s="1"/>
  <c r="Y27" i="3"/>
  <c r="K27" i="3"/>
  <c r="CK27" i="3" s="1"/>
  <c r="BT27" i="3"/>
  <c r="Z27" i="3"/>
  <c r="L27" i="3"/>
  <c r="CM27" i="3" s="1"/>
  <c r="AT28" i="3"/>
  <c r="AI27" i="3"/>
  <c r="CL27" i="3" l="1"/>
  <c r="CY27" i="3" s="1"/>
  <c r="CJ27" i="3"/>
  <c r="CX27" i="3" s="1"/>
  <c r="AU28" i="3"/>
  <c r="AJ27" i="3"/>
  <c r="BU27" i="3"/>
  <c r="AA27" i="3"/>
  <c r="M27" i="3"/>
  <c r="AK27" i="3"/>
  <c r="AV28" i="3"/>
  <c r="CO27" i="3" l="1"/>
  <c r="N27" i="3"/>
  <c r="CQ27" i="3" s="1"/>
  <c r="AB27" i="3"/>
  <c r="AL27" i="3"/>
  <c r="AW28" i="3"/>
  <c r="CP27" i="3" l="1"/>
  <c r="DA27" i="3" s="1"/>
  <c r="CN27" i="3"/>
  <c r="CZ27" i="3" s="1"/>
  <c r="AX28" i="3"/>
  <c r="AM27" i="3"/>
  <c r="A28" i="3" s="1"/>
  <c r="O27" i="3"/>
  <c r="BA28" i="3" l="1"/>
  <c r="BC28" i="3"/>
  <c r="BB28" i="3"/>
  <c r="BD28" i="3"/>
  <c r="P28" i="3"/>
  <c r="B28" i="3"/>
  <c r="BF28" i="3"/>
  <c r="BE28" i="3"/>
  <c r="BG28" i="3"/>
  <c r="BI28" i="3"/>
  <c r="BH28" i="3"/>
  <c r="Q27" i="3"/>
  <c r="BW28" i="3" l="1"/>
  <c r="BJ28" i="3"/>
  <c r="C28" i="3" s="1"/>
  <c r="BL28" i="3" s="1"/>
  <c r="E28" i="3" l="1"/>
  <c r="BY28" i="3" s="1"/>
  <c r="S28" i="3"/>
  <c r="BM28" i="3"/>
  <c r="BX28" i="3" l="1"/>
  <c r="CR28" i="3" s="1"/>
  <c r="BN28" i="3"/>
  <c r="BO28" i="3" s="1"/>
  <c r="T28" i="3"/>
  <c r="F28" i="3"/>
  <c r="CA28" i="3" s="1"/>
  <c r="AD28" i="3"/>
  <c r="AO29" i="3"/>
  <c r="AZ29" i="3" s="1"/>
  <c r="BZ28" i="3" l="1"/>
  <c r="CS28" i="3" s="1"/>
  <c r="BP28" i="3"/>
  <c r="BQ28" i="3" s="1"/>
  <c r="H28" i="3"/>
  <c r="CE28" i="3" s="1"/>
  <c r="V28" i="3"/>
  <c r="U28" i="3"/>
  <c r="G28" i="3"/>
  <c r="CC28" i="3" s="1"/>
  <c r="AP29" i="3"/>
  <c r="AE28" i="3"/>
  <c r="CD28" i="3" l="1"/>
  <c r="CU28" i="3" s="1"/>
  <c r="CB28" i="3"/>
  <c r="CT28" i="3" s="1"/>
  <c r="J28" i="3"/>
  <c r="CI28" i="3" s="1"/>
  <c r="X28" i="3"/>
  <c r="BR28" i="3"/>
  <c r="AQ29" i="3"/>
  <c r="AF28" i="3"/>
  <c r="AG28" i="3"/>
  <c r="AR29" i="3"/>
  <c r="I28" i="3"/>
  <c r="CG28" i="3" s="1"/>
  <c r="W28" i="3"/>
  <c r="CF28" i="3" l="1"/>
  <c r="CV28" i="3" s="1"/>
  <c r="CH28" i="3"/>
  <c r="CW28" i="3" s="1"/>
  <c r="AS29" i="3"/>
  <c r="AH28" i="3"/>
  <c r="BS28" i="3"/>
  <c r="BT28" i="3" s="1"/>
  <c r="K28" i="3"/>
  <c r="Y28" i="3"/>
  <c r="AI28" i="3"/>
  <c r="AT29" i="3"/>
  <c r="BU28" i="3" l="1"/>
  <c r="M28" i="3"/>
  <c r="CO28" i="3" s="1"/>
  <c r="AA28" i="3"/>
  <c r="L28" i="3"/>
  <c r="CM28" i="3" s="1"/>
  <c r="Z28" i="3"/>
  <c r="CK28" i="3"/>
  <c r="AJ28" i="3"/>
  <c r="AU29" i="3"/>
  <c r="CJ28" i="3" l="1"/>
  <c r="CX28" i="3" s="1"/>
  <c r="CL28" i="3"/>
  <c r="CY28" i="3" s="1"/>
  <c r="CN28" i="3"/>
  <c r="CZ28" i="3" s="1"/>
  <c r="AL28" i="3"/>
  <c r="AW29" i="3"/>
  <c r="AV29" i="3"/>
  <c r="AK28" i="3"/>
  <c r="AB28" i="3"/>
  <c r="N28" i="3"/>
  <c r="CQ28" i="3" s="1"/>
  <c r="CP28" i="3" l="1"/>
  <c r="DA28" i="3" s="1"/>
  <c r="O28" i="3"/>
  <c r="AM28" i="3"/>
  <c r="AX29" i="3"/>
  <c r="Q28" i="3" l="1"/>
  <c r="A29" i="3"/>
  <c r="BA29" i="3" l="1"/>
  <c r="BC29" i="3"/>
  <c r="B29" i="3"/>
  <c r="P29" i="3"/>
  <c r="BB29" i="3"/>
  <c r="BD29" i="3"/>
  <c r="BF29" i="3"/>
  <c r="BE29" i="3"/>
  <c r="BG29" i="3"/>
  <c r="BI29" i="3"/>
  <c r="BH29" i="3"/>
  <c r="BW29" i="3" l="1"/>
  <c r="BJ29" i="3"/>
  <c r="C29" i="3" s="1"/>
  <c r="BL29" i="3" s="1"/>
  <c r="BM29" i="3" s="1"/>
  <c r="F29" i="3" l="1"/>
  <c r="CA29" i="3" s="1"/>
  <c r="T29" i="3"/>
  <c r="BN29" i="3"/>
  <c r="E29" i="3"/>
  <c r="BY29" i="3" s="1"/>
  <c r="S29" i="3"/>
  <c r="BX29" i="3" l="1"/>
  <c r="CR29" i="3" s="1"/>
  <c r="BZ29" i="3"/>
  <c r="CS29" i="3" s="1"/>
  <c r="AO30" i="3"/>
  <c r="AZ30" i="3" s="1"/>
  <c r="AD29" i="3"/>
  <c r="AP30" i="3"/>
  <c r="AE29" i="3"/>
  <c r="BO29" i="3"/>
  <c r="U29" i="3"/>
  <c r="G29" i="3"/>
  <c r="CC29" i="3" s="1"/>
  <c r="CB29" i="3" l="1"/>
  <c r="CT29" i="3" s="1"/>
  <c r="V29" i="3"/>
  <c r="H29" i="3"/>
  <c r="CE29" i="3" s="1"/>
  <c r="BP29" i="3"/>
  <c r="AF29" i="3"/>
  <c r="AQ30" i="3"/>
  <c r="CD29" i="3" l="1"/>
  <c r="CU29" i="3" s="1"/>
  <c r="BQ29" i="3"/>
  <c r="W29" i="3"/>
  <c r="I29" i="3"/>
  <c r="CG29" i="3" s="1"/>
  <c r="AG29" i="3"/>
  <c r="AR30" i="3"/>
  <c r="CF29" i="3" l="1"/>
  <c r="CV29" i="3" s="1"/>
  <c r="J29" i="3"/>
  <c r="X29" i="3"/>
  <c r="BR29" i="3"/>
  <c r="AH29" i="3"/>
  <c r="AS30" i="3"/>
  <c r="BS29" i="3" l="1"/>
  <c r="K29" i="3"/>
  <c r="CK29" i="3" s="1"/>
  <c r="Y29" i="3"/>
  <c r="AI29" i="3"/>
  <c r="AT30" i="3"/>
  <c r="CI29" i="3"/>
  <c r="CH29" i="3" l="1"/>
  <c r="CW29" i="3" s="1"/>
  <c r="CJ29" i="3"/>
  <c r="CX29" i="3" s="1"/>
  <c r="AJ29" i="3"/>
  <c r="AU30" i="3"/>
  <c r="Z29" i="3"/>
  <c r="L29" i="3"/>
  <c r="BT29" i="3"/>
  <c r="BU29" i="3" l="1"/>
  <c r="AA29" i="3"/>
  <c r="M29" i="3"/>
  <c r="CO29" i="3" s="1"/>
  <c r="CM29" i="3"/>
  <c r="AK29" i="3"/>
  <c r="AV30" i="3"/>
  <c r="CL29" i="3" l="1"/>
  <c r="CY29" i="3" s="1"/>
  <c r="CN29" i="3"/>
  <c r="CZ29" i="3" s="1"/>
  <c r="AW30" i="3"/>
  <c r="AL29" i="3"/>
  <c r="AB29" i="3"/>
  <c r="N29" i="3"/>
  <c r="CQ29" i="3" l="1"/>
  <c r="O29" i="3"/>
  <c r="AM29" i="3"/>
  <c r="Q29" i="3" s="1"/>
  <c r="AX30" i="3"/>
  <c r="CP29" i="3" l="1"/>
  <c r="DA29" i="3" s="1"/>
  <c r="A30" i="3"/>
  <c r="BH30" i="3" s="1"/>
  <c r="BI30" i="3" l="1"/>
  <c r="BG30" i="3"/>
  <c r="BE30" i="3"/>
  <c r="BF30" i="3"/>
  <c r="B30" i="3"/>
  <c r="BD30" i="3"/>
  <c r="BC30" i="3"/>
  <c r="BB30" i="3"/>
  <c r="BA30" i="3"/>
  <c r="P30" i="3"/>
  <c r="BJ30" i="3" l="1"/>
  <c r="C30" i="3" s="1"/>
  <c r="BL30" i="3" s="1"/>
  <c r="BM30" i="3" s="1"/>
  <c r="F30" i="3" s="1"/>
  <c r="CA30" i="3" s="1"/>
  <c r="BW30" i="3"/>
  <c r="BZ30" i="3" l="1"/>
  <c r="CS30" i="3" s="1"/>
  <c r="E30" i="3"/>
  <c r="BY30" i="3" s="1"/>
  <c r="S30" i="3"/>
  <c r="AO31" i="3" s="1"/>
  <c r="AZ31" i="3" s="1"/>
  <c r="T30" i="3"/>
  <c r="AE30" i="3" s="1"/>
  <c r="BN30" i="3"/>
  <c r="BO30" i="3" s="1"/>
  <c r="H30" i="3" s="1"/>
  <c r="CE30" i="3" s="1"/>
  <c r="CD30" i="3" l="1"/>
  <c r="CU30" i="3" s="1"/>
  <c r="BX30" i="3"/>
  <c r="CR30" i="3" s="1"/>
  <c r="AD30" i="3"/>
  <c r="BP30" i="3"/>
  <c r="BQ30" i="3" s="1"/>
  <c r="V30" i="3"/>
  <c r="AG30" i="3" s="1"/>
  <c r="U30" i="3"/>
  <c r="AQ31" i="3" s="1"/>
  <c r="AP31" i="3"/>
  <c r="G30" i="3"/>
  <c r="CC30" i="3" s="1"/>
  <c r="CB30" i="3" l="1"/>
  <c r="CT30" i="3" s="1"/>
  <c r="AR31" i="3"/>
  <c r="AF30" i="3"/>
  <c r="W30" i="3"/>
  <c r="AH30" i="3" s="1"/>
  <c r="I30" i="3"/>
  <c r="CG30" i="3" s="1"/>
  <c r="X30" i="3"/>
  <c r="J30" i="3"/>
  <c r="CI30" i="3" s="1"/>
  <c r="BR30" i="3"/>
  <c r="CH30" i="3" l="1"/>
  <c r="CW30" i="3" s="1"/>
  <c r="CF30" i="3"/>
  <c r="CV30" i="3" s="1"/>
  <c r="AS31" i="3"/>
  <c r="Y30" i="3"/>
  <c r="K30" i="3"/>
  <c r="CK30" i="3" s="1"/>
  <c r="BS30" i="3"/>
  <c r="AI30" i="3"/>
  <c r="AT31" i="3"/>
  <c r="CJ30" i="3" l="1"/>
  <c r="CX30" i="3" s="1"/>
  <c r="L30" i="3"/>
  <c r="CM30" i="3" s="1"/>
  <c r="Z30" i="3"/>
  <c r="BT30" i="3"/>
  <c r="AJ30" i="3"/>
  <c r="AU31" i="3"/>
  <c r="CL30" i="3" l="1"/>
  <c r="CY30" i="3" s="1"/>
  <c r="BU30" i="3"/>
  <c r="M30" i="3"/>
  <c r="CO30" i="3" s="1"/>
  <c r="AA30" i="3"/>
  <c r="AK30" i="3"/>
  <c r="AV31" i="3"/>
  <c r="CN30" i="3" l="1"/>
  <c r="CZ30" i="3" s="1"/>
  <c r="N30" i="3"/>
  <c r="AB30" i="3"/>
  <c r="AW31" i="3"/>
  <c r="AL30" i="3"/>
  <c r="CQ30" i="3" l="1"/>
  <c r="O30" i="3"/>
  <c r="AM30" i="3"/>
  <c r="AX31" i="3"/>
  <c r="CP30" i="3" l="1"/>
  <c r="DA30" i="3" s="1"/>
  <c r="Q30" i="3"/>
  <c r="A31" i="3"/>
  <c r="P31" i="3" l="1"/>
  <c r="B31" i="3"/>
  <c r="BA31" i="3"/>
  <c r="BD31" i="3"/>
  <c r="BB31" i="3"/>
  <c r="BC31" i="3"/>
  <c r="BE31" i="3"/>
  <c r="BF31" i="3"/>
  <c r="BG31" i="3"/>
  <c r="BH31" i="3"/>
  <c r="BI31" i="3"/>
  <c r="BJ31" i="3" l="1"/>
  <c r="C31" i="3" s="1"/>
  <c r="BL31" i="3" s="1"/>
  <c r="BW31" i="3"/>
  <c r="BM31" i="3" l="1"/>
  <c r="E31" i="3"/>
  <c r="S31" i="3"/>
  <c r="BN31" i="3" l="1"/>
  <c r="BO31" i="3" s="1"/>
  <c r="F31" i="3"/>
  <c r="CA31" i="3" s="1"/>
  <c r="T31" i="3"/>
  <c r="AO32" i="3"/>
  <c r="AZ32" i="3" s="1"/>
  <c r="AD31" i="3"/>
  <c r="BY31" i="3"/>
  <c r="BX31" i="3" l="1"/>
  <c r="CR31" i="3" s="1"/>
  <c r="BZ31" i="3"/>
  <c r="CS31" i="3" s="1"/>
  <c r="V31" i="3"/>
  <c r="H31" i="3"/>
  <c r="CE31" i="3" s="1"/>
  <c r="BP31" i="3"/>
  <c r="BQ31" i="3" s="1"/>
  <c r="AE31" i="3"/>
  <c r="AP32" i="3"/>
  <c r="G31" i="3"/>
  <c r="U31" i="3"/>
  <c r="CD31" i="3" l="1"/>
  <c r="CU31" i="3" s="1"/>
  <c r="J31" i="3"/>
  <c r="CI31" i="3" s="1"/>
  <c r="X31" i="3"/>
  <c r="W31" i="3"/>
  <c r="I31" i="3"/>
  <c r="CG31" i="3" s="1"/>
  <c r="BR31" i="3"/>
  <c r="AR32" i="3"/>
  <c r="AG31" i="3"/>
  <c r="AQ32" i="3"/>
  <c r="AF31" i="3"/>
  <c r="CC31" i="3"/>
  <c r="CF31" i="3" l="1"/>
  <c r="CV31" i="3" s="1"/>
  <c r="CH31" i="3"/>
  <c r="CW31" i="3" s="1"/>
  <c r="CB31" i="3"/>
  <c r="CT31" i="3" s="1"/>
  <c r="Y31" i="3"/>
  <c r="K31" i="3"/>
  <c r="BS31" i="3"/>
  <c r="AS32" i="3"/>
  <c r="AH31" i="3"/>
  <c r="AI31" i="3"/>
  <c r="AT32" i="3"/>
  <c r="CK31" i="3" l="1"/>
  <c r="BT31" i="3"/>
  <c r="L31" i="3"/>
  <c r="CM31" i="3" s="1"/>
  <c r="Z31" i="3"/>
  <c r="AU32" i="3"/>
  <c r="AJ31" i="3"/>
  <c r="CJ31" i="3" l="1"/>
  <c r="CX31" i="3" s="1"/>
  <c r="CL31" i="3"/>
  <c r="CY31" i="3" s="1"/>
  <c r="AV32" i="3"/>
  <c r="AK31" i="3"/>
  <c r="BU31" i="3"/>
  <c r="AA31" i="3"/>
  <c r="M31" i="3"/>
  <c r="CO31" i="3" s="1"/>
  <c r="CN31" i="3" l="1"/>
  <c r="CZ31" i="3" s="1"/>
  <c r="AL31" i="3"/>
  <c r="AW32" i="3"/>
  <c r="N31" i="3"/>
  <c r="AB31" i="3"/>
  <c r="CQ31" i="3" l="1"/>
  <c r="O31" i="3"/>
  <c r="AX32" i="3"/>
  <c r="AM31" i="3"/>
  <c r="CP31" i="3" l="1"/>
  <c r="DA31" i="3" s="1"/>
  <c r="A32" i="3"/>
  <c r="BI32" i="3" s="1"/>
  <c r="Q31" i="3"/>
  <c r="P32" i="3" l="1"/>
  <c r="B32" i="3"/>
  <c r="BA32" i="3"/>
  <c r="BC32" i="3"/>
  <c r="BB32" i="3"/>
  <c r="BE32" i="3"/>
  <c r="BD32" i="3"/>
  <c r="BF32" i="3"/>
  <c r="BG32" i="3"/>
  <c r="BH32" i="3"/>
  <c r="BW32" i="3" l="1"/>
  <c r="BJ32" i="3"/>
  <c r="C32" i="3" s="1"/>
  <c r="BL32" i="3" s="1"/>
  <c r="S32" i="3" l="1"/>
  <c r="E32" i="3"/>
  <c r="BM32" i="3"/>
  <c r="T32" i="3" l="1"/>
  <c r="F32" i="3"/>
  <c r="CA32" i="3" s="1"/>
  <c r="BN32" i="3"/>
  <c r="BY32" i="3"/>
  <c r="AO33" i="3"/>
  <c r="AZ33" i="3" s="1"/>
  <c r="AD32" i="3"/>
  <c r="BX32" i="3" l="1"/>
  <c r="CR32" i="3" s="1"/>
  <c r="BZ32" i="3"/>
  <c r="CS32" i="3" s="1"/>
  <c r="BO32" i="3"/>
  <c r="G32" i="3"/>
  <c r="U32" i="3"/>
  <c r="AP33" i="3"/>
  <c r="AE32" i="3"/>
  <c r="AQ33" i="3" l="1"/>
  <c r="AF32" i="3"/>
  <c r="CC32" i="3"/>
  <c r="H32" i="3"/>
  <c r="CE32" i="3" s="1"/>
  <c r="V32" i="3"/>
  <c r="BP32" i="3"/>
  <c r="BQ32" i="3" s="1"/>
  <c r="BR32" i="3" s="1"/>
  <c r="CD32" i="3" l="1"/>
  <c r="CU32" i="3" s="1"/>
  <c r="CB32" i="3"/>
  <c r="CT32" i="3" s="1"/>
  <c r="Y32" i="3"/>
  <c r="K32" i="3"/>
  <c r="CK32" i="3" s="1"/>
  <c r="J32" i="3"/>
  <c r="CI32" i="3" s="1"/>
  <c r="X32" i="3"/>
  <c r="BS32" i="3"/>
  <c r="W32" i="3"/>
  <c r="I32" i="3"/>
  <c r="AG32" i="3"/>
  <c r="AR33" i="3"/>
  <c r="CJ32" i="3" l="1"/>
  <c r="CX32" i="3" s="1"/>
  <c r="CH32" i="3"/>
  <c r="CW32" i="3" s="1"/>
  <c r="CG32" i="3"/>
  <c r="AH32" i="3"/>
  <c r="AS33" i="3"/>
  <c r="AI32" i="3"/>
  <c r="AT33" i="3"/>
  <c r="L32" i="3"/>
  <c r="CM32" i="3" s="1"/>
  <c r="Z32" i="3"/>
  <c r="BT32" i="3"/>
  <c r="AJ32" i="3"/>
  <c r="AU33" i="3"/>
  <c r="CF32" i="3" l="1"/>
  <c r="CV32" i="3" s="1"/>
  <c r="CL32" i="3"/>
  <c r="CY32" i="3" s="1"/>
  <c r="BU32" i="3"/>
  <c r="M32" i="3"/>
  <c r="CO32" i="3" s="1"/>
  <c r="AA32" i="3"/>
  <c r="AV33" i="3"/>
  <c r="AK32" i="3"/>
  <c r="CN32" i="3" l="1"/>
  <c r="CZ32" i="3" s="1"/>
  <c r="AW33" i="3"/>
  <c r="AL32" i="3"/>
  <c r="N32" i="3"/>
  <c r="CQ32" i="3" s="1"/>
  <c r="AB32" i="3"/>
  <c r="CP32" i="3" l="1"/>
  <c r="DA32" i="3" s="1"/>
  <c r="O32" i="3"/>
  <c r="AM32" i="3"/>
  <c r="AX33" i="3"/>
  <c r="A33" i="3" l="1"/>
  <c r="Q32" i="3"/>
  <c r="B33" i="3" l="1"/>
  <c r="P33" i="3"/>
  <c r="BA33" i="3"/>
  <c r="BB33" i="3"/>
  <c r="BC33" i="3"/>
  <c r="BD33" i="3"/>
  <c r="BF33" i="3"/>
  <c r="BG33" i="3"/>
  <c r="BE33" i="3"/>
  <c r="BH33" i="3"/>
  <c r="BI33" i="3"/>
  <c r="BW33" i="3" l="1"/>
  <c r="BJ33" i="3"/>
  <c r="C33" i="3" s="1"/>
  <c r="BL33" i="3" s="1"/>
  <c r="BM33" i="3" s="1"/>
  <c r="BN33" i="3" s="1"/>
  <c r="BO33" i="3" s="1"/>
  <c r="V33" i="3" s="1"/>
  <c r="AG33" i="3" l="1"/>
  <c r="AR34" i="3"/>
  <c r="BP33" i="3"/>
  <c r="H33" i="3"/>
  <c r="CE33" i="3" s="1"/>
  <c r="G33" i="3"/>
  <c r="CC33" i="3" s="1"/>
  <c r="T33" i="3"/>
  <c r="U33" i="3"/>
  <c r="F33" i="3"/>
  <c r="CA33" i="3" s="1"/>
  <c r="S33" i="3"/>
  <c r="E33" i="3"/>
  <c r="CD33" i="3" l="1"/>
  <c r="CU33" i="3" s="1"/>
  <c r="CB33" i="3"/>
  <c r="CT33" i="3" s="1"/>
  <c r="BZ33" i="3"/>
  <c r="CS33" i="3" s="1"/>
  <c r="AE33" i="3"/>
  <c r="AP34" i="3"/>
  <c r="BQ33" i="3"/>
  <c r="I33" i="3"/>
  <c r="CG33" i="3" s="1"/>
  <c r="W33" i="3"/>
  <c r="AO34" i="3"/>
  <c r="AZ34" i="3" s="1"/>
  <c r="AD33" i="3"/>
  <c r="BY33" i="3"/>
  <c r="AQ34" i="3"/>
  <c r="AF33" i="3"/>
  <c r="CF33" i="3" l="1"/>
  <c r="CV33" i="3" s="1"/>
  <c r="BX33" i="3"/>
  <c r="CR33" i="3" s="1"/>
  <c r="AH33" i="3"/>
  <c r="AS34" i="3"/>
  <c r="BR33" i="3"/>
  <c r="BS33" i="3" s="1"/>
  <c r="X33" i="3"/>
  <c r="J33" i="3"/>
  <c r="CI33" i="3" s="1"/>
  <c r="CH33" i="3" l="1"/>
  <c r="CW33" i="3" s="1"/>
  <c r="AI33" i="3"/>
  <c r="AT34" i="3"/>
  <c r="BT33" i="3"/>
  <c r="L33" i="3"/>
  <c r="CM33" i="3" s="1"/>
  <c r="Z33" i="3"/>
  <c r="K33" i="3"/>
  <c r="CK33" i="3" s="1"/>
  <c r="Y33" i="3"/>
  <c r="CL33" i="3" l="1"/>
  <c r="CY33" i="3" s="1"/>
  <c r="CJ33" i="3"/>
  <c r="CX33" i="3" s="1"/>
  <c r="BU33" i="3"/>
  <c r="M33" i="3"/>
  <c r="CO33" i="3" s="1"/>
  <c r="AA33" i="3"/>
  <c r="AV34" i="3"/>
  <c r="AK33" i="3"/>
  <c r="AJ33" i="3"/>
  <c r="AU34" i="3"/>
  <c r="CN33" i="3" l="1"/>
  <c r="CZ33" i="3" s="1"/>
  <c r="AL33" i="3"/>
  <c r="AW34" i="3"/>
  <c r="N33" i="3"/>
  <c r="AB33" i="3"/>
  <c r="AX34" i="3" l="1"/>
  <c r="AM33" i="3"/>
  <c r="Q33" i="3" s="1"/>
  <c r="CQ33" i="3"/>
  <c r="O33" i="3"/>
  <c r="CP33" i="3" l="1"/>
  <c r="DA33" i="3" s="1"/>
  <c r="A34" i="3"/>
  <c r="B34" i="3" s="1"/>
  <c r="BI34" i="3" l="1"/>
  <c r="BG34" i="3"/>
  <c r="BF34" i="3"/>
  <c r="P34" i="3"/>
  <c r="BE34" i="3"/>
  <c r="BB34" i="3"/>
  <c r="BD34" i="3"/>
  <c r="BA34" i="3"/>
  <c r="BC34" i="3"/>
  <c r="BH34" i="3"/>
  <c r="BW34" i="3"/>
  <c r="BJ34" i="3" l="1"/>
  <c r="C34" i="3" s="1"/>
  <c r="BL34" i="3" s="1"/>
  <c r="BM34" i="3" s="1"/>
  <c r="BN34" i="3" s="1"/>
  <c r="E34" i="3" l="1"/>
  <c r="BY34" i="3" s="1"/>
  <c r="S34" i="3"/>
  <c r="AD34" i="3" s="1"/>
  <c r="BO34" i="3"/>
  <c r="BP34" i="3" s="1"/>
  <c r="BQ34" i="3" s="1"/>
  <c r="U34" i="3"/>
  <c r="G34" i="3"/>
  <c r="CC34" i="3" s="1"/>
  <c r="T34" i="3"/>
  <c r="F34" i="3"/>
  <c r="CA34" i="3" s="1"/>
  <c r="CB34" i="3" l="1"/>
  <c r="CT34" i="3" s="1"/>
  <c r="BZ34" i="3"/>
  <c r="CS34" i="3" s="1"/>
  <c r="BX34" i="3"/>
  <c r="CR34" i="3" s="1"/>
  <c r="AO35" i="3"/>
  <c r="AZ35" i="3" s="1"/>
  <c r="J34" i="3"/>
  <c r="CI34" i="3" s="1"/>
  <c r="X34" i="3"/>
  <c r="BR34" i="3"/>
  <c r="AE34" i="3"/>
  <c r="AP35" i="3"/>
  <c r="AF34" i="3"/>
  <c r="AQ35" i="3"/>
  <c r="W34" i="3"/>
  <c r="I34" i="3"/>
  <c r="CG34" i="3" s="1"/>
  <c r="H34" i="3"/>
  <c r="V34" i="3"/>
  <c r="CH34" i="3" l="1"/>
  <c r="CW34" i="3" s="1"/>
  <c r="CF34" i="3"/>
  <c r="CV34" i="3" s="1"/>
  <c r="CE34" i="3"/>
  <c r="K34" i="3"/>
  <c r="CK34" i="3" s="1"/>
  <c r="Y34" i="3"/>
  <c r="BS34" i="3"/>
  <c r="AR35" i="3"/>
  <c r="AG34" i="3"/>
  <c r="AH34" i="3"/>
  <c r="AS35" i="3"/>
  <c r="AT35" i="3"/>
  <c r="AI34" i="3"/>
  <c r="CJ34" i="3" l="1"/>
  <c r="CX34" i="3" s="1"/>
  <c r="CD34" i="3"/>
  <c r="CU34" i="3" s="1"/>
  <c r="AJ34" i="3"/>
  <c r="AU35" i="3"/>
  <c r="BT34" i="3"/>
  <c r="L34" i="3"/>
  <c r="CM34" i="3" s="1"/>
  <c r="Z34" i="3"/>
  <c r="CL34" i="3" l="1"/>
  <c r="CY34" i="3" s="1"/>
  <c r="AK34" i="3"/>
  <c r="AV35" i="3"/>
  <c r="AA34" i="3"/>
  <c r="M34" i="3"/>
  <c r="BU34" i="3"/>
  <c r="AB34" i="3" l="1"/>
  <c r="N34" i="3"/>
  <c r="CQ34" i="3" s="1"/>
  <c r="CO34" i="3"/>
  <c r="AW35" i="3"/>
  <c r="AL34" i="3"/>
  <c r="CN34" i="3" l="1"/>
  <c r="CZ34" i="3" s="1"/>
  <c r="CP34" i="3"/>
  <c r="DA34" i="3" s="1"/>
  <c r="O34" i="3"/>
  <c r="AX35" i="3"/>
  <c r="AM34" i="3"/>
  <c r="Q34" i="3" l="1"/>
  <c r="A35" i="3"/>
  <c r="BI35" i="3" s="1"/>
  <c r="B35" i="3" l="1"/>
  <c r="P35" i="3"/>
  <c r="BB35" i="3"/>
  <c r="BC35" i="3"/>
  <c r="BE35" i="3"/>
  <c r="BA35" i="3"/>
  <c r="BD35" i="3"/>
  <c r="BF35" i="3"/>
  <c r="BG35" i="3"/>
  <c r="BH35" i="3"/>
  <c r="BJ35" i="3" l="1"/>
  <c r="C35" i="3" s="1"/>
  <c r="BL35" i="3" s="1"/>
  <c r="BW35" i="3"/>
  <c r="BM35" i="3" l="1"/>
  <c r="E35" i="3"/>
  <c r="S35" i="3"/>
  <c r="BN35" i="3" l="1"/>
  <c r="BO35" i="3" s="1"/>
  <c r="F35" i="3"/>
  <c r="CA35" i="3" s="1"/>
  <c r="T35" i="3"/>
  <c r="AO36" i="3"/>
  <c r="AZ36" i="3" s="1"/>
  <c r="AD35" i="3"/>
  <c r="BY35" i="3"/>
  <c r="BX35" i="3" l="1"/>
  <c r="CR35" i="3" s="1"/>
  <c r="BZ35" i="3"/>
  <c r="CS35" i="3" s="1"/>
  <c r="V35" i="3"/>
  <c r="H35" i="3"/>
  <c r="CE35" i="3" s="1"/>
  <c r="AP36" i="3"/>
  <c r="AE35" i="3"/>
  <c r="BP35" i="3"/>
  <c r="U35" i="3"/>
  <c r="G35" i="3"/>
  <c r="CD35" i="3" l="1"/>
  <c r="CU35" i="3" s="1"/>
  <c r="AF35" i="3"/>
  <c r="AQ36" i="3"/>
  <c r="AG35" i="3"/>
  <c r="AR36" i="3"/>
  <c r="CC35" i="3"/>
  <c r="BQ35" i="3"/>
  <c r="I35" i="3"/>
  <c r="CG35" i="3" s="1"/>
  <c r="W35" i="3"/>
  <c r="CF35" i="3" l="1"/>
  <c r="CV35" i="3" s="1"/>
  <c r="CB35" i="3"/>
  <c r="CT35" i="3" s="1"/>
  <c r="AS36" i="3"/>
  <c r="AH35" i="3"/>
  <c r="J35" i="3"/>
  <c r="CI35" i="3" s="1"/>
  <c r="X35" i="3"/>
  <c r="BR35" i="3"/>
  <c r="CH35" i="3" l="1"/>
  <c r="CW35" i="3" s="1"/>
  <c r="BS35" i="3"/>
  <c r="BT35" i="3" s="1"/>
  <c r="Y35" i="3"/>
  <c r="K35" i="3"/>
  <c r="CK35" i="3" s="1"/>
  <c r="AT36" i="3"/>
  <c r="AI35" i="3"/>
  <c r="CJ35" i="3" l="1"/>
  <c r="CX35" i="3" s="1"/>
  <c r="BU35" i="3"/>
  <c r="AA35" i="3"/>
  <c r="M35" i="3"/>
  <c r="CO35" i="3" s="1"/>
  <c r="AU36" i="3"/>
  <c r="AJ35" i="3"/>
  <c r="L35" i="3"/>
  <c r="CM35" i="3" s="1"/>
  <c r="Z35" i="3"/>
  <c r="CN35" i="3" l="1"/>
  <c r="CZ35" i="3" s="1"/>
  <c r="CL35" i="3"/>
  <c r="CY35" i="3" s="1"/>
  <c r="N35" i="3"/>
  <c r="AB35" i="3"/>
  <c r="AV36" i="3"/>
  <c r="AK35" i="3"/>
  <c r="AW36" i="3"/>
  <c r="AL35" i="3"/>
  <c r="AM35" i="3" l="1"/>
  <c r="AX36" i="3"/>
  <c r="CQ35" i="3"/>
  <c r="O35" i="3"/>
  <c r="CP35" i="3" l="1"/>
  <c r="DA35" i="3" s="1"/>
  <c r="A36" i="3"/>
  <c r="Q35" i="3"/>
  <c r="B36" i="3" l="1"/>
  <c r="P36" i="3"/>
  <c r="BB36" i="3"/>
  <c r="BA36" i="3"/>
  <c r="BD36" i="3"/>
  <c r="BC36" i="3"/>
  <c r="BE36" i="3"/>
  <c r="BF36" i="3"/>
  <c r="BG36" i="3"/>
  <c r="BH36" i="3"/>
  <c r="BI36" i="3"/>
  <c r="BJ36" i="3" l="1"/>
  <c r="C36" i="3" s="1"/>
  <c r="BL36" i="3" s="1"/>
  <c r="BM36" i="3" s="1"/>
  <c r="BN36" i="3" s="1"/>
  <c r="U36" i="3" s="1"/>
  <c r="BW36" i="3"/>
  <c r="AQ37" i="3" l="1"/>
  <c r="AF36" i="3"/>
  <c r="G36" i="3"/>
  <c r="CC36" i="3" s="1"/>
  <c r="BO36" i="3"/>
  <c r="BP36" i="3" s="1"/>
  <c r="F36" i="3"/>
  <c r="CA36" i="3" s="1"/>
  <c r="T36" i="3"/>
  <c r="E36" i="3"/>
  <c r="S36" i="3"/>
  <c r="CB36" i="3" l="1"/>
  <c r="CT36" i="3" s="1"/>
  <c r="BZ36" i="3"/>
  <c r="CS36" i="3" s="1"/>
  <c r="I36" i="3"/>
  <c r="CG36" i="3" s="1"/>
  <c r="W36" i="3"/>
  <c r="AO37" i="3"/>
  <c r="AZ37" i="3" s="1"/>
  <c r="AD36" i="3"/>
  <c r="BY36" i="3"/>
  <c r="H36" i="3"/>
  <c r="CE36" i="3" s="1"/>
  <c r="V36" i="3"/>
  <c r="BQ36" i="3"/>
  <c r="AE36" i="3"/>
  <c r="AP37" i="3"/>
  <c r="CD36" i="3" l="1"/>
  <c r="CU36" i="3" s="1"/>
  <c r="CF36" i="3"/>
  <c r="CV36" i="3" s="1"/>
  <c r="BX36" i="3"/>
  <c r="CR36" i="3" s="1"/>
  <c r="J36" i="3"/>
  <c r="CI36" i="3" s="1"/>
  <c r="X36" i="3"/>
  <c r="BR36" i="3"/>
  <c r="BS36" i="3" s="1"/>
  <c r="BL37" i="3"/>
  <c r="E37" i="3" s="1"/>
  <c r="BY37" i="3" s="1"/>
  <c r="AH36" i="3"/>
  <c r="AS37" i="3"/>
  <c r="AR37" i="3"/>
  <c r="AG36" i="3"/>
  <c r="CH36" i="3" l="1"/>
  <c r="CW36" i="3" s="1"/>
  <c r="BX37" i="3"/>
  <c r="CR37" i="3" s="1"/>
  <c r="BT36" i="3"/>
  <c r="L36" i="3"/>
  <c r="CM36" i="3" s="1"/>
  <c r="Z36" i="3"/>
  <c r="K36" i="3"/>
  <c r="Y36" i="3"/>
  <c r="AI36" i="3"/>
  <c r="AT37" i="3"/>
  <c r="S37" i="3"/>
  <c r="CL36" i="3" l="1"/>
  <c r="CY36" i="3" s="1"/>
  <c r="CK36" i="3"/>
  <c r="AO38" i="3"/>
  <c r="AZ38" i="3" s="1"/>
  <c r="AD37" i="3"/>
  <c r="AK36" i="3"/>
  <c r="AV37" i="3"/>
  <c r="BU36" i="3"/>
  <c r="AA36" i="3"/>
  <c r="M36" i="3"/>
  <c r="CO36" i="3" s="1"/>
  <c r="AJ36" i="3"/>
  <c r="AU37" i="3"/>
  <c r="CJ36" i="3" l="1"/>
  <c r="CX36" i="3" s="1"/>
  <c r="CN36" i="3"/>
  <c r="CZ36" i="3" s="1"/>
  <c r="AW37" i="3"/>
  <c r="AL36" i="3"/>
  <c r="N36" i="3"/>
  <c r="CQ36" i="3" s="1"/>
  <c r="AB36" i="3"/>
  <c r="CP36" i="3" l="1"/>
  <c r="DA36" i="3" s="1"/>
  <c r="O36" i="3"/>
  <c r="AM36" i="3"/>
  <c r="A37" i="3" s="1"/>
  <c r="AX37" i="3"/>
  <c r="BI37" i="3" s="1"/>
  <c r="B37" i="3" l="1"/>
  <c r="P37" i="3"/>
  <c r="BB37" i="3"/>
  <c r="BD37" i="3"/>
  <c r="BA37" i="3"/>
  <c r="BC37" i="3"/>
  <c r="BE37" i="3"/>
  <c r="BF37" i="3"/>
  <c r="BG37" i="3"/>
  <c r="BH37" i="3"/>
  <c r="Q36" i="3"/>
  <c r="BJ37" i="3" l="1"/>
  <c r="C37" i="3" s="1"/>
  <c r="BM37" i="3" s="1"/>
  <c r="BN37" i="3" s="1"/>
  <c r="G37" i="3" s="1"/>
  <c r="CC37" i="3" s="1"/>
  <c r="BW37" i="3"/>
  <c r="CB37" i="3" l="1"/>
  <c r="CT37" i="3" s="1"/>
  <c r="BO37" i="3"/>
  <c r="H37" i="3" s="1"/>
  <c r="CE37" i="3" s="1"/>
  <c r="U37" i="3"/>
  <c r="T37" i="3"/>
  <c r="F37" i="3"/>
  <c r="CD37" i="3" l="1"/>
  <c r="CU37" i="3" s="1"/>
  <c r="BP37" i="3"/>
  <c r="BQ37" i="3" s="1"/>
  <c r="V37" i="3"/>
  <c r="AG37" i="3" s="1"/>
  <c r="AQ38" i="3"/>
  <c r="AF37" i="3"/>
  <c r="AE37" i="3"/>
  <c r="AP38" i="3"/>
  <c r="CA37" i="3"/>
  <c r="BZ37" i="3" l="1"/>
  <c r="CS37" i="3" s="1"/>
  <c r="I37" i="3"/>
  <c r="CG37" i="3" s="1"/>
  <c r="W37" i="3"/>
  <c r="AH37" i="3" s="1"/>
  <c r="AR38" i="3"/>
  <c r="J37" i="3"/>
  <c r="CI37" i="3" s="1"/>
  <c r="X37" i="3"/>
  <c r="BR37" i="3"/>
  <c r="CH37" i="3" l="1"/>
  <c r="CW37" i="3" s="1"/>
  <c r="CF37" i="3"/>
  <c r="CV37" i="3" s="1"/>
  <c r="AS38" i="3"/>
  <c r="AT38" i="3"/>
  <c r="AI37" i="3"/>
  <c r="K37" i="3"/>
  <c r="CK37" i="3" s="1"/>
  <c r="Y37" i="3"/>
  <c r="BS37" i="3"/>
  <c r="CJ37" i="3" l="1"/>
  <c r="CX37" i="3" s="1"/>
  <c r="L37" i="3"/>
  <c r="Z37" i="3"/>
  <c r="BT37" i="3"/>
  <c r="BU37" i="3" s="1"/>
  <c r="AJ37" i="3"/>
  <c r="AU38" i="3"/>
  <c r="M37" i="3" l="1"/>
  <c r="CO37" i="3" s="1"/>
  <c r="AA37" i="3"/>
  <c r="N37" i="3"/>
  <c r="CQ37" i="3" s="1"/>
  <c r="AB37" i="3"/>
  <c r="AV38" i="3"/>
  <c r="AK37" i="3"/>
  <c r="CM37" i="3"/>
  <c r="CN37" i="3" l="1"/>
  <c r="CZ37" i="3" s="1"/>
  <c r="CL37" i="3"/>
  <c r="CY37" i="3" s="1"/>
  <c r="CP37" i="3"/>
  <c r="DA37" i="3" s="1"/>
  <c r="O37" i="3"/>
  <c r="AX38" i="3"/>
  <c r="AM37" i="3"/>
  <c r="AW38" i="3"/>
  <c r="AL37" i="3"/>
  <c r="Q37" i="3" l="1"/>
  <c r="A38" i="3"/>
  <c r="B38" i="3" l="1"/>
  <c r="P38" i="3"/>
  <c r="BA38" i="3"/>
  <c r="BB38" i="3"/>
  <c r="BC38" i="3"/>
  <c r="BD38" i="3"/>
  <c r="BE38" i="3"/>
  <c r="BF38" i="3"/>
  <c r="BG38" i="3"/>
  <c r="BI38" i="3"/>
  <c r="BH38" i="3"/>
  <c r="BJ38" i="3" l="1"/>
  <c r="C38" i="3" s="1"/>
  <c r="BL38" i="3" s="1"/>
  <c r="BW38" i="3"/>
  <c r="BM38" i="3" l="1"/>
  <c r="S38" i="3"/>
  <c r="E38" i="3"/>
  <c r="BY38" i="3" l="1"/>
  <c r="AO39" i="3"/>
  <c r="AZ39" i="3" s="1"/>
  <c r="AD38" i="3"/>
  <c r="F38" i="3"/>
  <c r="CA38" i="3" s="1"/>
  <c r="T38" i="3"/>
  <c r="BN38" i="3"/>
  <c r="BZ38" i="3" l="1"/>
  <c r="CS38" i="3" s="1"/>
  <c r="BX38" i="3"/>
  <c r="CR38" i="3" s="1"/>
  <c r="AE38" i="3"/>
  <c r="AP39" i="3"/>
  <c r="BL39" i="3"/>
  <c r="S39" i="3" s="1"/>
  <c r="G38" i="3"/>
  <c r="CC38" i="3" s="1"/>
  <c r="U38" i="3"/>
  <c r="BO38" i="3"/>
  <c r="CB38" i="3" l="1"/>
  <c r="CT38" i="3" s="1"/>
  <c r="E39" i="3"/>
  <c r="BY39" i="3" s="1"/>
  <c r="BP38" i="3"/>
  <c r="BQ38" i="3" s="1"/>
  <c r="AO40" i="3"/>
  <c r="AZ40" i="3" s="1"/>
  <c r="AD39" i="3"/>
  <c r="H38" i="3"/>
  <c r="V38" i="3"/>
  <c r="AF38" i="3"/>
  <c r="AQ39" i="3"/>
  <c r="BX39" i="3" l="1"/>
  <c r="CR39" i="3" s="1"/>
  <c r="I38" i="3"/>
  <c r="CG38" i="3" s="1"/>
  <c r="W38" i="3"/>
  <c r="AS39" i="3" s="1"/>
  <c r="BR38" i="3"/>
  <c r="BS38" i="3" s="1"/>
  <c r="X38" i="3"/>
  <c r="AT39" i="3" s="1"/>
  <c r="J38" i="3"/>
  <c r="CI38" i="3" s="1"/>
  <c r="CE38" i="3"/>
  <c r="AG38" i="3"/>
  <c r="AR39" i="3"/>
  <c r="CH38" i="3" l="1"/>
  <c r="CW38" i="3" s="1"/>
  <c r="CD38" i="3"/>
  <c r="CU38" i="3" s="1"/>
  <c r="CF38" i="3"/>
  <c r="CV38" i="3" s="1"/>
  <c r="AI38" i="3"/>
  <c r="AH38" i="3"/>
  <c r="K38" i="3"/>
  <c r="CK38" i="3" s="1"/>
  <c r="Y38" i="3"/>
  <c r="AU39" i="3" s="1"/>
  <c r="Z38" i="3"/>
  <c r="L38" i="3"/>
  <c r="CM38" i="3" s="1"/>
  <c r="BT38" i="3"/>
  <c r="CJ38" i="3" l="1"/>
  <c r="CX38" i="3" s="1"/>
  <c r="CL38" i="3"/>
  <c r="CY38" i="3" s="1"/>
  <c r="AJ38" i="3"/>
  <c r="AK38" i="3"/>
  <c r="AV39" i="3"/>
  <c r="M38" i="3"/>
  <c r="CO38" i="3" s="1"/>
  <c r="AA38" i="3"/>
  <c r="BU38" i="3"/>
  <c r="CN38" i="3" l="1"/>
  <c r="CZ38" i="3" s="1"/>
  <c r="AW39" i="3"/>
  <c r="AL38" i="3"/>
  <c r="AB38" i="3"/>
  <c r="N38" i="3"/>
  <c r="CQ38" i="3" l="1"/>
  <c r="O38" i="3"/>
  <c r="AX39" i="3"/>
  <c r="AM38" i="3"/>
  <c r="CP38" i="3" l="1"/>
  <c r="DA38" i="3" s="1"/>
  <c r="Q38" i="3"/>
  <c r="A39" i="3"/>
  <c r="B39" i="3" l="1"/>
  <c r="P39" i="3"/>
  <c r="BA39" i="3"/>
  <c r="BB39" i="3"/>
  <c r="BE39" i="3"/>
  <c r="BD39" i="3"/>
  <c r="BC39" i="3"/>
  <c r="BF39" i="3"/>
  <c r="BG39" i="3"/>
  <c r="BH39" i="3"/>
  <c r="BI39" i="3"/>
  <c r="BJ39" i="3" l="1"/>
  <c r="C39" i="3" s="1"/>
  <c r="BM39" i="3" s="1"/>
  <c r="BW39" i="3"/>
  <c r="F39" i="3" l="1"/>
  <c r="BN39" i="3"/>
  <c r="BO39" i="3" s="1"/>
  <c r="T39" i="3"/>
  <c r="H39" i="3" l="1"/>
  <c r="CE39" i="3" s="1"/>
  <c r="V39" i="3"/>
  <c r="AP40" i="3"/>
  <c r="AE39" i="3"/>
  <c r="BP39" i="3"/>
  <c r="BQ39" i="3" s="1"/>
  <c r="U39" i="3"/>
  <c r="G39" i="3"/>
  <c r="CC39" i="3" s="1"/>
  <c r="CA39" i="3"/>
  <c r="CD39" i="3" l="1"/>
  <c r="CU39" i="3" s="1"/>
  <c r="CB39" i="3"/>
  <c r="CT39" i="3" s="1"/>
  <c r="BZ39" i="3"/>
  <c r="CS39" i="3" s="1"/>
  <c r="J39" i="3"/>
  <c r="CI39" i="3" s="1"/>
  <c r="X39" i="3"/>
  <c r="I39" i="3"/>
  <c r="W39" i="3"/>
  <c r="BR39" i="3"/>
  <c r="AQ40" i="3"/>
  <c r="AF39" i="3"/>
  <c r="AG39" i="3"/>
  <c r="AR40" i="3"/>
  <c r="CH39" i="3" l="1"/>
  <c r="CW39" i="3" s="1"/>
  <c r="K39" i="3"/>
  <c r="CK39" i="3" s="1"/>
  <c r="Y39" i="3"/>
  <c r="BS39" i="3"/>
  <c r="AH39" i="3"/>
  <c r="AS40" i="3"/>
  <c r="CG39" i="3"/>
  <c r="AI39" i="3"/>
  <c r="AT40" i="3"/>
  <c r="CF39" i="3" l="1"/>
  <c r="CV39" i="3" s="1"/>
  <c r="CJ39" i="3"/>
  <c r="CX39" i="3" s="1"/>
  <c r="AJ39" i="3"/>
  <c r="AU40" i="3"/>
  <c r="BT39" i="3"/>
  <c r="L39" i="3"/>
  <c r="CM39" i="3" s="1"/>
  <c r="Z39" i="3"/>
  <c r="CL39" i="3" l="1"/>
  <c r="CY39" i="3" s="1"/>
  <c r="AA39" i="3"/>
  <c r="M39" i="3"/>
  <c r="CO39" i="3" s="1"/>
  <c r="BU39" i="3"/>
  <c r="AK39" i="3"/>
  <c r="AV40" i="3"/>
  <c r="CN39" i="3" l="1"/>
  <c r="CZ39" i="3" s="1"/>
  <c r="AW40" i="3"/>
  <c r="AL39" i="3"/>
  <c r="AB39" i="3"/>
  <c r="N39" i="3"/>
  <c r="CQ39" i="3" s="1"/>
  <c r="CP39" i="3" l="1"/>
  <c r="DA39" i="3" s="1"/>
  <c r="AX40" i="3"/>
  <c r="AM39" i="3"/>
  <c r="O39" i="3"/>
  <c r="A40" i="3" l="1"/>
  <c r="Q39" i="3"/>
  <c r="B40" i="3" l="1"/>
  <c r="P40" i="3"/>
  <c r="BA40" i="3"/>
  <c r="BC40" i="3"/>
  <c r="BB40" i="3"/>
  <c r="BE40" i="3"/>
  <c r="BD40" i="3"/>
  <c r="BF40" i="3"/>
  <c r="BG40" i="3"/>
  <c r="BH40" i="3"/>
  <c r="BI40" i="3"/>
  <c r="BJ40" i="3" l="1"/>
  <c r="C40" i="3" s="1"/>
  <c r="BL40" i="3" s="1"/>
  <c r="BW40" i="3"/>
  <c r="S40" i="3" l="1"/>
  <c r="E40" i="3"/>
  <c r="BM40" i="3"/>
  <c r="AD40" i="3" l="1"/>
  <c r="AO41" i="3"/>
  <c r="AZ41" i="3" s="1"/>
  <c r="F40" i="3"/>
  <c r="CA40" i="3" s="1"/>
  <c r="T40" i="3"/>
  <c r="BN40" i="3"/>
  <c r="BY40" i="3"/>
  <c r="BX40" i="3" l="1"/>
  <c r="CR40" i="3" s="1"/>
  <c r="BZ40" i="3"/>
  <c r="CS40" i="3" s="1"/>
  <c r="G40" i="3"/>
  <c r="U40" i="3"/>
  <c r="AP41" i="3"/>
  <c r="AE40" i="3"/>
  <c r="BO40" i="3"/>
  <c r="BL41" i="3"/>
  <c r="E41" i="3" s="1"/>
  <c r="BY41" i="3" s="1"/>
  <c r="BX41" i="3" l="1"/>
  <c r="CR41" i="3" s="1"/>
  <c r="S41" i="3"/>
  <c r="AF40" i="3"/>
  <c r="AQ41" i="3"/>
  <c r="V40" i="3"/>
  <c r="H40" i="3"/>
  <c r="CE40" i="3" s="1"/>
  <c r="BP40" i="3"/>
  <c r="CC40" i="3"/>
  <c r="CD40" i="3" l="1"/>
  <c r="CU40" i="3" s="1"/>
  <c r="CB40" i="3"/>
  <c r="CT40" i="3" s="1"/>
  <c r="BQ40" i="3"/>
  <c r="I40" i="3"/>
  <c r="CG40" i="3" s="1"/>
  <c r="W40" i="3"/>
  <c r="AG40" i="3"/>
  <c r="AR41" i="3"/>
  <c r="AD41" i="3"/>
  <c r="AO42" i="3"/>
  <c r="AZ42" i="3" s="1"/>
  <c r="CF40" i="3" l="1"/>
  <c r="CV40" i="3" s="1"/>
  <c r="AH40" i="3"/>
  <c r="AS41" i="3"/>
  <c r="X40" i="3"/>
  <c r="J40" i="3"/>
  <c r="BR40" i="3"/>
  <c r="K40" i="3" l="1"/>
  <c r="CK40" i="3" s="1"/>
  <c r="Y40" i="3"/>
  <c r="BS40" i="3"/>
  <c r="AI40" i="3"/>
  <c r="AT41" i="3"/>
  <c r="CI40" i="3"/>
  <c r="CJ40" i="3" l="1"/>
  <c r="CX40" i="3" s="1"/>
  <c r="CH40" i="3"/>
  <c r="CW40" i="3" s="1"/>
  <c r="BT40" i="3"/>
  <c r="L40" i="3"/>
  <c r="Z40" i="3"/>
  <c r="AU41" i="3"/>
  <c r="AJ40" i="3"/>
  <c r="AK40" i="3" l="1"/>
  <c r="AV41" i="3"/>
  <c r="CM40" i="3"/>
  <c r="AA40" i="3"/>
  <c r="M40" i="3"/>
  <c r="CO40" i="3" s="1"/>
  <c r="BU40" i="3"/>
  <c r="CN40" i="3" l="1"/>
  <c r="CZ40" i="3" s="1"/>
  <c r="CL40" i="3"/>
  <c r="CY40" i="3" s="1"/>
  <c r="AL40" i="3"/>
  <c r="AW41" i="3"/>
  <c r="AB40" i="3"/>
  <c r="N40" i="3"/>
  <c r="CQ40" i="3" l="1"/>
  <c r="O40" i="3"/>
  <c r="AX41" i="3"/>
  <c r="AM40" i="3"/>
  <c r="CP40" i="3" l="1"/>
  <c r="DA40" i="3" s="1"/>
  <c r="A41" i="3"/>
  <c r="Q40" i="3"/>
  <c r="BH41" i="3" l="1"/>
  <c r="P41" i="3"/>
  <c r="B41" i="3"/>
  <c r="BA41" i="3"/>
  <c r="BB41" i="3"/>
  <c r="BC41" i="3"/>
  <c r="BD41" i="3"/>
  <c r="BF41" i="3"/>
  <c r="BE41" i="3"/>
  <c r="BG41" i="3"/>
  <c r="BI41" i="3"/>
  <c r="BJ41" i="3" l="1"/>
  <c r="C41" i="3" s="1"/>
  <c r="BM41" i="3" s="1"/>
  <c r="BW41" i="3"/>
  <c r="BN41" i="3" l="1"/>
  <c r="F41" i="3"/>
  <c r="T41" i="3"/>
  <c r="AP42" i="3" l="1"/>
  <c r="AE41" i="3"/>
  <c r="CA41" i="3"/>
  <c r="BO41" i="3"/>
  <c r="U41" i="3"/>
  <c r="G41" i="3"/>
  <c r="CC41" i="3" s="1"/>
  <c r="CB41" i="3" l="1"/>
  <c r="CT41" i="3" s="1"/>
  <c r="BZ41" i="3"/>
  <c r="CS41" i="3" s="1"/>
  <c r="AQ42" i="3"/>
  <c r="AF41" i="3"/>
  <c r="BP41" i="3"/>
  <c r="V41" i="3"/>
  <c r="H41" i="3"/>
  <c r="CE41" i="3" s="1"/>
  <c r="CD41" i="3" l="1"/>
  <c r="CU41" i="3" s="1"/>
  <c r="BQ41" i="3"/>
  <c r="W41" i="3"/>
  <c r="I41" i="3"/>
  <c r="AR42" i="3"/>
  <c r="AG41" i="3"/>
  <c r="AH41" i="3" l="1"/>
  <c r="AS42" i="3"/>
  <c r="CG41" i="3"/>
  <c r="BR41" i="3"/>
  <c r="X41" i="3"/>
  <c r="J41" i="3"/>
  <c r="CI41" i="3" s="1"/>
  <c r="CH41" i="3" l="1"/>
  <c r="CW41" i="3" s="1"/>
  <c r="CF41" i="3"/>
  <c r="CV41" i="3" s="1"/>
  <c r="K41" i="3"/>
  <c r="Y41" i="3"/>
  <c r="BS41" i="3"/>
  <c r="AT42" i="3"/>
  <c r="AI41" i="3"/>
  <c r="BT41" i="3" l="1"/>
  <c r="Z41" i="3"/>
  <c r="L41" i="3"/>
  <c r="CM41" i="3" s="1"/>
  <c r="AU42" i="3"/>
  <c r="AJ41" i="3"/>
  <c r="CK41" i="3"/>
  <c r="CJ41" i="3" l="1"/>
  <c r="CX41" i="3" s="1"/>
  <c r="CL41" i="3"/>
  <c r="CY41" i="3" s="1"/>
  <c r="AV42" i="3"/>
  <c r="AK41" i="3"/>
  <c r="M41" i="3"/>
  <c r="CO41" i="3" s="1"/>
  <c r="AA41" i="3"/>
  <c r="BU41" i="3"/>
  <c r="CN41" i="3" l="1"/>
  <c r="CZ41" i="3" s="1"/>
  <c r="N41" i="3"/>
  <c r="AB41" i="3"/>
  <c r="AL41" i="3"/>
  <c r="AW42" i="3"/>
  <c r="AX42" i="3" l="1"/>
  <c r="AM41" i="3"/>
  <c r="CQ41" i="3"/>
  <c r="O41" i="3"/>
  <c r="CP41" i="3" l="1"/>
  <c r="DA41" i="3" s="1"/>
  <c r="Q41" i="3"/>
  <c r="A42" i="3"/>
  <c r="B42" i="3" l="1"/>
  <c r="P42" i="3"/>
  <c r="BB42" i="3"/>
  <c r="BA42" i="3"/>
  <c r="BC42" i="3"/>
  <c r="BD42" i="3"/>
  <c r="BE42" i="3"/>
  <c r="BF42" i="3"/>
  <c r="BG42" i="3"/>
  <c r="BH42" i="3"/>
  <c r="BI42" i="3"/>
  <c r="BJ42" i="3" l="1"/>
  <c r="C42" i="3" s="1"/>
  <c r="BL42" i="3" s="1"/>
  <c r="BM42" i="3" s="1"/>
  <c r="BW42" i="3"/>
  <c r="BN42" i="3" l="1"/>
  <c r="G42" i="3" s="1"/>
  <c r="CC42" i="3" s="1"/>
  <c r="T42" i="3"/>
  <c r="AP43" i="3" s="1"/>
  <c r="F42" i="3"/>
  <c r="CA42" i="3" s="1"/>
  <c r="E42" i="3"/>
  <c r="S42" i="3"/>
  <c r="CB42" i="3" l="1"/>
  <c r="CT42" i="3" s="1"/>
  <c r="BZ42" i="3"/>
  <c r="CS42" i="3" s="1"/>
  <c r="AE42" i="3"/>
  <c r="U42" i="3"/>
  <c r="AF42" i="3" s="1"/>
  <c r="BO42" i="3"/>
  <c r="BP42" i="3" s="1"/>
  <c r="I42" i="3" s="1"/>
  <c r="CG42" i="3" s="1"/>
  <c r="BY42" i="3"/>
  <c r="AO43" i="3"/>
  <c r="AD42" i="3"/>
  <c r="CF42" i="3" l="1"/>
  <c r="CV42" i="3" s="1"/>
  <c r="BX42" i="3"/>
  <c r="CR42" i="3" s="1"/>
  <c r="H42" i="3"/>
  <c r="CE42" i="3" s="1"/>
  <c r="V42" i="3"/>
  <c r="AG42" i="3" s="1"/>
  <c r="BQ42" i="3"/>
  <c r="BR42" i="3" s="1"/>
  <c r="BS42" i="3" s="1"/>
  <c r="Z42" i="3" s="1"/>
  <c r="W42" i="3"/>
  <c r="AS43" i="3" s="1"/>
  <c r="AQ43" i="3"/>
  <c r="AZ43" i="3"/>
  <c r="CD42" i="3" l="1"/>
  <c r="CU42" i="3" s="1"/>
  <c r="BT42" i="3"/>
  <c r="BU42" i="3" s="1"/>
  <c r="AB42" i="3" s="1"/>
  <c r="Y42" i="3"/>
  <c r="AJ42" i="3" s="1"/>
  <c r="K42" i="3"/>
  <c r="CK42" i="3" s="1"/>
  <c r="X42" i="3"/>
  <c r="AI42" i="3" s="1"/>
  <c r="J42" i="3"/>
  <c r="CI42" i="3" s="1"/>
  <c r="AR43" i="3"/>
  <c r="L42" i="3"/>
  <c r="CM42" i="3" s="1"/>
  <c r="AH42" i="3"/>
  <c r="BL43" i="3"/>
  <c r="E43" i="3" s="1"/>
  <c r="AV43" i="3"/>
  <c r="AK42" i="3"/>
  <c r="CH42" i="3" l="1"/>
  <c r="CW42" i="3" s="1"/>
  <c r="CJ42" i="3"/>
  <c r="CX42" i="3" s="1"/>
  <c r="CL42" i="3"/>
  <c r="CY42" i="3" s="1"/>
  <c r="N42" i="3"/>
  <c r="CQ42" i="3" s="1"/>
  <c r="AA42" i="3"/>
  <c r="AW43" i="3" s="1"/>
  <c r="M42" i="3"/>
  <c r="CO42" i="3" s="1"/>
  <c r="AU43" i="3"/>
  <c r="AT43" i="3"/>
  <c r="S43" i="3"/>
  <c r="AO44" i="3" s="1"/>
  <c r="BY43" i="3"/>
  <c r="AM42" i="3"/>
  <c r="AX43" i="3"/>
  <c r="CP42" i="3" l="1"/>
  <c r="DA42" i="3" s="1"/>
  <c r="CN42" i="3"/>
  <c r="CZ42" i="3" s="1"/>
  <c r="BX43" i="3"/>
  <c r="CR43" i="3" s="1"/>
  <c r="AL42" i="3"/>
  <c r="Q42" i="3" s="1"/>
  <c r="O42" i="3"/>
  <c r="AD43" i="3"/>
  <c r="AZ44" i="3"/>
  <c r="A43" i="3" l="1"/>
  <c r="B43" i="3" s="1"/>
  <c r="BH43" i="3" l="1"/>
  <c r="BF43" i="3"/>
  <c r="BI43" i="3"/>
  <c r="BE43" i="3"/>
  <c r="BG43" i="3"/>
  <c r="BB43" i="3"/>
  <c r="P43" i="3"/>
  <c r="BC43" i="3"/>
  <c r="BD43" i="3"/>
  <c r="BA43" i="3"/>
  <c r="BW43" i="3"/>
  <c r="BJ43" i="3" l="1"/>
  <c r="C43" i="3" s="1"/>
  <c r="BM43" i="3" s="1"/>
  <c r="T43" i="3" s="1"/>
  <c r="BN43" i="3" l="1"/>
  <c r="BO43" i="3" s="1"/>
  <c r="BP43" i="3" s="1"/>
  <c r="BQ43" i="3" s="1"/>
  <c r="F43" i="3"/>
  <c r="CA43" i="3" s="1"/>
  <c r="AP44" i="3"/>
  <c r="AE43" i="3"/>
  <c r="W43" i="3" l="1"/>
  <c r="AH43" i="3" s="1"/>
  <c r="G43" i="3"/>
  <c r="CC43" i="3" s="1"/>
  <c r="V43" i="3"/>
  <c r="AR44" i="3" s="1"/>
  <c r="I43" i="3"/>
  <c r="CG43" i="3" s="1"/>
  <c r="U43" i="3"/>
  <c r="AQ44" i="3" s="1"/>
  <c r="H43" i="3"/>
  <c r="CE43" i="3" s="1"/>
  <c r="BZ43" i="3"/>
  <c r="CS43" i="3" s="1"/>
  <c r="J43" i="3"/>
  <c r="CI43" i="3" s="1"/>
  <c r="X43" i="3"/>
  <c r="BR43" i="3"/>
  <c r="CB43" i="3" l="1"/>
  <c r="CT43" i="3" s="1"/>
  <c r="AG43" i="3"/>
  <c r="AS44" i="3"/>
  <c r="AF43" i="3"/>
  <c r="CH43" i="3"/>
  <c r="CW43" i="3" s="1"/>
  <c r="CD43" i="3"/>
  <c r="CU43" i="3" s="1"/>
  <c r="CF43" i="3"/>
  <c r="CV43" i="3" s="1"/>
  <c r="BS43" i="3"/>
  <c r="BT43" i="3" s="1"/>
  <c r="Y43" i="3"/>
  <c r="K43" i="3"/>
  <c r="CK43" i="3" s="1"/>
  <c r="AT44" i="3"/>
  <c r="AI43" i="3"/>
  <c r="CJ43" i="3" l="1"/>
  <c r="CX43" i="3" s="1"/>
  <c r="BU43" i="3"/>
  <c r="AA43" i="3"/>
  <c r="M43" i="3"/>
  <c r="CO43" i="3" s="1"/>
  <c r="AJ43" i="3"/>
  <c r="AU44" i="3"/>
  <c r="L43" i="3"/>
  <c r="CM43" i="3" s="1"/>
  <c r="Z43" i="3"/>
  <c r="CL43" i="3" l="1"/>
  <c r="CY43" i="3" s="1"/>
  <c r="CN43" i="3"/>
  <c r="CZ43" i="3" s="1"/>
  <c r="N43" i="3"/>
  <c r="AB43" i="3"/>
  <c r="AK43" i="3"/>
  <c r="AV44" i="3"/>
  <c r="AL43" i="3"/>
  <c r="AW44" i="3"/>
  <c r="AX44" i="3" l="1"/>
  <c r="AM43" i="3"/>
  <c r="CQ43" i="3"/>
  <c r="O43" i="3"/>
  <c r="CP43" i="3" l="1"/>
  <c r="DA43" i="3" s="1"/>
  <c r="Q43" i="3"/>
  <c r="A44" i="3"/>
  <c r="BH44" i="3" l="1"/>
  <c r="B44" i="3"/>
  <c r="P44" i="3"/>
  <c r="BA44" i="3"/>
  <c r="BC44" i="3"/>
  <c r="BB44" i="3"/>
  <c r="BD44" i="3"/>
  <c r="BE44" i="3"/>
  <c r="BF44" i="3"/>
  <c r="BG44" i="3"/>
  <c r="BI44" i="3"/>
  <c r="BJ44" i="3" l="1"/>
  <c r="C44" i="3" s="1"/>
  <c r="BL44" i="3" s="1"/>
  <c r="BW44" i="3"/>
  <c r="E44" i="3" l="1"/>
  <c r="BY44" i="3" s="1"/>
  <c r="S44" i="3"/>
  <c r="BM44" i="3"/>
  <c r="BX44" i="3" l="1"/>
  <c r="CR44" i="3" s="1"/>
  <c r="AD44" i="3"/>
  <c r="AO45" i="3"/>
  <c r="AZ45" i="3" s="1"/>
  <c r="F44" i="3"/>
  <c r="CA44" i="3" s="1"/>
  <c r="T44" i="3"/>
  <c r="BN44" i="3"/>
  <c r="BZ44" i="3" l="1"/>
  <c r="CS44" i="3" s="1"/>
  <c r="BO44" i="3"/>
  <c r="G44" i="3"/>
  <c r="CC44" i="3" s="1"/>
  <c r="U44" i="3"/>
  <c r="AE44" i="3"/>
  <c r="AP45" i="3"/>
  <c r="CB44" i="3" l="1"/>
  <c r="CT44" i="3" s="1"/>
  <c r="AF44" i="3"/>
  <c r="AQ45" i="3"/>
  <c r="BP44" i="3"/>
  <c r="H44" i="3"/>
  <c r="CE44" i="3" s="1"/>
  <c r="V44" i="3"/>
  <c r="CD44" i="3" l="1"/>
  <c r="CU44" i="3" s="1"/>
  <c r="AG44" i="3"/>
  <c r="AR45" i="3"/>
  <c r="W44" i="3"/>
  <c r="I44" i="3"/>
  <c r="CG44" i="3" s="1"/>
  <c r="BQ44" i="3"/>
  <c r="CF44" i="3" l="1"/>
  <c r="CV44" i="3" s="1"/>
  <c r="AS45" i="3"/>
  <c r="AH44" i="3"/>
  <c r="J44" i="3"/>
  <c r="CI44" i="3" s="1"/>
  <c r="X44" i="3"/>
  <c r="BR44" i="3"/>
  <c r="CH44" i="3" l="1"/>
  <c r="CW44" i="3" s="1"/>
  <c r="AI44" i="3"/>
  <c r="AT45" i="3"/>
  <c r="BS44" i="3"/>
  <c r="K44" i="3"/>
  <c r="CK44" i="3" s="1"/>
  <c r="Y44" i="3"/>
  <c r="CJ44" i="3" l="1"/>
  <c r="CX44" i="3" s="1"/>
  <c r="Z44" i="3"/>
  <c r="L44" i="3"/>
  <c r="CM44" i="3" s="1"/>
  <c r="BT44" i="3"/>
  <c r="AJ44" i="3"/>
  <c r="AU45" i="3"/>
  <c r="CL44" i="3" l="1"/>
  <c r="CY44" i="3" s="1"/>
  <c r="M44" i="3"/>
  <c r="CO44" i="3" s="1"/>
  <c r="AA44" i="3"/>
  <c r="BU44" i="3"/>
  <c r="AV45" i="3"/>
  <c r="AK44" i="3"/>
  <c r="CN44" i="3" l="1"/>
  <c r="CZ44" i="3" s="1"/>
  <c r="AB44" i="3"/>
  <c r="N44" i="3"/>
  <c r="AL44" i="3"/>
  <c r="AW45" i="3"/>
  <c r="O44" i="3" l="1"/>
  <c r="CQ44" i="3"/>
  <c r="AM44" i="3"/>
  <c r="AX45" i="3"/>
  <c r="CP44" i="3" l="1"/>
  <c r="DA44" i="3" s="1"/>
  <c r="A45" i="3"/>
  <c r="Q44" i="3"/>
  <c r="B45" i="3" l="1"/>
  <c r="P45" i="3"/>
  <c r="BA45" i="3"/>
  <c r="BB45" i="3"/>
  <c r="BC45" i="3"/>
  <c r="BD45" i="3"/>
  <c r="BE45" i="3"/>
  <c r="BF45" i="3"/>
  <c r="BG45" i="3"/>
  <c r="BH45" i="3"/>
  <c r="BI45" i="3"/>
  <c r="BW45" i="3" l="1"/>
  <c r="BJ45" i="3"/>
  <c r="C45" i="3" s="1"/>
  <c r="BL45" i="3" s="1"/>
  <c r="BM45" i="3" l="1"/>
  <c r="E45" i="3"/>
  <c r="S45" i="3"/>
  <c r="AO46" i="3" l="1"/>
  <c r="AZ46" i="3" s="1"/>
  <c r="AD45" i="3"/>
  <c r="BY45" i="3"/>
  <c r="BN45" i="3"/>
  <c r="BO45" i="3" s="1"/>
  <c r="T45" i="3"/>
  <c r="F45" i="3"/>
  <c r="CA45" i="3" s="1"/>
  <c r="BZ45" i="3" l="1"/>
  <c r="CS45" i="3" s="1"/>
  <c r="BX45" i="3"/>
  <c r="CR45" i="3" s="1"/>
  <c r="G45" i="3"/>
  <c r="U45" i="3"/>
  <c r="BP45" i="3"/>
  <c r="AP46" i="3"/>
  <c r="AE45" i="3"/>
  <c r="V45" i="3"/>
  <c r="H45" i="3"/>
  <c r="CE45" i="3" s="1"/>
  <c r="CD45" i="3" l="1"/>
  <c r="CU45" i="3" s="1"/>
  <c r="I45" i="3"/>
  <c r="CG45" i="3" s="1"/>
  <c r="W45" i="3"/>
  <c r="AR46" i="3"/>
  <c r="AG45" i="3"/>
  <c r="BQ45" i="3"/>
  <c r="CC45" i="3"/>
  <c r="AF45" i="3"/>
  <c r="AQ46" i="3"/>
  <c r="CF45" i="3" l="1"/>
  <c r="CV45" i="3" s="1"/>
  <c r="CB45" i="3"/>
  <c r="CT45" i="3" s="1"/>
  <c r="J45" i="3"/>
  <c r="X45" i="3"/>
  <c r="BR45" i="3"/>
  <c r="AH45" i="3"/>
  <c r="AS46" i="3"/>
  <c r="BS45" i="3" l="1"/>
  <c r="Y45" i="3"/>
  <c r="K45" i="3"/>
  <c r="CK45" i="3" s="1"/>
  <c r="AT46" i="3"/>
  <c r="AI45" i="3"/>
  <c r="CI45" i="3"/>
  <c r="CH45" i="3" l="1"/>
  <c r="CW45" i="3" s="1"/>
  <c r="CJ45" i="3"/>
  <c r="CX45" i="3" s="1"/>
  <c r="AU46" i="3"/>
  <c r="AJ45" i="3"/>
  <c r="L45" i="3"/>
  <c r="CM45" i="3" s="1"/>
  <c r="Z45" i="3"/>
  <c r="BT45" i="3"/>
  <c r="CL45" i="3" l="1"/>
  <c r="CY45" i="3" s="1"/>
  <c r="M45" i="3"/>
  <c r="AA45" i="3"/>
  <c r="BU45" i="3"/>
  <c r="AV46" i="3"/>
  <c r="AK45" i="3"/>
  <c r="CO45" i="3" l="1"/>
  <c r="N45" i="3"/>
  <c r="CQ45" i="3" s="1"/>
  <c r="AB45" i="3"/>
  <c r="AW46" i="3"/>
  <c r="AL45" i="3"/>
  <c r="CN45" i="3" l="1"/>
  <c r="CZ45" i="3" s="1"/>
  <c r="CP45" i="3"/>
  <c r="DA45" i="3" s="1"/>
  <c r="O45" i="3"/>
  <c r="AX46" i="3"/>
  <c r="AM45" i="3"/>
  <c r="Q45" i="3" l="1"/>
  <c r="A46" i="3"/>
  <c r="P46" i="3" l="1"/>
  <c r="B46" i="3"/>
  <c r="BA46" i="3"/>
  <c r="BC46" i="3"/>
  <c r="BB46" i="3"/>
  <c r="BD46" i="3"/>
  <c r="BE46" i="3"/>
  <c r="BF46" i="3"/>
  <c r="BG46" i="3"/>
  <c r="BH46" i="3"/>
  <c r="BI46" i="3"/>
  <c r="BJ46" i="3" l="1"/>
  <c r="C46" i="3" s="1"/>
  <c r="BL46" i="3" s="1"/>
  <c r="BW46" i="3"/>
  <c r="E46" i="3" l="1"/>
  <c r="S46" i="3"/>
  <c r="BM46" i="3"/>
  <c r="F46" i="3" l="1"/>
  <c r="CA46" i="3" s="1"/>
  <c r="T46" i="3"/>
  <c r="BN46" i="3"/>
  <c r="AO47" i="3"/>
  <c r="AZ47" i="3" s="1"/>
  <c r="AD46" i="3"/>
  <c r="BY46" i="3"/>
  <c r="BX46" i="3" l="1"/>
  <c r="CR46" i="3" s="1"/>
  <c r="BZ46" i="3"/>
  <c r="CS46" i="3" s="1"/>
  <c r="BL47" i="3"/>
  <c r="S47" i="3" s="1"/>
  <c r="BO46" i="3"/>
  <c r="G46" i="3"/>
  <c r="U46" i="3"/>
  <c r="AE46" i="3"/>
  <c r="AP47" i="3"/>
  <c r="E47" i="3" l="1"/>
  <c r="BY47" i="3" s="1"/>
  <c r="AD47" i="3"/>
  <c r="AO48" i="3"/>
  <c r="AZ48" i="3" s="1"/>
  <c r="BP46" i="3"/>
  <c r="CC46" i="3"/>
  <c r="V46" i="3"/>
  <c r="H46" i="3"/>
  <c r="CE46" i="3" s="1"/>
  <c r="AQ47" i="3"/>
  <c r="AF46" i="3"/>
  <c r="CD46" i="3" l="1"/>
  <c r="CU46" i="3" s="1"/>
  <c r="CB46" i="3"/>
  <c r="CT46" i="3" s="1"/>
  <c r="BX47" i="3"/>
  <c r="CR47" i="3" s="1"/>
  <c r="I46" i="3"/>
  <c r="CG46" i="3" s="1"/>
  <c r="W46" i="3"/>
  <c r="BQ46" i="3"/>
  <c r="AR47" i="3"/>
  <c r="AG46" i="3"/>
  <c r="CF46" i="3" l="1"/>
  <c r="CV46" i="3" s="1"/>
  <c r="AH46" i="3"/>
  <c r="AS47" i="3"/>
  <c r="BR46" i="3"/>
  <c r="J46" i="3"/>
  <c r="X46" i="3"/>
  <c r="Y46" i="3" l="1"/>
  <c r="K46" i="3"/>
  <c r="CK46" i="3" s="1"/>
  <c r="BS46" i="3"/>
  <c r="AI46" i="3"/>
  <c r="AT47" i="3"/>
  <c r="CI46" i="3"/>
  <c r="CH46" i="3" l="1"/>
  <c r="CW46" i="3" s="1"/>
  <c r="CJ46" i="3"/>
  <c r="CX46" i="3" s="1"/>
  <c r="BT46" i="3"/>
  <c r="Z46" i="3"/>
  <c r="L46" i="3"/>
  <c r="AJ46" i="3"/>
  <c r="AU47" i="3"/>
  <c r="CM46" i="3" l="1"/>
  <c r="AV47" i="3"/>
  <c r="AK46" i="3"/>
  <c r="M46" i="3"/>
  <c r="CO46" i="3" s="1"/>
  <c r="AA46" i="3"/>
  <c r="BU46" i="3"/>
  <c r="CL46" i="3" l="1"/>
  <c r="CY46" i="3" s="1"/>
  <c r="CN46" i="3"/>
  <c r="CZ46" i="3" s="1"/>
  <c r="AB46" i="3"/>
  <c r="N46" i="3"/>
  <c r="AW47" i="3"/>
  <c r="AL46" i="3"/>
  <c r="CQ46" i="3" l="1"/>
  <c r="O46" i="3"/>
  <c r="AX47" i="3"/>
  <c r="AM46" i="3"/>
  <c r="CP46" i="3" l="1"/>
  <c r="DA46" i="3" s="1"/>
  <c r="Q46" i="3"/>
  <c r="A47" i="3"/>
  <c r="B47" i="3" l="1"/>
  <c r="P47" i="3"/>
  <c r="BA47" i="3"/>
  <c r="BB47" i="3"/>
  <c r="BC47" i="3"/>
  <c r="BD47" i="3"/>
  <c r="BE47" i="3"/>
  <c r="BF47" i="3"/>
  <c r="BG47" i="3"/>
  <c r="BH47" i="3"/>
  <c r="BI47" i="3"/>
  <c r="BJ47" i="3" l="1"/>
  <c r="C47" i="3" s="1"/>
  <c r="BM47" i="3" s="1"/>
  <c r="BW47" i="3"/>
  <c r="BN47" i="3" l="1"/>
  <c r="BO47" i="3" s="1"/>
  <c r="T47" i="3"/>
  <c r="F47" i="3"/>
  <c r="CA47" i="3" l="1"/>
  <c r="U47" i="3"/>
  <c r="G47" i="3"/>
  <c r="CC47" i="3" s="1"/>
  <c r="BP47" i="3"/>
  <c r="H47" i="3"/>
  <c r="CE47" i="3" s="1"/>
  <c r="V47" i="3"/>
  <c r="AP48" i="3"/>
  <c r="AE47" i="3"/>
  <c r="CD47" i="3" l="1"/>
  <c r="CU47" i="3" s="1"/>
  <c r="CB47" i="3"/>
  <c r="CT47" i="3" s="1"/>
  <c r="BZ47" i="3"/>
  <c r="CS47" i="3" s="1"/>
  <c r="I47" i="3"/>
  <c r="CG47" i="3" s="1"/>
  <c r="W47" i="3"/>
  <c r="BQ47" i="3"/>
  <c r="AQ48" i="3"/>
  <c r="AF47" i="3"/>
  <c r="AG47" i="3"/>
  <c r="AR48" i="3"/>
  <c r="CF47" i="3" l="1"/>
  <c r="CV47" i="3" s="1"/>
  <c r="AS48" i="3"/>
  <c r="AH47" i="3"/>
  <c r="X47" i="3"/>
  <c r="J47" i="3"/>
  <c r="CI47" i="3" s="1"/>
  <c r="BR47" i="3"/>
  <c r="BS47" i="3" s="1"/>
  <c r="CH47" i="3" l="1"/>
  <c r="CW47" i="3" s="1"/>
  <c r="Z47" i="3"/>
  <c r="L47" i="3"/>
  <c r="CM47" i="3" s="1"/>
  <c r="BT47" i="3"/>
  <c r="K47" i="3"/>
  <c r="Y47" i="3"/>
  <c r="AT48" i="3"/>
  <c r="AI47" i="3"/>
  <c r="CL47" i="3" l="1"/>
  <c r="CY47" i="3" s="1"/>
  <c r="AJ47" i="3"/>
  <c r="AU48" i="3"/>
  <c r="CK47" i="3"/>
  <c r="AA47" i="3"/>
  <c r="M47" i="3"/>
  <c r="CO47" i="3" s="1"/>
  <c r="BU47" i="3"/>
  <c r="AK47" i="3"/>
  <c r="AV48" i="3"/>
  <c r="CN47" i="3" l="1"/>
  <c r="CZ47" i="3" s="1"/>
  <c r="CJ47" i="3"/>
  <c r="CX47" i="3" s="1"/>
  <c r="AW48" i="3"/>
  <c r="AL47" i="3"/>
  <c r="AB47" i="3"/>
  <c r="N47" i="3"/>
  <c r="CQ47" i="3" l="1"/>
  <c r="O47" i="3"/>
  <c r="AM47" i="3"/>
  <c r="AX48" i="3"/>
  <c r="CP47" i="3" l="1"/>
  <c r="DA47" i="3" s="1"/>
  <c r="A48" i="3"/>
  <c r="Q47" i="3"/>
  <c r="B48" i="3" l="1"/>
  <c r="P48" i="3"/>
  <c r="BA48" i="3"/>
  <c r="BC48" i="3"/>
  <c r="BB48" i="3"/>
  <c r="BD48" i="3"/>
  <c r="BE48" i="3"/>
  <c r="BF48" i="3"/>
  <c r="BG48" i="3"/>
  <c r="BH48" i="3"/>
  <c r="BI48" i="3"/>
  <c r="BW48" i="3" l="1"/>
  <c r="BJ48" i="3"/>
  <c r="C48" i="3" s="1"/>
  <c r="BL48" i="3" s="1"/>
  <c r="BM48" i="3" s="1"/>
  <c r="BN48" i="3" s="1"/>
  <c r="BO48" i="3" s="1"/>
  <c r="V48" i="3" s="1"/>
  <c r="U48" i="3" l="1"/>
  <c r="T48" i="3"/>
  <c r="G48" i="3"/>
  <c r="CC48" i="3" s="1"/>
  <c r="E48" i="3"/>
  <c r="S48" i="3"/>
  <c r="BP48" i="3"/>
  <c r="AG48" i="3"/>
  <c r="AR49" i="3"/>
  <c r="F48" i="3"/>
  <c r="CA48" i="3" s="1"/>
  <c r="H48" i="3"/>
  <c r="CE48" i="3" s="1"/>
  <c r="CD48" i="3" l="1"/>
  <c r="CU48" i="3" s="1"/>
  <c r="CB48" i="3"/>
  <c r="CT48" i="3" s="1"/>
  <c r="BZ48" i="3"/>
  <c r="CS48" i="3" s="1"/>
  <c r="BY48" i="3"/>
  <c r="AE48" i="3"/>
  <c r="AP49" i="3"/>
  <c r="BQ48" i="3"/>
  <c r="BR48" i="3" s="1"/>
  <c r="I48" i="3"/>
  <c r="CG48" i="3" s="1"/>
  <c r="W48" i="3"/>
  <c r="AO49" i="3"/>
  <c r="AZ49" i="3" s="1"/>
  <c r="AD48" i="3"/>
  <c r="AF48" i="3"/>
  <c r="AQ49" i="3"/>
  <c r="CF48" i="3" l="1"/>
  <c r="CV48" i="3" s="1"/>
  <c r="BX48" i="3"/>
  <c r="CR48" i="3" s="1"/>
  <c r="K48" i="3"/>
  <c r="CK48" i="3" s="1"/>
  <c r="Y48" i="3"/>
  <c r="BS48" i="3"/>
  <c r="X48" i="3"/>
  <c r="J48" i="3"/>
  <c r="AS49" i="3"/>
  <c r="AH48" i="3"/>
  <c r="CJ48" i="3" l="1"/>
  <c r="CX48" i="3" s="1"/>
  <c r="AI48" i="3"/>
  <c r="AT49" i="3"/>
  <c r="BT48" i="3"/>
  <c r="L48" i="3"/>
  <c r="CM48" i="3" s="1"/>
  <c r="Z48" i="3"/>
  <c r="AU49" i="3"/>
  <c r="AJ48" i="3"/>
  <c r="CI48" i="3"/>
  <c r="CL48" i="3" l="1"/>
  <c r="CY48" i="3" s="1"/>
  <c r="CH48" i="3"/>
  <c r="CW48" i="3" s="1"/>
  <c r="AV49" i="3"/>
  <c r="AK48" i="3"/>
  <c r="M48" i="3"/>
  <c r="AA48" i="3"/>
  <c r="BU48" i="3"/>
  <c r="AW49" i="3" l="1"/>
  <c r="AL48" i="3"/>
  <c r="N48" i="3"/>
  <c r="CQ48" i="3" s="1"/>
  <c r="AB48" i="3"/>
  <c r="CO48" i="3"/>
  <c r="CN48" i="3" l="1"/>
  <c r="CZ48" i="3" s="1"/>
  <c r="CP48" i="3"/>
  <c r="DA48" i="3" s="1"/>
  <c r="AX49" i="3"/>
  <c r="AM48" i="3"/>
  <c r="O48" i="3"/>
  <c r="A49" i="3" l="1"/>
  <c r="Q48" i="3"/>
  <c r="B49" i="3" l="1"/>
  <c r="P49" i="3"/>
  <c r="BC49" i="3"/>
  <c r="BB49" i="3"/>
  <c r="BD49" i="3"/>
  <c r="BA49" i="3"/>
  <c r="BF49" i="3"/>
  <c r="BE49" i="3"/>
  <c r="BG49" i="3"/>
  <c r="BH49" i="3"/>
  <c r="BI49" i="3"/>
  <c r="BJ49" i="3" l="1"/>
  <c r="C49" i="3" s="1"/>
  <c r="BL49" i="3" s="1"/>
  <c r="BW49" i="3"/>
  <c r="S49" i="3" l="1"/>
  <c r="E49" i="3"/>
  <c r="BM49" i="3"/>
  <c r="BY49" i="3" l="1"/>
  <c r="BN49" i="3"/>
  <c r="F49" i="3"/>
  <c r="CA49" i="3" s="1"/>
  <c r="T49" i="3"/>
  <c r="AD49" i="3"/>
  <c r="AO50" i="3"/>
  <c r="AZ50" i="3" s="1"/>
  <c r="BZ49" i="3" l="1"/>
  <c r="CS49" i="3" s="1"/>
  <c r="BX49" i="3"/>
  <c r="CR49" i="3" s="1"/>
  <c r="G49" i="3"/>
  <c r="CC49" i="3" s="1"/>
  <c r="U49" i="3"/>
  <c r="BO49" i="3"/>
  <c r="AP50" i="3"/>
  <c r="AE49" i="3"/>
  <c r="CB49" i="3" l="1"/>
  <c r="CT49" i="3" s="1"/>
  <c r="V49" i="3"/>
  <c r="H49" i="3"/>
  <c r="AF49" i="3"/>
  <c r="AQ50" i="3"/>
  <c r="BP49" i="3"/>
  <c r="BQ49" i="3" l="1"/>
  <c r="W49" i="3"/>
  <c r="I49" i="3"/>
  <c r="CG49" i="3" s="1"/>
  <c r="CE49" i="3"/>
  <c r="AR50" i="3"/>
  <c r="AG49" i="3"/>
  <c r="CD49" i="3" l="1"/>
  <c r="CU49" i="3" s="1"/>
  <c r="CF49" i="3"/>
  <c r="CV49" i="3" s="1"/>
  <c r="AS50" i="3"/>
  <c r="AH49" i="3"/>
  <c r="X49" i="3"/>
  <c r="J49" i="3"/>
  <c r="BR49" i="3"/>
  <c r="BS49" i="3" l="1"/>
  <c r="K49" i="3"/>
  <c r="CK49" i="3" s="1"/>
  <c r="Y49" i="3"/>
  <c r="AI49" i="3"/>
  <c r="AT50" i="3"/>
  <c r="CI49" i="3"/>
  <c r="CH49" i="3" l="1"/>
  <c r="CW49" i="3" s="1"/>
  <c r="CJ49" i="3"/>
  <c r="CX49" i="3" s="1"/>
  <c r="AJ49" i="3"/>
  <c r="AU50" i="3"/>
  <c r="L49" i="3"/>
  <c r="Z49" i="3"/>
  <c r="BT49" i="3"/>
  <c r="BU49" i="3" l="1"/>
  <c r="M49" i="3"/>
  <c r="CO49" i="3" s="1"/>
  <c r="AA49" i="3"/>
  <c r="CM49" i="3"/>
  <c r="AK49" i="3"/>
  <c r="AV50" i="3"/>
  <c r="CL49" i="3" l="1"/>
  <c r="CY49" i="3" s="1"/>
  <c r="CN49" i="3"/>
  <c r="CZ49" i="3" s="1"/>
  <c r="AW50" i="3"/>
  <c r="AL49" i="3"/>
  <c r="AB49" i="3"/>
  <c r="N49" i="3"/>
  <c r="CQ49" i="3" l="1"/>
  <c r="O49" i="3"/>
  <c r="AX50" i="3"/>
  <c r="AM49" i="3"/>
  <c r="Q49" i="3" s="1"/>
  <c r="CP49" i="3" l="1"/>
  <c r="DA49" i="3" s="1"/>
  <c r="A50" i="3"/>
  <c r="BI50" i="3" s="1"/>
  <c r="BH50" i="3" l="1"/>
  <c r="BG50" i="3"/>
  <c r="BF50" i="3"/>
  <c r="BE50" i="3"/>
  <c r="BA50" i="3"/>
  <c r="BB50" i="3"/>
  <c r="B50" i="3"/>
  <c r="BD50" i="3"/>
  <c r="BC50" i="3"/>
  <c r="P50" i="3"/>
  <c r="BW50" i="3" l="1"/>
  <c r="BJ50" i="3"/>
  <c r="C50" i="3" s="1"/>
  <c r="BL50" i="3" s="1"/>
  <c r="S50" i="3" s="1"/>
  <c r="E50" i="3" l="1"/>
  <c r="BY50" i="3" s="1"/>
  <c r="BM50" i="3"/>
  <c r="BN50" i="3" s="1"/>
  <c r="BO50" i="3" s="1"/>
  <c r="H50" i="3" s="1"/>
  <c r="CE50" i="3" s="1"/>
  <c r="AO51" i="3"/>
  <c r="AZ51" i="3" s="1"/>
  <c r="AD50" i="3"/>
  <c r="CD50" i="3" l="1"/>
  <c r="CU50" i="3" s="1"/>
  <c r="BX50" i="3"/>
  <c r="CR50" i="3" s="1"/>
  <c r="F50" i="3"/>
  <c r="CA50" i="3" s="1"/>
  <c r="G50" i="3"/>
  <c r="CC50" i="3" s="1"/>
  <c r="U50" i="3"/>
  <c r="AQ51" i="3" s="1"/>
  <c r="V50" i="3"/>
  <c r="AG50" i="3" s="1"/>
  <c r="BP50" i="3"/>
  <c r="BQ50" i="3" s="1"/>
  <c r="BR50" i="3" s="1"/>
  <c r="T50" i="3"/>
  <c r="AE50" i="3" s="1"/>
  <c r="CB50" i="3" l="1"/>
  <c r="CT50" i="3" s="1"/>
  <c r="BZ50" i="3"/>
  <c r="CS50" i="3" s="1"/>
  <c r="I50" i="3"/>
  <c r="CG50" i="3" s="1"/>
  <c r="W50" i="3"/>
  <c r="AH50" i="3" s="1"/>
  <c r="AF50" i="3"/>
  <c r="AP51" i="3"/>
  <c r="AR51" i="3"/>
  <c r="BS50" i="3"/>
  <c r="BT50" i="3" s="1"/>
  <c r="K50" i="3"/>
  <c r="CK50" i="3" s="1"/>
  <c r="Y50" i="3"/>
  <c r="X50" i="3"/>
  <c r="J50" i="3"/>
  <c r="CJ50" i="3" l="1"/>
  <c r="CX50" i="3" s="1"/>
  <c r="CF50" i="3"/>
  <c r="CV50" i="3" s="1"/>
  <c r="AS51" i="3"/>
  <c r="BU50" i="3"/>
  <c r="M50" i="3"/>
  <c r="CO50" i="3" s="1"/>
  <c r="AA50" i="3"/>
  <c r="CI50" i="3"/>
  <c r="AT51" i="3"/>
  <c r="AI50" i="3"/>
  <c r="Z50" i="3"/>
  <c r="L50" i="3"/>
  <c r="CM50" i="3" s="1"/>
  <c r="AU51" i="3"/>
  <c r="AJ50" i="3"/>
  <c r="CL50" i="3" l="1"/>
  <c r="CY50" i="3" s="1"/>
  <c r="CH50" i="3"/>
  <c r="CW50" i="3" s="1"/>
  <c r="CN50" i="3"/>
  <c r="CZ50" i="3" s="1"/>
  <c r="AV51" i="3"/>
  <c r="AK50" i="3"/>
  <c r="AL50" i="3"/>
  <c r="AW51" i="3"/>
  <c r="AB50" i="3"/>
  <c r="N50" i="3"/>
  <c r="CQ50" i="3" l="1"/>
  <c r="O50" i="3"/>
  <c r="AM50" i="3"/>
  <c r="AX51" i="3"/>
  <c r="CP50" i="3" l="1"/>
  <c r="DA50" i="3" s="1"/>
  <c r="Q50" i="3"/>
  <c r="A51" i="3"/>
  <c r="B51" i="3" l="1"/>
  <c r="P51" i="3"/>
  <c r="BC51" i="3"/>
  <c r="BA51" i="3"/>
  <c r="BB51" i="3"/>
  <c r="BD51" i="3"/>
  <c r="BF51" i="3"/>
  <c r="BE51" i="3"/>
  <c r="BG51" i="3"/>
  <c r="BH51" i="3"/>
  <c r="BI51" i="3"/>
  <c r="BW51" i="3" l="1"/>
  <c r="BJ51" i="3"/>
  <c r="C51" i="3" s="1"/>
  <c r="BL51" i="3" s="1"/>
  <c r="BM51" i="3" l="1"/>
  <c r="S51" i="3"/>
  <c r="E51" i="3"/>
  <c r="BY51" i="3" l="1"/>
  <c r="AO52" i="3"/>
  <c r="AZ52" i="3" s="1"/>
  <c r="AD51" i="3"/>
  <c r="BN51" i="3"/>
  <c r="BO51" i="3" s="1"/>
  <c r="T51" i="3"/>
  <c r="F51" i="3"/>
  <c r="CA51" i="3" s="1"/>
  <c r="BZ51" i="3" l="1"/>
  <c r="CS51" i="3" s="1"/>
  <c r="BX51" i="3"/>
  <c r="CR51" i="3" s="1"/>
  <c r="H51" i="3"/>
  <c r="CE51" i="3" s="1"/>
  <c r="V51" i="3"/>
  <c r="BP51" i="3"/>
  <c r="G51" i="3"/>
  <c r="CC51" i="3" s="1"/>
  <c r="U51" i="3"/>
  <c r="BL52" i="3"/>
  <c r="S52" i="3" s="1"/>
  <c r="AE51" i="3"/>
  <c r="AP52" i="3"/>
  <c r="CD51" i="3" l="1"/>
  <c r="CU51" i="3" s="1"/>
  <c r="CB51" i="3"/>
  <c r="CT51" i="3" s="1"/>
  <c r="E52" i="3"/>
  <c r="BY52" i="3" s="1"/>
  <c r="AQ52" i="3"/>
  <c r="AF51" i="3"/>
  <c r="I51" i="3"/>
  <c r="CG51" i="3" s="1"/>
  <c r="W51" i="3"/>
  <c r="BQ51" i="3"/>
  <c r="AD52" i="3"/>
  <c r="AO53" i="3"/>
  <c r="AZ53" i="3" s="1"/>
  <c r="AR52" i="3"/>
  <c r="AG51" i="3"/>
  <c r="CF51" i="3" l="1"/>
  <c r="CV51" i="3" s="1"/>
  <c r="BX52" i="3"/>
  <c r="CR52" i="3" s="1"/>
  <c r="X51" i="3"/>
  <c r="J51" i="3"/>
  <c r="BR51" i="3"/>
  <c r="BL53" i="3"/>
  <c r="S53" i="3" s="1"/>
  <c r="AS52" i="3"/>
  <c r="AH51" i="3"/>
  <c r="AO54" i="3" l="1"/>
  <c r="AZ54" i="3" s="1"/>
  <c r="AD53" i="3"/>
  <c r="BS51" i="3"/>
  <c r="K51" i="3"/>
  <c r="CK51" i="3" s="1"/>
  <c r="Y51" i="3"/>
  <c r="CI51" i="3"/>
  <c r="E53" i="3"/>
  <c r="BY53" i="3" s="1"/>
  <c r="AI51" i="3"/>
  <c r="AT52" i="3"/>
  <c r="CH51" i="3" l="1"/>
  <c r="CW51" i="3" s="1"/>
  <c r="CJ51" i="3"/>
  <c r="CX51" i="3" s="1"/>
  <c r="BX53" i="3"/>
  <c r="CR53" i="3" s="1"/>
  <c r="BL54" i="3"/>
  <c r="E54" i="3" s="1"/>
  <c r="AU52" i="3"/>
  <c r="AJ51" i="3"/>
  <c r="Z51" i="3"/>
  <c r="L51" i="3"/>
  <c r="BT51" i="3"/>
  <c r="S54" i="3" l="1"/>
  <c r="AO55" i="3" s="1"/>
  <c r="AZ55" i="3" s="1"/>
  <c r="AA51" i="3"/>
  <c r="M51" i="3"/>
  <c r="CO51" i="3" s="1"/>
  <c r="BU51" i="3"/>
  <c r="BY54" i="3"/>
  <c r="CM51" i="3"/>
  <c r="AK51" i="3"/>
  <c r="AV52" i="3"/>
  <c r="CN51" i="3" l="1"/>
  <c r="CZ51" i="3" s="1"/>
  <c r="CL51" i="3"/>
  <c r="CY51" i="3" s="1"/>
  <c r="BX54" i="3"/>
  <c r="CR54" i="3" s="1"/>
  <c r="AD54" i="3"/>
  <c r="AW52" i="3"/>
  <c r="AL51" i="3"/>
  <c r="N51" i="3"/>
  <c r="AB51" i="3"/>
  <c r="AX52" i="3" l="1"/>
  <c r="AM51" i="3"/>
  <c r="CQ51" i="3"/>
  <c r="O51" i="3"/>
  <c r="CP51" i="3" l="1"/>
  <c r="DA51" i="3" s="1"/>
  <c r="A52" i="3"/>
  <c r="Q51" i="3"/>
  <c r="P52" i="3" l="1"/>
  <c r="B52" i="3"/>
  <c r="BC52" i="3"/>
  <c r="BA52" i="3"/>
  <c r="BB52" i="3"/>
  <c r="BD52" i="3"/>
  <c r="BE52" i="3"/>
  <c r="BF52" i="3"/>
  <c r="BG52" i="3"/>
  <c r="BH52" i="3"/>
  <c r="BI52" i="3"/>
  <c r="BJ52" i="3" l="1"/>
  <c r="C52" i="3" s="1"/>
  <c r="BM52" i="3" s="1"/>
  <c r="BN52" i="3" s="1"/>
  <c r="BW52" i="3"/>
  <c r="G52" i="3" l="1"/>
  <c r="CC52" i="3" s="1"/>
  <c r="U52" i="3"/>
  <c r="T52" i="3"/>
  <c r="F52" i="3"/>
  <c r="BO52" i="3"/>
  <c r="CB52" i="3" l="1"/>
  <c r="CT52" i="3" s="1"/>
  <c r="BP52" i="3"/>
  <c r="BQ52" i="3" s="1"/>
  <c r="H52" i="3"/>
  <c r="CE52" i="3" s="1"/>
  <c r="V52" i="3"/>
  <c r="CA52" i="3"/>
  <c r="AP53" i="3"/>
  <c r="AE52" i="3"/>
  <c r="AQ53" i="3"/>
  <c r="AF52" i="3"/>
  <c r="CD52" i="3" l="1"/>
  <c r="CU52" i="3" s="1"/>
  <c r="BZ52" i="3"/>
  <c r="CS52" i="3" s="1"/>
  <c r="BR52" i="3"/>
  <c r="X52" i="3"/>
  <c r="J52" i="3"/>
  <c r="CI52" i="3" s="1"/>
  <c r="AG52" i="3"/>
  <c r="AR53" i="3"/>
  <c r="I52" i="3"/>
  <c r="W52" i="3"/>
  <c r="CH52" i="3" l="1"/>
  <c r="CW52" i="3" s="1"/>
  <c r="CG52" i="3"/>
  <c r="AI52" i="3"/>
  <c r="AT53" i="3"/>
  <c r="AS53" i="3"/>
  <c r="AH52" i="3"/>
  <c r="K52" i="3"/>
  <c r="CK52" i="3" s="1"/>
  <c r="Y52" i="3"/>
  <c r="BS52" i="3"/>
  <c r="CJ52" i="3" l="1"/>
  <c r="CX52" i="3" s="1"/>
  <c r="CF52" i="3"/>
  <c r="CV52" i="3" s="1"/>
  <c r="AJ52" i="3"/>
  <c r="AU53" i="3"/>
  <c r="Z52" i="3"/>
  <c r="L52" i="3"/>
  <c r="CM52" i="3" s="1"/>
  <c r="BT52" i="3"/>
  <c r="BU52" i="3" s="1"/>
  <c r="CL52" i="3" l="1"/>
  <c r="CY52" i="3" s="1"/>
  <c r="AA52" i="3"/>
  <c r="M52" i="3"/>
  <c r="AB52" i="3"/>
  <c r="N52" i="3"/>
  <c r="CQ52" i="3" s="1"/>
  <c r="AV53" i="3"/>
  <c r="AK52" i="3"/>
  <c r="CP52" i="3" l="1"/>
  <c r="DA52" i="3" s="1"/>
  <c r="AL52" i="3"/>
  <c r="AW53" i="3"/>
  <c r="AX53" i="3"/>
  <c r="AM52" i="3"/>
  <c r="CO52" i="3"/>
  <c r="O52" i="3"/>
  <c r="CN52" i="3" l="1"/>
  <c r="CZ52" i="3" s="1"/>
  <c r="Q52" i="3"/>
  <c r="A53" i="3"/>
  <c r="B53" i="3" l="1"/>
  <c r="P53" i="3"/>
  <c r="BA53" i="3"/>
  <c r="BB53" i="3"/>
  <c r="BC53" i="3"/>
  <c r="BD53" i="3"/>
  <c r="BF53" i="3"/>
  <c r="BE53" i="3"/>
  <c r="BG53" i="3"/>
  <c r="BI53" i="3"/>
  <c r="BH53" i="3"/>
  <c r="BJ53" i="3" l="1"/>
  <c r="C53" i="3" s="1"/>
  <c r="BM53" i="3" s="1"/>
  <c r="F53" i="3" s="1"/>
  <c r="CA53" i="3" s="1"/>
  <c r="BW53" i="3"/>
  <c r="BZ53" i="3" l="1"/>
  <c r="CS53" i="3" s="1"/>
  <c r="BN53" i="3"/>
  <c r="T53" i="3"/>
  <c r="BO53" i="3" l="1"/>
  <c r="BP53" i="3" s="1"/>
  <c r="G53" i="3"/>
  <c r="CC53" i="3" s="1"/>
  <c r="U53" i="3"/>
  <c r="AE53" i="3"/>
  <c r="AP54" i="3"/>
  <c r="CB53" i="3" l="1"/>
  <c r="CT53" i="3" s="1"/>
  <c r="BQ53" i="3"/>
  <c r="BR53" i="3" s="1"/>
  <c r="W53" i="3"/>
  <c r="I53" i="3"/>
  <c r="CG53" i="3" s="1"/>
  <c r="AQ54" i="3"/>
  <c r="AF53" i="3"/>
  <c r="H53" i="3"/>
  <c r="CE53" i="3" s="1"/>
  <c r="V53" i="3"/>
  <c r="CD53" i="3" l="1"/>
  <c r="CU53" i="3" s="1"/>
  <c r="CF53" i="3"/>
  <c r="CV53" i="3" s="1"/>
  <c r="AR54" i="3"/>
  <c r="AG53" i="3"/>
  <c r="K53" i="3"/>
  <c r="CK53" i="3" s="1"/>
  <c r="Y53" i="3"/>
  <c r="AS54" i="3"/>
  <c r="AH53" i="3"/>
  <c r="X53" i="3"/>
  <c r="J53" i="3"/>
  <c r="CI53" i="3" s="1"/>
  <c r="BS53" i="3"/>
  <c r="BT53" i="3" s="1"/>
  <c r="M53" i="3" s="1"/>
  <c r="CO53" i="3" s="1"/>
  <c r="CN53" i="3" l="1"/>
  <c r="CZ53" i="3" s="1"/>
  <c r="CJ53" i="3"/>
  <c r="CX53" i="3" s="1"/>
  <c r="CH53" i="3"/>
  <c r="CW53" i="3" s="1"/>
  <c r="BU53" i="3"/>
  <c r="N53" i="3" s="1"/>
  <c r="AA53" i="3"/>
  <c r="AW54" i="3" s="1"/>
  <c r="AI53" i="3"/>
  <c r="AT54" i="3"/>
  <c r="AJ53" i="3"/>
  <c r="AU54" i="3"/>
  <c r="L53" i="3"/>
  <c r="CM53" i="3" s="1"/>
  <c r="Z53" i="3"/>
  <c r="CL53" i="3" l="1"/>
  <c r="CY53" i="3" s="1"/>
  <c r="AL53" i="3"/>
  <c r="AB53" i="3"/>
  <c r="AX54" i="3" s="1"/>
  <c r="AK53" i="3"/>
  <c r="AV54" i="3"/>
  <c r="O53" i="3"/>
  <c r="CQ53" i="3"/>
  <c r="CP53" i="3" l="1"/>
  <c r="DA53" i="3" s="1"/>
  <c r="AM53" i="3"/>
  <c r="Q53" i="3" s="1"/>
  <c r="A54" i="3" l="1"/>
  <c r="P54" i="3" s="1"/>
  <c r="BI54" i="3" l="1"/>
  <c r="BH54" i="3"/>
  <c r="BG54" i="3"/>
  <c r="BF54" i="3"/>
  <c r="BD54" i="3"/>
  <c r="BC54" i="3"/>
  <c r="BA54" i="3"/>
  <c r="BB54" i="3"/>
  <c r="BE54" i="3"/>
  <c r="B54" i="3"/>
  <c r="BJ54" i="3" l="1"/>
  <c r="C54" i="3" s="1"/>
  <c r="BM54" i="3" s="1"/>
  <c r="BN54" i="3" s="1"/>
  <c r="BO54" i="3" s="1"/>
  <c r="BW54" i="3"/>
  <c r="F54" i="3" l="1"/>
  <c r="CA54" i="3" s="1"/>
  <c r="T54" i="3"/>
  <c r="AE54" i="3" s="1"/>
  <c r="BP54" i="3"/>
  <c r="BQ54" i="3" s="1"/>
  <c r="BR54" i="3" s="1"/>
  <c r="V54" i="3"/>
  <c r="H54" i="3"/>
  <c r="CE54" i="3" s="1"/>
  <c r="G54" i="3"/>
  <c r="CC54" i="3" s="1"/>
  <c r="U54" i="3"/>
  <c r="CD54" i="3" l="1"/>
  <c r="CU54" i="3" s="1"/>
  <c r="CB54" i="3"/>
  <c r="CT54" i="3" s="1"/>
  <c r="BZ54" i="3"/>
  <c r="CS54" i="3" s="1"/>
  <c r="AP55" i="3"/>
  <c r="I54" i="3"/>
  <c r="CG54" i="3" s="1"/>
  <c r="W54" i="3"/>
  <c r="AH54" i="3" s="1"/>
  <c r="X54" i="3"/>
  <c r="J54" i="3"/>
  <c r="CI54" i="3" s="1"/>
  <c r="AQ55" i="3"/>
  <c r="AF54" i="3"/>
  <c r="BS54" i="3"/>
  <c r="K54" i="3"/>
  <c r="CK54" i="3" s="1"/>
  <c r="Y54" i="3"/>
  <c r="AR55" i="3"/>
  <c r="AG54" i="3"/>
  <c r="CH54" i="3" l="1"/>
  <c r="CW54" i="3" s="1"/>
  <c r="CF54" i="3"/>
  <c r="CV54" i="3" s="1"/>
  <c r="CJ54" i="3"/>
  <c r="CX54" i="3" s="1"/>
  <c r="AS55" i="3"/>
  <c r="AT55" i="3"/>
  <c r="AI54" i="3"/>
  <c r="L54" i="3"/>
  <c r="Z54" i="3"/>
  <c r="BT54" i="3"/>
  <c r="AJ54" i="3"/>
  <c r="AU55" i="3"/>
  <c r="M54" i="3" l="1"/>
  <c r="CO54" i="3" s="1"/>
  <c r="AA54" i="3"/>
  <c r="CM54" i="3"/>
  <c r="AV55" i="3"/>
  <c r="AK54" i="3"/>
  <c r="BU54" i="3"/>
  <c r="CN54" i="3" l="1"/>
  <c r="CZ54" i="3" s="1"/>
  <c r="CL54" i="3"/>
  <c r="CY54" i="3" s="1"/>
  <c r="AL54" i="3"/>
  <c r="AW55" i="3"/>
  <c r="N54" i="3"/>
  <c r="AB54" i="3"/>
  <c r="AX55" i="3" l="1"/>
  <c r="AM54" i="3"/>
  <c r="CQ54" i="3"/>
  <c r="O54" i="3"/>
  <c r="CP54" i="3" l="1"/>
  <c r="DA54" i="3" s="1"/>
  <c r="Q54" i="3"/>
  <c r="A55" i="3"/>
  <c r="B55" i="3" l="1"/>
  <c r="P55" i="3"/>
  <c r="BC55" i="3"/>
  <c r="BA55" i="3"/>
  <c r="BD55" i="3"/>
  <c r="BB55" i="3"/>
  <c r="BF55" i="3"/>
  <c r="BE55" i="3"/>
  <c r="BG55" i="3"/>
  <c r="BH55" i="3"/>
  <c r="BI55" i="3"/>
  <c r="BJ55" i="3" l="1"/>
  <c r="C55" i="3" s="1"/>
  <c r="BL55" i="3" s="1"/>
  <c r="BW55" i="3"/>
  <c r="BM55" i="3" l="1"/>
  <c r="BN55" i="3" s="1"/>
  <c r="S55" i="3"/>
  <c r="E55" i="3"/>
  <c r="BO55" i="3" l="1"/>
  <c r="U55" i="3"/>
  <c r="G55" i="3"/>
  <c r="CC55" i="3" s="1"/>
  <c r="BY55" i="3"/>
  <c r="AD55" i="3"/>
  <c r="AO56" i="3"/>
  <c r="AZ56" i="3" s="1"/>
  <c r="F55" i="3"/>
  <c r="CA55" i="3" s="1"/>
  <c r="T55" i="3"/>
  <c r="CB55" i="3" l="1"/>
  <c r="CT55" i="3" s="1"/>
  <c r="BZ55" i="3"/>
  <c r="CS55" i="3" s="1"/>
  <c r="BX55" i="3"/>
  <c r="CR55" i="3" s="1"/>
  <c r="V55" i="3"/>
  <c r="H55" i="3"/>
  <c r="BP55" i="3"/>
  <c r="AP56" i="3"/>
  <c r="AE55" i="3"/>
  <c r="AF55" i="3"/>
  <c r="AQ56" i="3"/>
  <c r="BQ55" i="3" l="1"/>
  <c r="BR55" i="3" s="1"/>
  <c r="I55" i="3"/>
  <c r="CG55" i="3" s="1"/>
  <c r="W55" i="3"/>
  <c r="AG55" i="3"/>
  <c r="AR56" i="3"/>
  <c r="CE55" i="3"/>
  <c r="CD55" i="3" l="1"/>
  <c r="CU55" i="3" s="1"/>
  <c r="CF55" i="3"/>
  <c r="CV55" i="3" s="1"/>
  <c r="BS55" i="3"/>
  <c r="Z55" i="3" s="1"/>
  <c r="AH55" i="3"/>
  <c r="AS56" i="3"/>
  <c r="K55" i="3"/>
  <c r="CK55" i="3" s="1"/>
  <c r="Y55" i="3"/>
  <c r="X55" i="3"/>
  <c r="J55" i="3"/>
  <c r="CJ55" i="3" l="1"/>
  <c r="CX55" i="3" s="1"/>
  <c r="BT55" i="3"/>
  <c r="BU55" i="3" s="1"/>
  <c r="AB55" i="3" s="1"/>
  <c r="L55" i="3"/>
  <c r="CM55" i="3" s="1"/>
  <c r="CI55" i="3"/>
  <c r="AU56" i="3"/>
  <c r="AJ55" i="3"/>
  <c r="AI55" i="3"/>
  <c r="AT56" i="3"/>
  <c r="AK55" i="3"/>
  <c r="AV56" i="3"/>
  <c r="CH55" i="3" l="1"/>
  <c r="CW55" i="3" s="1"/>
  <c r="CL55" i="3"/>
  <c r="CY55" i="3" s="1"/>
  <c r="N55" i="3"/>
  <c r="CQ55" i="3" s="1"/>
  <c r="M55" i="3"/>
  <c r="CO55" i="3" s="1"/>
  <c r="AA55" i="3"/>
  <c r="AL55" i="3" s="1"/>
  <c r="AX56" i="3"/>
  <c r="AM55" i="3"/>
  <c r="O55" i="3" l="1"/>
  <c r="CP55" i="3"/>
  <c r="DA55" i="3" s="1"/>
  <c r="AW56" i="3"/>
  <c r="CN55" i="3"/>
  <c r="CZ55" i="3" s="1"/>
  <c r="Q55" i="3"/>
  <c r="A56" i="3"/>
  <c r="BI56" i="3" s="1"/>
  <c r="BA56" i="3" l="1"/>
  <c r="P56" i="3"/>
  <c r="B56" i="3"/>
  <c r="BB56" i="3"/>
  <c r="BC56" i="3"/>
  <c r="BD56" i="3"/>
  <c r="BE56" i="3"/>
  <c r="BF56" i="3"/>
  <c r="BH56" i="3"/>
  <c r="BG56" i="3"/>
  <c r="BW56" i="3" l="1"/>
  <c r="BJ56" i="3"/>
  <c r="C56" i="3" s="1"/>
  <c r="BL56" i="3" s="1"/>
  <c r="BM56" i="3" s="1"/>
  <c r="F56" i="3" l="1"/>
  <c r="CA56" i="3" s="1"/>
  <c r="T56" i="3"/>
  <c r="E56" i="3"/>
  <c r="S56" i="3"/>
  <c r="BN56" i="3"/>
  <c r="BZ56" i="3" l="1"/>
  <c r="CS56" i="3" s="1"/>
  <c r="BO56" i="3"/>
  <c r="BP56" i="3" s="1"/>
  <c r="BY56" i="3"/>
  <c r="AD56" i="3"/>
  <c r="AO57" i="3"/>
  <c r="AZ57" i="3" s="1"/>
  <c r="G56" i="3"/>
  <c r="CC56" i="3" s="1"/>
  <c r="U56" i="3"/>
  <c r="AE56" i="3"/>
  <c r="AP57" i="3"/>
  <c r="CB56" i="3" l="1"/>
  <c r="CT56" i="3" s="1"/>
  <c r="BX56" i="3"/>
  <c r="CR56" i="3" s="1"/>
  <c r="V56" i="3"/>
  <c r="AR57" i="3" s="1"/>
  <c r="H56" i="3"/>
  <c r="CE56" i="3" s="1"/>
  <c r="BQ56" i="3"/>
  <c r="X56" i="3" s="1"/>
  <c r="I56" i="3"/>
  <c r="CG56" i="3" s="1"/>
  <c r="W56" i="3"/>
  <c r="AS57" i="3" s="1"/>
  <c r="AF56" i="3"/>
  <c r="AQ57" i="3"/>
  <c r="CF56" i="3" l="1"/>
  <c r="CV56" i="3" s="1"/>
  <c r="CD56" i="3"/>
  <c r="CU56" i="3" s="1"/>
  <c r="BR56" i="3"/>
  <c r="K56" i="3" s="1"/>
  <c r="J56" i="3"/>
  <c r="CI56" i="3" s="1"/>
  <c r="AH56" i="3"/>
  <c r="AG56" i="3"/>
  <c r="AT57" i="3"/>
  <c r="AI56" i="3"/>
  <c r="Y56" i="3" l="1"/>
  <c r="AJ56" i="3" s="1"/>
  <c r="CH56" i="3"/>
  <c r="CW56" i="3" s="1"/>
  <c r="BS56" i="3"/>
  <c r="BT56" i="3" s="1"/>
  <c r="CK56" i="3"/>
  <c r="Z56" i="3" l="1"/>
  <c r="AK56" i="3" s="1"/>
  <c r="L56" i="3"/>
  <c r="CM56" i="3" s="1"/>
  <c r="CL56" i="3" s="1"/>
  <c r="CY56" i="3" s="1"/>
  <c r="AU57" i="3"/>
  <c r="CJ56" i="3"/>
  <c r="CX56" i="3" s="1"/>
  <c r="AA56" i="3"/>
  <c r="M56" i="3"/>
  <c r="CO56" i="3" s="1"/>
  <c r="BU56" i="3"/>
  <c r="AV57" i="3" l="1"/>
  <c r="CN56" i="3"/>
  <c r="CZ56" i="3" s="1"/>
  <c r="AW57" i="3"/>
  <c r="AL56" i="3"/>
  <c r="N56" i="3"/>
  <c r="AB56" i="3"/>
  <c r="AX57" i="3" l="1"/>
  <c r="AM56" i="3"/>
  <c r="CQ56" i="3"/>
  <c r="O56" i="3"/>
  <c r="CP56" i="3" l="1"/>
  <c r="DA56" i="3" s="1"/>
  <c r="Q56" i="3"/>
  <c r="A57" i="3"/>
  <c r="BA57" i="3" l="1"/>
  <c r="B57" i="3"/>
  <c r="P57" i="3"/>
  <c r="BD57" i="3"/>
  <c r="BB57" i="3"/>
  <c r="BC57" i="3"/>
  <c r="BE57" i="3"/>
  <c r="BF57" i="3"/>
  <c r="BG57" i="3"/>
  <c r="BH57" i="3"/>
  <c r="BI57" i="3"/>
  <c r="BW57" i="3" l="1"/>
  <c r="BJ57" i="3"/>
  <c r="C57" i="3" s="1"/>
  <c r="BL57" i="3" s="1"/>
  <c r="BM57" i="3" l="1"/>
  <c r="E57" i="3"/>
  <c r="S57" i="3"/>
  <c r="AO58" i="3" l="1"/>
  <c r="AZ58" i="3" s="1"/>
  <c r="AD57" i="3"/>
  <c r="BY57" i="3"/>
  <c r="BN57" i="3"/>
  <c r="F57" i="3"/>
  <c r="CA57" i="3" s="1"/>
  <c r="T57" i="3"/>
  <c r="BZ57" i="3" l="1"/>
  <c r="CS57" i="3" s="1"/>
  <c r="BX57" i="3"/>
  <c r="CR57" i="3" s="1"/>
  <c r="AE57" i="3"/>
  <c r="AP58" i="3"/>
  <c r="BL58" i="3"/>
  <c r="S58" i="3" s="1"/>
  <c r="G57" i="3"/>
  <c r="CC57" i="3" s="1"/>
  <c r="U57" i="3"/>
  <c r="BO57" i="3"/>
  <c r="CB57" i="3" l="1"/>
  <c r="CT57" i="3" s="1"/>
  <c r="E58" i="3"/>
  <c r="BY58" i="3" s="1"/>
  <c r="AD58" i="3"/>
  <c r="AO59" i="3"/>
  <c r="AZ59" i="3" s="1"/>
  <c r="BP57" i="3"/>
  <c r="V57" i="3"/>
  <c r="H57" i="3"/>
  <c r="CE57" i="3" s="1"/>
  <c r="AQ58" i="3"/>
  <c r="AF57" i="3"/>
  <c r="CD57" i="3" l="1"/>
  <c r="CU57" i="3" s="1"/>
  <c r="BX58" i="3"/>
  <c r="CR58" i="3" s="1"/>
  <c r="AG57" i="3"/>
  <c r="AR58" i="3"/>
  <c r="W57" i="3"/>
  <c r="I57" i="3"/>
  <c r="BQ57" i="3"/>
  <c r="CG57" i="3" l="1"/>
  <c r="J57" i="3"/>
  <c r="CI57" i="3" s="1"/>
  <c r="X57" i="3"/>
  <c r="AS58" i="3"/>
  <c r="AH57" i="3"/>
  <c r="BR57" i="3"/>
  <c r="CH57" i="3" l="1"/>
  <c r="CW57" i="3" s="1"/>
  <c r="CF57" i="3"/>
  <c r="CV57" i="3" s="1"/>
  <c r="BS57" i="3"/>
  <c r="BT57" i="3" s="1"/>
  <c r="AI57" i="3"/>
  <c r="AT58" i="3"/>
  <c r="K57" i="3"/>
  <c r="CK57" i="3" s="1"/>
  <c r="Y57" i="3"/>
  <c r="CJ57" i="3" l="1"/>
  <c r="CX57" i="3" s="1"/>
  <c r="L57" i="3"/>
  <c r="CM57" i="3" s="1"/>
  <c r="Z57" i="3"/>
  <c r="AV58" i="3" s="1"/>
  <c r="M57" i="3"/>
  <c r="CO57" i="3" s="1"/>
  <c r="BU57" i="3"/>
  <c r="AB57" i="3" s="1"/>
  <c r="AA57" i="3"/>
  <c r="AW58" i="3" s="1"/>
  <c r="AU58" i="3"/>
  <c r="AJ57" i="3"/>
  <c r="CN57" i="3" l="1"/>
  <c r="CZ57" i="3" s="1"/>
  <c r="CL57" i="3"/>
  <c r="CY57" i="3" s="1"/>
  <c r="N57" i="3"/>
  <c r="CQ57" i="3" s="1"/>
  <c r="AK57" i="3"/>
  <c r="AL57" i="3"/>
  <c r="AM57" i="3"/>
  <c r="AX58" i="3"/>
  <c r="CP57" i="3" l="1"/>
  <c r="DA57" i="3" s="1"/>
  <c r="O57" i="3"/>
  <c r="Q57" i="3"/>
  <c r="A58" i="3"/>
  <c r="BD58" i="3" s="1"/>
  <c r="BH58" i="3"/>
  <c r="BI58" i="3"/>
  <c r="BG58" i="3" l="1"/>
  <c r="BF58" i="3"/>
  <c r="B58" i="3"/>
  <c r="BE58" i="3"/>
  <c r="BC58" i="3"/>
  <c r="BB58" i="3"/>
  <c r="P58" i="3"/>
  <c r="BA58" i="3"/>
  <c r="BW58" i="3" l="1"/>
  <c r="BJ58" i="3"/>
  <c r="C58" i="3" s="1"/>
  <c r="BM58" i="3" s="1"/>
  <c r="T58" i="3" s="1"/>
  <c r="BN58" i="3" l="1"/>
  <c r="U58" i="3" s="1"/>
  <c r="AF58" i="3" s="1"/>
  <c r="F58" i="3"/>
  <c r="CA58" i="3" s="1"/>
  <c r="AE58" i="3"/>
  <c r="AP59" i="3"/>
  <c r="BZ58" i="3" l="1"/>
  <c r="CS58" i="3" s="1"/>
  <c r="BO58" i="3"/>
  <c r="BP58" i="3" s="1"/>
  <c r="W58" i="3" s="1"/>
  <c r="AQ59" i="3"/>
  <c r="G58" i="3"/>
  <c r="CC58" i="3" s="1"/>
  <c r="CB58" i="3" l="1"/>
  <c r="CT58" i="3" s="1"/>
  <c r="BQ58" i="3"/>
  <c r="J58" i="3" s="1"/>
  <c r="CI58" i="3" s="1"/>
  <c r="V58" i="3"/>
  <c r="AR59" i="3" s="1"/>
  <c r="I58" i="3"/>
  <c r="CG58" i="3" s="1"/>
  <c r="H58" i="3"/>
  <c r="CE58" i="3" s="1"/>
  <c r="AS59" i="3"/>
  <c r="AH58" i="3"/>
  <c r="AG58" i="3" l="1"/>
  <c r="CF58" i="3"/>
  <c r="CV58" i="3" s="1"/>
  <c r="CH58" i="3"/>
  <c r="CW58" i="3" s="1"/>
  <c r="CD58" i="3"/>
  <c r="CU58" i="3" s="1"/>
  <c r="BR58" i="3"/>
  <c r="BS58" i="3" s="1"/>
  <c r="L58" i="3" s="1"/>
  <c r="CM58" i="3" s="1"/>
  <c r="X58" i="3"/>
  <c r="AT59" i="3" s="1"/>
  <c r="CL58" i="3" l="1"/>
  <c r="CY58" i="3" s="1"/>
  <c r="BT58" i="3"/>
  <c r="AA58" i="3" s="1"/>
  <c r="AL58" i="3" s="1"/>
  <c r="K58" i="3"/>
  <c r="CK58" i="3" s="1"/>
  <c r="Y58" i="3"/>
  <c r="AU59" i="3" s="1"/>
  <c r="Z58" i="3"/>
  <c r="AV59" i="3" s="1"/>
  <c r="AI58" i="3"/>
  <c r="AJ58" i="3" l="1"/>
  <c r="CJ58" i="3"/>
  <c r="CX58" i="3" s="1"/>
  <c r="M58" i="3"/>
  <c r="CO58" i="3" s="1"/>
  <c r="AW59" i="3"/>
  <c r="BU58" i="3"/>
  <c r="AK58" i="3"/>
  <c r="CN58" i="3" l="1"/>
  <c r="CZ58" i="3" s="1"/>
  <c r="AB58" i="3"/>
  <c r="N58" i="3"/>
  <c r="AM58" i="3" l="1"/>
  <c r="AX59" i="3"/>
  <c r="CQ58" i="3"/>
  <c r="O58" i="3"/>
  <c r="CP58" i="3" l="1"/>
  <c r="DA58" i="3" s="1"/>
  <c r="Q58" i="3"/>
  <c r="A59" i="3"/>
  <c r="P59" i="3" l="1"/>
  <c r="BB59" i="3"/>
  <c r="BI59" i="3"/>
  <c r="BG59" i="3"/>
  <c r="BA59" i="3"/>
  <c r="BF59" i="3"/>
  <c r="BE59" i="3"/>
  <c r="BC59" i="3"/>
  <c r="BH59" i="3"/>
  <c r="B59" i="3"/>
  <c r="BW59" i="3" s="1"/>
  <c r="BD59" i="3"/>
  <c r="BJ59" i="3" l="1"/>
  <c r="C59" i="3" s="1"/>
  <c r="BL59" i="3" s="1"/>
  <c r="BM59" i="3" l="1"/>
  <c r="BN59" i="3" s="1"/>
  <c r="S59" i="3"/>
  <c r="E59" i="3"/>
  <c r="BY59" i="3" s="1"/>
  <c r="BX59" i="3" l="1"/>
  <c r="CR59" i="3" s="1"/>
  <c r="BO59" i="3"/>
  <c r="V59" i="3" s="1"/>
  <c r="AR60" i="3" s="1"/>
  <c r="G59" i="3"/>
  <c r="CC59" i="3" s="1"/>
  <c r="U59" i="3"/>
  <c r="AO60" i="3"/>
  <c r="AD59" i="3"/>
  <c r="T59" i="3"/>
  <c r="F59" i="3"/>
  <c r="CA59" i="3" s="1"/>
  <c r="BP59" i="3" l="1"/>
  <c r="BQ59" i="3" s="1"/>
  <c r="J59" i="3" s="1"/>
  <c r="CI59" i="3" s="1"/>
  <c r="H59" i="3"/>
  <c r="CE59" i="3" s="1"/>
  <c r="CD59" i="3" s="1"/>
  <c r="CU59" i="3" s="1"/>
  <c r="AG59" i="3"/>
  <c r="CB59" i="3"/>
  <c r="CT59" i="3" s="1"/>
  <c r="BZ59" i="3"/>
  <c r="CS59" i="3" s="1"/>
  <c r="AZ60" i="3"/>
  <c r="BL60" i="3" s="1"/>
  <c r="E60" i="3" s="1"/>
  <c r="BY60" i="3" s="1"/>
  <c r="AF59" i="3"/>
  <c r="AQ60" i="3"/>
  <c r="AP60" i="3"/>
  <c r="AE59" i="3"/>
  <c r="BR59" i="3" l="1"/>
  <c r="BS59" i="3" s="1"/>
  <c r="X59" i="3"/>
  <c r="AI59" i="3" s="1"/>
  <c r="W59" i="3"/>
  <c r="AH59" i="3" s="1"/>
  <c r="I59" i="3"/>
  <c r="CG59" i="3" s="1"/>
  <c r="CF59" i="3" s="1"/>
  <c r="CV59" i="3" s="1"/>
  <c r="BX60" i="3"/>
  <c r="CR60" i="3" s="1"/>
  <c r="CH59" i="3"/>
  <c r="CW59" i="3" s="1"/>
  <c r="S60" i="3"/>
  <c r="K59" i="3" l="1"/>
  <c r="Y59" i="3"/>
  <c r="AU60" i="3" s="1"/>
  <c r="AS60" i="3"/>
  <c r="AT60" i="3"/>
  <c r="AO61" i="3"/>
  <c r="AZ61" i="3" s="1"/>
  <c r="AD60" i="3"/>
  <c r="Z59" i="3"/>
  <c r="L59" i="3"/>
  <c r="CM59" i="3" s="1"/>
  <c r="BT59" i="3"/>
  <c r="CK59" i="3"/>
  <c r="AJ59" i="3" l="1"/>
  <c r="CJ59" i="3"/>
  <c r="CX59" i="3" s="1"/>
  <c r="CL59" i="3"/>
  <c r="CY59" i="3" s="1"/>
  <c r="BL61" i="3"/>
  <c r="S61" i="3" s="1"/>
  <c r="BU59" i="3"/>
  <c r="M59" i="3"/>
  <c r="CO59" i="3" s="1"/>
  <c r="AA59" i="3"/>
  <c r="AV60" i="3"/>
  <c r="AK59" i="3"/>
  <c r="CN59" i="3" l="1"/>
  <c r="CZ59" i="3" s="1"/>
  <c r="AD61" i="3"/>
  <c r="AO62" i="3"/>
  <c r="AZ62" i="3" s="1"/>
  <c r="E61" i="3"/>
  <c r="BY61" i="3" s="1"/>
  <c r="AW60" i="3"/>
  <c r="AL59" i="3"/>
  <c r="AB59" i="3"/>
  <c r="N59" i="3"/>
  <c r="BX61" i="3" l="1"/>
  <c r="CR61" i="3" s="1"/>
  <c r="CQ59" i="3"/>
  <c r="O59" i="3"/>
  <c r="AM59" i="3"/>
  <c r="Q59" i="3" s="1"/>
  <c r="AX60" i="3"/>
  <c r="CP59" i="3" l="1"/>
  <c r="DA59" i="3" s="1"/>
  <c r="A60" i="3"/>
  <c r="P60" i="3" s="1"/>
  <c r="BI60" i="3"/>
  <c r="BH60" i="3"/>
  <c r="BG60" i="3" l="1"/>
  <c r="BF60" i="3"/>
  <c r="BE60" i="3"/>
  <c r="BC60" i="3"/>
  <c r="B60" i="3"/>
  <c r="BD60" i="3"/>
  <c r="BB60" i="3"/>
  <c r="BA60" i="3"/>
  <c r="BW60" i="3" l="1"/>
  <c r="BJ60" i="3"/>
  <c r="C60" i="3" s="1"/>
  <c r="BM60" i="3" s="1"/>
  <c r="BN60" i="3" s="1"/>
  <c r="G60" i="3" s="1"/>
  <c r="CC60" i="3" s="1"/>
  <c r="CB60" i="3" l="1"/>
  <c r="CT60" i="3" s="1"/>
  <c r="BO60" i="3"/>
  <c r="BP60" i="3" s="1"/>
  <c r="I60" i="3" s="1"/>
  <c r="CG60" i="3" s="1"/>
  <c r="U60" i="3"/>
  <c r="AF60" i="3" s="1"/>
  <c r="F60" i="3"/>
  <c r="CA60" i="3" s="1"/>
  <c r="T60" i="3"/>
  <c r="AE60" i="3" s="1"/>
  <c r="AP61" i="3" l="1"/>
  <c r="CF60" i="3"/>
  <c r="CV60" i="3" s="1"/>
  <c r="BZ60" i="3"/>
  <c r="CS60" i="3" s="1"/>
  <c r="H60" i="3"/>
  <c r="CE60" i="3" s="1"/>
  <c r="V60" i="3"/>
  <c r="AG60" i="3" s="1"/>
  <c r="AQ61" i="3"/>
  <c r="BQ60" i="3"/>
  <c r="BR60" i="3" s="1"/>
  <c r="BS60" i="3" s="1"/>
  <c r="L60" i="3" s="1"/>
  <c r="CM60" i="3" s="1"/>
  <c r="W60" i="3"/>
  <c r="AH60" i="3" s="1"/>
  <c r="CL60" i="3" l="1"/>
  <c r="CY60" i="3" s="1"/>
  <c r="CD60" i="3"/>
  <c r="CU60" i="3" s="1"/>
  <c r="Y60" i="3"/>
  <c r="AJ60" i="3" s="1"/>
  <c r="BT60" i="3"/>
  <c r="BU60" i="3" s="1"/>
  <c r="AB60" i="3" s="1"/>
  <c r="X60" i="3"/>
  <c r="AT61" i="3" s="1"/>
  <c r="AR61" i="3"/>
  <c r="J60" i="3"/>
  <c r="CI60" i="3" s="1"/>
  <c r="AS61" i="3"/>
  <c r="Z60" i="3"/>
  <c r="AV61" i="3" s="1"/>
  <c r="K60" i="3"/>
  <c r="CK60" i="3" s="1"/>
  <c r="CH60" i="3" l="1"/>
  <c r="CW60" i="3" s="1"/>
  <c r="CJ60" i="3"/>
  <c r="CX60" i="3" s="1"/>
  <c r="AI60" i="3"/>
  <c r="AA60" i="3"/>
  <c r="AW61" i="3" s="1"/>
  <c r="M60" i="3"/>
  <c r="CO60" i="3" s="1"/>
  <c r="N60" i="3"/>
  <c r="CQ60" i="3" s="1"/>
  <c r="AU61" i="3"/>
  <c r="AK60" i="3"/>
  <c r="AM60" i="3"/>
  <c r="AX61" i="3"/>
  <c r="CP60" i="3" l="1"/>
  <c r="DA60" i="3" s="1"/>
  <c r="CN60" i="3"/>
  <c r="CZ60" i="3" s="1"/>
  <c r="AL60" i="3"/>
  <c r="A61" i="3" s="1"/>
  <c r="BH61" i="3" s="1"/>
  <c r="O60" i="3"/>
  <c r="BI61" i="3" l="1"/>
  <c r="P61" i="3"/>
  <c r="BF61" i="3"/>
  <c r="BG61" i="3"/>
  <c r="Q60" i="3"/>
  <c r="BC61" i="3"/>
  <c r="BB61" i="3"/>
  <c r="BA61" i="3"/>
  <c r="BD61" i="3"/>
  <c r="BE61" i="3"/>
  <c r="B61" i="3"/>
  <c r="BJ61" i="3" l="1"/>
  <c r="C61" i="3" s="1"/>
  <c r="BM61" i="3" s="1"/>
  <c r="T61" i="3" s="1"/>
  <c r="BW61" i="3"/>
  <c r="F61" i="3" l="1"/>
  <c r="CA61" i="3" s="1"/>
  <c r="BN61" i="3"/>
  <c r="U61" i="3" s="1"/>
  <c r="AP62" i="3"/>
  <c r="AE61" i="3"/>
  <c r="BZ61" i="3" l="1"/>
  <c r="CS61" i="3" s="1"/>
  <c r="BO61" i="3"/>
  <c r="H61" i="3" s="1"/>
  <c r="CE61" i="3" s="1"/>
  <c r="G61" i="3"/>
  <c r="CC61" i="3" s="1"/>
  <c r="AQ62" i="3"/>
  <c r="AF61" i="3"/>
  <c r="CD61" i="3" l="1"/>
  <c r="CU61" i="3" s="1"/>
  <c r="CB61" i="3"/>
  <c r="CT61" i="3" s="1"/>
  <c r="BP61" i="3"/>
  <c r="I61" i="3" s="1"/>
  <c r="CG61" i="3" s="1"/>
  <c r="V61" i="3"/>
  <c r="AG61" i="3" s="1"/>
  <c r="CF61" i="3" l="1"/>
  <c r="CV61" i="3" s="1"/>
  <c r="AR62" i="3"/>
  <c r="BQ61" i="3"/>
  <c r="J61" i="3" s="1"/>
  <c r="W61" i="3"/>
  <c r="AS62" i="3" s="1"/>
  <c r="BR61" i="3" l="1"/>
  <c r="BS61" i="3" s="1"/>
  <c r="BT61" i="3" s="1"/>
  <c r="AA61" i="3" s="1"/>
  <c r="AH61" i="3"/>
  <c r="X61" i="3"/>
  <c r="AI61" i="3" s="1"/>
  <c r="CI61" i="3"/>
  <c r="BU61" i="3"/>
  <c r="L61" i="3" l="1"/>
  <c r="CM61" i="3" s="1"/>
  <c r="CL61" i="3" s="1"/>
  <c r="CY61" i="3" s="1"/>
  <c r="Y61" i="3"/>
  <c r="AJ61" i="3" s="1"/>
  <c r="K61" i="3"/>
  <c r="CK61" i="3" s="1"/>
  <c r="CJ61" i="3" s="1"/>
  <c r="CX61" i="3" s="1"/>
  <c r="Z61" i="3"/>
  <c r="AV62" i="3" s="1"/>
  <c r="M61" i="3"/>
  <c r="CO61" i="3" s="1"/>
  <c r="CN61" i="3" s="1"/>
  <c r="CZ61" i="3" s="1"/>
  <c r="CH61" i="3"/>
  <c r="CW61" i="3" s="1"/>
  <c r="AT62" i="3"/>
  <c r="N61" i="3"/>
  <c r="AB61" i="3"/>
  <c r="AL61" i="3"/>
  <c r="AW62" i="3"/>
  <c r="AU62" i="3" l="1"/>
  <c r="AK61" i="3"/>
  <c r="CQ61" i="3"/>
  <c r="O61" i="3"/>
  <c r="AX62" i="3"/>
  <c r="AM61" i="3"/>
  <c r="CP61" i="3" l="1"/>
  <c r="DA61" i="3" s="1"/>
  <c r="A62" i="3"/>
  <c r="Q61" i="3"/>
  <c r="B62" i="3" l="1"/>
  <c r="P62" i="3"/>
  <c r="BA62" i="3"/>
  <c r="BB62" i="3"/>
  <c r="BC62" i="3"/>
  <c r="BD62" i="3"/>
  <c r="BE62" i="3"/>
  <c r="BF62" i="3"/>
  <c r="BG62" i="3"/>
  <c r="BH62" i="3"/>
  <c r="BI62" i="3"/>
  <c r="BJ62" i="3" l="1"/>
  <c r="C62" i="3" s="1"/>
  <c r="BL62" i="3" s="1"/>
  <c r="BW62" i="3"/>
  <c r="BM62" i="3" l="1"/>
  <c r="S62" i="3"/>
  <c r="E62" i="3"/>
  <c r="F62" i="3" l="1"/>
  <c r="CA62" i="3" s="1"/>
  <c r="T62" i="3"/>
  <c r="BN62" i="3"/>
  <c r="BY62" i="3"/>
  <c r="AD62" i="3"/>
  <c r="AO63" i="3"/>
  <c r="AZ63" i="3" s="1"/>
  <c r="BX62" i="3" l="1"/>
  <c r="CR62" i="3" s="1"/>
  <c r="BZ62" i="3"/>
  <c r="CS62" i="3" s="1"/>
  <c r="AE62" i="3"/>
  <c r="AP63" i="3"/>
  <c r="BO62" i="3"/>
  <c r="G62" i="3"/>
  <c r="U62" i="3"/>
  <c r="CC62" i="3" l="1"/>
  <c r="AF62" i="3"/>
  <c r="AQ63" i="3"/>
  <c r="H62" i="3"/>
  <c r="CE62" i="3" s="1"/>
  <c r="V62" i="3"/>
  <c r="BP62" i="3"/>
  <c r="CD62" i="3" l="1"/>
  <c r="CU62" i="3" s="1"/>
  <c r="CB62" i="3"/>
  <c r="CT62" i="3" s="1"/>
  <c r="BQ62" i="3"/>
  <c r="W62" i="3"/>
  <c r="I62" i="3"/>
  <c r="AR63" i="3"/>
  <c r="AG62" i="3"/>
  <c r="CG62" i="3" l="1"/>
  <c r="AS63" i="3"/>
  <c r="AH62" i="3"/>
  <c r="J62" i="3"/>
  <c r="CI62" i="3" s="1"/>
  <c r="X62" i="3"/>
  <c r="BR62" i="3"/>
  <c r="CH62" i="3" l="1"/>
  <c r="CW62" i="3" s="1"/>
  <c r="CF62" i="3"/>
  <c r="CV62" i="3" s="1"/>
  <c r="AT63" i="3"/>
  <c r="AI62" i="3"/>
  <c r="K62" i="3"/>
  <c r="CK62" i="3" s="1"/>
  <c r="Y62" i="3"/>
  <c r="BS62" i="3"/>
  <c r="CJ62" i="3" l="1"/>
  <c r="CX62" i="3" s="1"/>
  <c r="AU63" i="3"/>
  <c r="AJ62" i="3"/>
  <c r="L62" i="3"/>
  <c r="Z62" i="3"/>
  <c r="BT62" i="3"/>
  <c r="BU62" i="3" l="1"/>
  <c r="M62" i="3"/>
  <c r="CO62" i="3" s="1"/>
  <c r="AA62" i="3"/>
  <c r="AV63" i="3"/>
  <c r="AK62" i="3"/>
  <c r="CM62" i="3"/>
  <c r="CL62" i="3" l="1"/>
  <c r="CY62" i="3" s="1"/>
  <c r="CN62" i="3"/>
  <c r="CZ62" i="3" s="1"/>
  <c r="AW63" i="3"/>
  <c r="AL62" i="3"/>
  <c r="AB62" i="3"/>
  <c r="N62" i="3"/>
  <c r="CQ62" i="3" l="1"/>
  <c r="O62" i="3"/>
  <c r="AX63" i="3"/>
  <c r="AM62" i="3"/>
  <c r="CP62" i="3" l="1"/>
  <c r="DA62" i="3" s="1"/>
  <c r="Q62" i="3"/>
  <c r="A63" i="3"/>
  <c r="B63" i="3" l="1"/>
  <c r="P63" i="3"/>
  <c r="BA63" i="3"/>
  <c r="BC63" i="3"/>
  <c r="BB63" i="3"/>
  <c r="BD63" i="3"/>
  <c r="BE63" i="3"/>
  <c r="BF63" i="3"/>
  <c r="BG63" i="3"/>
  <c r="BH63" i="3"/>
  <c r="BI63" i="3"/>
  <c r="BW63" i="3" l="1"/>
  <c r="BJ63" i="3"/>
  <c r="C63" i="3" s="1"/>
  <c r="BL63" i="3" s="1"/>
  <c r="BM63" i="3" l="1"/>
  <c r="E63" i="3"/>
  <c r="S63" i="3"/>
  <c r="AD63" i="3" l="1"/>
  <c r="AO64" i="3"/>
  <c r="AZ64" i="3" s="1"/>
  <c r="BY63" i="3"/>
  <c r="F63" i="3"/>
  <c r="CA63" i="3" s="1"/>
  <c r="T63" i="3"/>
  <c r="BN63" i="3"/>
  <c r="BX63" i="3" l="1"/>
  <c r="CR63" i="3" s="1"/>
  <c r="BZ63" i="3"/>
  <c r="CS63" i="3" s="1"/>
  <c r="AE63" i="3"/>
  <c r="AP64" i="3"/>
  <c r="BO63" i="3"/>
  <c r="G63" i="3"/>
  <c r="CC63" i="3" s="1"/>
  <c r="U63" i="3"/>
  <c r="CB63" i="3" l="1"/>
  <c r="CT63" i="3" s="1"/>
  <c r="AF63" i="3"/>
  <c r="AQ64" i="3"/>
  <c r="H63" i="3"/>
  <c r="V63" i="3"/>
  <c r="BP63" i="3"/>
  <c r="I63" i="3" l="1"/>
  <c r="CG63" i="3" s="1"/>
  <c r="W63" i="3"/>
  <c r="CE63" i="3"/>
  <c r="BQ63" i="3"/>
  <c r="AG63" i="3"/>
  <c r="AR64" i="3"/>
  <c r="CD63" i="3" l="1"/>
  <c r="CU63" i="3" s="1"/>
  <c r="CF63" i="3"/>
  <c r="CV63" i="3" s="1"/>
  <c r="BR63" i="3"/>
  <c r="BS63" i="3" s="1"/>
  <c r="J63" i="3"/>
  <c r="X63" i="3"/>
  <c r="AS64" i="3"/>
  <c r="AH63" i="3"/>
  <c r="BT63" i="3" l="1"/>
  <c r="L63" i="3"/>
  <c r="CM63" i="3" s="1"/>
  <c r="Z63" i="3"/>
  <c r="AT64" i="3"/>
  <c r="AI63" i="3"/>
  <c r="CI63" i="3"/>
  <c r="Y63" i="3"/>
  <c r="K63" i="3"/>
  <c r="CK63" i="3" s="1"/>
  <c r="CJ63" i="3" l="1"/>
  <c r="CX63" i="3" s="1"/>
  <c r="CH63" i="3"/>
  <c r="CW63" i="3" s="1"/>
  <c r="CL63" i="3"/>
  <c r="CY63" i="3" s="1"/>
  <c r="AV64" i="3"/>
  <c r="AK63" i="3"/>
  <c r="AJ63" i="3"/>
  <c r="AU64" i="3"/>
  <c r="BU63" i="3"/>
  <c r="AA63" i="3"/>
  <c r="M63" i="3"/>
  <c r="CO63" i="3" s="1"/>
  <c r="CN63" i="3" l="1"/>
  <c r="CZ63" i="3" s="1"/>
  <c r="N63" i="3"/>
  <c r="AB63" i="3"/>
  <c r="AW64" i="3"/>
  <c r="AL63" i="3"/>
  <c r="AM63" i="3" l="1"/>
  <c r="AX64" i="3"/>
  <c r="CQ63" i="3"/>
  <c r="O63" i="3"/>
  <c r="CP63" i="3" l="1"/>
  <c r="DA63" i="3" s="1"/>
  <c r="A64" i="3"/>
  <c r="Q63" i="3"/>
  <c r="P64" i="3" l="1"/>
  <c r="B64" i="3"/>
  <c r="BA64" i="3"/>
  <c r="BB64" i="3"/>
  <c r="BC64" i="3"/>
  <c r="BD64" i="3"/>
  <c r="BE64" i="3"/>
  <c r="BF64" i="3"/>
  <c r="BG64" i="3"/>
  <c r="BH64" i="3"/>
  <c r="BI64" i="3"/>
  <c r="BJ64" i="3" l="1"/>
  <c r="C64" i="3" s="1"/>
  <c r="BL64" i="3" s="1"/>
  <c r="BW64" i="3"/>
  <c r="S64" i="3" l="1"/>
  <c r="E64" i="3"/>
  <c r="BM64" i="3"/>
  <c r="T64" i="3" l="1"/>
  <c r="F64" i="3"/>
  <c r="CA64" i="3" s="1"/>
  <c r="BY64" i="3"/>
  <c r="BN64" i="3"/>
  <c r="AD64" i="3"/>
  <c r="AO65" i="3"/>
  <c r="AZ65" i="3" s="1"/>
  <c r="BX64" i="3" l="1"/>
  <c r="CR64" i="3" s="1"/>
  <c r="BZ64" i="3"/>
  <c r="CS64" i="3" s="1"/>
  <c r="AE64" i="3"/>
  <c r="AP65" i="3"/>
  <c r="G64" i="3"/>
  <c r="U64" i="3"/>
  <c r="BO64" i="3"/>
  <c r="BP64" i="3" s="1"/>
  <c r="W64" i="3" l="1"/>
  <c r="I64" i="3"/>
  <c r="CG64" i="3" s="1"/>
  <c r="AQ65" i="3"/>
  <c r="AF64" i="3"/>
  <c r="CC64" i="3"/>
  <c r="H64" i="3"/>
  <c r="CE64" i="3" s="1"/>
  <c r="V64" i="3"/>
  <c r="BQ64" i="3"/>
  <c r="CD64" i="3" l="1"/>
  <c r="CU64" i="3" s="1"/>
  <c r="CF64" i="3"/>
  <c r="CV64" i="3" s="1"/>
  <c r="CB64" i="3"/>
  <c r="CT64" i="3" s="1"/>
  <c r="J64" i="3"/>
  <c r="CI64" i="3" s="1"/>
  <c r="X64" i="3"/>
  <c r="AR65" i="3"/>
  <c r="AG64" i="3"/>
  <c r="BR64" i="3"/>
  <c r="BS64" i="3" s="1"/>
  <c r="AS65" i="3"/>
  <c r="AH64" i="3"/>
  <c r="CH64" i="3" l="1"/>
  <c r="CW64" i="3" s="1"/>
  <c r="Z64" i="3"/>
  <c r="L64" i="3"/>
  <c r="CM64" i="3" s="1"/>
  <c r="AT65" i="3"/>
  <c r="AI64" i="3"/>
  <c r="BT64" i="3"/>
  <c r="K64" i="3"/>
  <c r="Y64" i="3"/>
  <c r="CL64" i="3" l="1"/>
  <c r="CY64" i="3" s="1"/>
  <c r="M64" i="3"/>
  <c r="CO64" i="3" s="1"/>
  <c r="AA64" i="3"/>
  <c r="BU64" i="3"/>
  <c r="AU65" i="3"/>
  <c r="AJ64" i="3"/>
  <c r="AV65" i="3"/>
  <c r="AK64" i="3"/>
  <c r="CK64" i="3"/>
  <c r="CN64" i="3" l="1"/>
  <c r="CZ64" i="3" s="1"/>
  <c r="CJ64" i="3"/>
  <c r="CX64" i="3" s="1"/>
  <c r="AB64" i="3"/>
  <c r="N64" i="3"/>
  <c r="CQ64" i="3" s="1"/>
  <c r="AW65" i="3"/>
  <c r="AL64" i="3"/>
  <c r="CP64" i="3" l="1"/>
  <c r="DA64" i="3" s="1"/>
  <c r="AX65" i="3"/>
  <c r="AM64" i="3"/>
  <c r="O64" i="3"/>
  <c r="A65" i="3" l="1"/>
  <c r="BI65" i="3" s="1"/>
  <c r="Q64" i="3"/>
  <c r="P65" i="3" l="1"/>
  <c r="B65" i="3"/>
  <c r="BA65" i="3"/>
  <c r="BB65" i="3"/>
  <c r="BD65" i="3"/>
  <c r="BC65" i="3"/>
  <c r="BE65" i="3"/>
  <c r="BF65" i="3"/>
  <c r="BG65" i="3"/>
  <c r="BH65" i="3"/>
  <c r="BW65" i="3" l="1"/>
  <c r="BJ65" i="3"/>
  <c r="C65" i="3" s="1"/>
  <c r="BL65" i="3" s="1"/>
  <c r="S65" i="3" l="1"/>
  <c r="E65" i="3"/>
  <c r="BM65" i="3"/>
  <c r="BN65" i="3" l="1"/>
  <c r="BO65" i="3" s="1"/>
  <c r="T65" i="3"/>
  <c r="F65" i="3"/>
  <c r="CA65" i="3" s="1"/>
  <c r="AD65" i="3"/>
  <c r="AO66" i="3"/>
  <c r="AZ66" i="3" s="1"/>
  <c r="BY65" i="3"/>
  <c r="BX65" i="3" l="1"/>
  <c r="CR65" i="3" s="1"/>
  <c r="BZ65" i="3"/>
  <c r="CS65" i="3" s="1"/>
  <c r="H65" i="3"/>
  <c r="CE65" i="3" s="1"/>
  <c r="V65" i="3"/>
  <c r="AP66" i="3"/>
  <c r="AE65" i="3"/>
  <c r="G65" i="3"/>
  <c r="CC65" i="3" s="1"/>
  <c r="U65" i="3"/>
  <c r="BP65" i="3"/>
  <c r="CD65" i="3" l="1"/>
  <c r="CU65" i="3" s="1"/>
  <c r="CB65" i="3"/>
  <c r="CT65" i="3" s="1"/>
  <c r="BQ65" i="3"/>
  <c r="I65" i="3"/>
  <c r="CG65" i="3" s="1"/>
  <c r="W65" i="3"/>
  <c r="AQ66" i="3"/>
  <c r="AF65" i="3"/>
  <c r="AG65" i="3"/>
  <c r="AR66" i="3"/>
  <c r="CF65" i="3" l="1"/>
  <c r="CV65" i="3" s="1"/>
  <c r="AH65" i="3"/>
  <c r="AS66" i="3"/>
  <c r="J65" i="3"/>
  <c r="X65" i="3"/>
  <c r="BR65" i="3"/>
  <c r="K65" i="3" l="1"/>
  <c r="CK65" i="3" s="1"/>
  <c r="Y65" i="3"/>
  <c r="BS65" i="3"/>
  <c r="BT65" i="3" s="1"/>
  <c r="AI65" i="3"/>
  <c r="AT66" i="3"/>
  <c r="CI65" i="3"/>
  <c r="CJ65" i="3" l="1"/>
  <c r="CX65" i="3" s="1"/>
  <c r="CH65" i="3"/>
  <c r="CW65" i="3" s="1"/>
  <c r="AA65" i="3"/>
  <c r="M65" i="3"/>
  <c r="CO65" i="3" s="1"/>
  <c r="L65" i="3"/>
  <c r="Z65" i="3"/>
  <c r="AJ65" i="3"/>
  <c r="AU66" i="3"/>
  <c r="BU65" i="3"/>
  <c r="CN65" i="3" l="1"/>
  <c r="CZ65" i="3" s="1"/>
  <c r="AK65" i="3"/>
  <c r="AV66" i="3"/>
  <c r="CM65" i="3"/>
  <c r="N65" i="3"/>
  <c r="CQ65" i="3" s="1"/>
  <c r="AB65" i="3"/>
  <c r="AW66" i="3"/>
  <c r="AL65" i="3"/>
  <c r="CP65" i="3" l="1"/>
  <c r="DA65" i="3" s="1"/>
  <c r="CL65" i="3"/>
  <c r="CY65" i="3" s="1"/>
  <c r="AX66" i="3"/>
  <c r="AM65" i="3"/>
  <c r="O65" i="3"/>
  <c r="Q65" i="3" l="1"/>
  <c r="A66" i="3"/>
  <c r="BI66" i="3" s="1"/>
  <c r="B66" i="3" l="1"/>
  <c r="P66" i="3"/>
  <c r="BA66" i="3"/>
  <c r="BB66" i="3"/>
  <c r="BC66" i="3"/>
  <c r="BD66" i="3"/>
  <c r="BE66" i="3"/>
  <c r="BF66" i="3"/>
  <c r="BH66" i="3"/>
  <c r="BG66" i="3"/>
  <c r="BJ66" i="3" l="1"/>
  <c r="C66" i="3" s="1"/>
  <c r="BL66" i="3" s="1"/>
  <c r="BW66" i="3"/>
  <c r="BM66" i="3" l="1"/>
  <c r="BN66" i="3" s="1"/>
  <c r="S66" i="3"/>
  <c r="E66" i="3"/>
  <c r="G66" i="3" l="1"/>
  <c r="CC66" i="3" s="1"/>
  <c r="U66" i="3"/>
  <c r="T66" i="3"/>
  <c r="F66" i="3"/>
  <c r="CA66" i="3" s="1"/>
  <c r="BO66" i="3"/>
  <c r="BY66" i="3"/>
  <c r="AO67" i="3"/>
  <c r="AZ67" i="3" s="1"/>
  <c r="AD66" i="3"/>
  <c r="CB66" i="3" l="1"/>
  <c r="CT66" i="3" s="1"/>
  <c r="BX66" i="3"/>
  <c r="CR66" i="3" s="1"/>
  <c r="BZ66" i="3"/>
  <c r="CS66" i="3" s="1"/>
  <c r="V66" i="3"/>
  <c r="H66" i="3"/>
  <c r="CE66" i="3" s="1"/>
  <c r="BP66" i="3"/>
  <c r="AP67" i="3"/>
  <c r="AE66" i="3"/>
  <c r="BL67" i="3"/>
  <c r="AF66" i="3"/>
  <c r="AQ67" i="3"/>
  <c r="CD66" i="3" l="1"/>
  <c r="CU66" i="3" s="1"/>
  <c r="BQ66" i="3"/>
  <c r="I66" i="3"/>
  <c r="W66" i="3"/>
  <c r="E67" i="3"/>
  <c r="S67" i="3"/>
  <c r="AG66" i="3"/>
  <c r="AR67" i="3"/>
  <c r="X66" i="3" l="1"/>
  <c r="J66" i="3"/>
  <c r="CI66" i="3" s="1"/>
  <c r="BR66" i="3"/>
  <c r="AO68" i="3"/>
  <c r="AZ68" i="3" s="1"/>
  <c r="AD67" i="3"/>
  <c r="AS67" i="3"/>
  <c r="AH66" i="3"/>
  <c r="BY67" i="3"/>
  <c r="CG66" i="3"/>
  <c r="CF66" i="3" l="1"/>
  <c r="CV66" i="3" s="1"/>
  <c r="CH66" i="3"/>
  <c r="CW66" i="3" s="1"/>
  <c r="BX67" i="3"/>
  <c r="CR67" i="3" s="1"/>
  <c r="Y66" i="3"/>
  <c r="K66" i="3"/>
  <c r="BS66" i="3"/>
  <c r="AT67" i="3"/>
  <c r="AI66" i="3"/>
  <c r="Z66" i="3" l="1"/>
  <c r="L66" i="3"/>
  <c r="CM66" i="3" s="1"/>
  <c r="BT66" i="3"/>
  <c r="CK66" i="3"/>
  <c r="AJ66" i="3"/>
  <c r="AU67" i="3"/>
  <c r="CJ66" i="3" l="1"/>
  <c r="CX66" i="3" s="1"/>
  <c r="CL66" i="3"/>
  <c r="CY66" i="3" s="1"/>
  <c r="M66" i="3"/>
  <c r="AA66" i="3"/>
  <c r="BU66" i="3"/>
  <c r="AK66" i="3"/>
  <c r="AV67" i="3"/>
  <c r="N66" i="3" l="1"/>
  <c r="CQ66" i="3" s="1"/>
  <c r="AB66" i="3"/>
  <c r="AW67" i="3"/>
  <c r="AL66" i="3"/>
  <c r="CO66" i="3"/>
  <c r="CN66" i="3" l="1"/>
  <c r="CZ66" i="3" s="1"/>
  <c r="CP66" i="3"/>
  <c r="DA66" i="3" s="1"/>
  <c r="AM66" i="3"/>
  <c r="AX67" i="3"/>
  <c r="O66" i="3"/>
  <c r="Q66" i="3" l="1"/>
  <c r="A67" i="3"/>
  <c r="P67" i="3" l="1"/>
  <c r="B67" i="3"/>
  <c r="BA67" i="3"/>
  <c r="BB67" i="3"/>
  <c r="BD67" i="3"/>
  <c r="BC67" i="3"/>
  <c r="BE67" i="3"/>
  <c r="BF67" i="3"/>
  <c r="BG67" i="3"/>
  <c r="BH67" i="3"/>
  <c r="BI67" i="3"/>
  <c r="BJ67" i="3" l="1"/>
  <c r="C67" i="3" s="1"/>
  <c r="BM67" i="3" s="1"/>
  <c r="BW67" i="3"/>
  <c r="F67" i="3" l="1"/>
  <c r="BN67" i="3"/>
  <c r="BO67" i="3" s="1"/>
  <c r="T67" i="3"/>
  <c r="H67" i="3" l="1"/>
  <c r="CE67" i="3" s="1"/>
  <c r="V67" i="3"/>
  <c r="G67" i="3"/>
  <c r="CC67" i="3" s="1"/>
  <c r="U67" i="3"/>
  <c r="AP68" i="3"/>
  <c r="AE67" i="3"/>
  <c r="BP67" i="3"/>
  <c r="CA67" i="3"/>
  <c r="CD67" i="3" l="1"/>
  <c r="CU67" i="3" s="1"/>
  <c r="CB67" i="3"/>
  <c r="CT67" i="3" s="1"/>
  <c r="BZ67" i="3"/>
  <c r="CS67" i="3" s="1"/>
  <c r="W67" i="3"/>
  <c r="I67" i="3"/>
  <c r="BQ67" i="3"/>
  <c r="BR67" i="3" s="1"/>
  <c r="AG67" i="3"/>
  <c r="AR68" i="3"/>
  <c r="AQ68" i="3"/>
  <c r="AF67" i="3"/>
  <c r="BS67" i="3" l="1"/>
  <c r="L67" i="3" s="1"/>
  <c r="CM67" i="3" s="1"/>
  <c r="K67" i="3"/>
  <c r="CK67" i="3" s="1"/>
  <c r="Y67" i="3"/>
  <c r="X67" i="3"/>
  <c r="J67" i="3"/>
  <c r="CI67" i="3" s="1"/>
  <c r="CG67" i="3"/>
  <c r="AS68" i="3"/>
  <c r="AH67" i="3"/>
  <c r="CF67" i="3" l="1"/>
  <c r="CV67" i="3" s="1"/>
  <c r="CH67" i="3"/>
  <c r="CW67" i="3" s="1"/>
  <c r="CJ67" i="3"/>
  <c r="CX67" i="3" s="1"/>
  <c r="CL67" i="3"/>
  <c r="CY67" i="3" s="1"/>
  <c r="BT67" i="3"/>
  <c r="BU67" i="3" s="1"/>
  <c r="N67" i="3" s="1"/>
  <c r="CQ67" i="3" s="1"/>
  <c r="Z67" i="3"/>
  <c r="AK67" i="3" s="1"/>
  <c r="AT68" i="3"/>
  <c r="AI67" i="3"/>
  <c r="AU68" i="3"/>
  <c r="AJ67" i="3"/>
  <c r="AA67" i="3" l="1"/>
  <c r="AW68" i="3" s="1"/>
  <c r="CP67" i="3"/>
  <c r="DA67" i="3" s="1"/>
  <c r="M67" i="3"/>
  <c r="CO67" i="3" s="1"/>
  <c r="AB67" i="3"/>
  <c r="AM67" i="3" s="1"/>
  <c r="AV68" i="3"/>
  <c r="AL67" i="3" l="1"/>
  <c r="A68" i="3" s="1"/>
  <c r="CN67" i="3"/>
  <c r="CZ67" i="3" s="1"/>
  <c r="AX68" i="3"/>
  <c r="O67" i="3"/>
  <c r="Q67" i="3" l="1"/>
  <c r="B68" i="3"/>
  <c r="P68" i="3"/>
  <c r="BA68" i="3"/>
  <c r="BC68" i="3"/>
  <c r="BB68" i="3"/>
  <c r="BD68" i="3"/>
  <c r="BG68" i="3"/>
  <c r="BE68" i="3"/>
  <c r="BF68" i="3"/>
  <c r="BI68" i="3"/>
  <c r="BH68" i="3"/>
  <c r="BW68" i="3" l="1"/>
  <c r="BJ68" i="3"/>
  <c r="C68" i="3" s="1"/>
  <c r="BL68" i="3" s="1"/>
  <c r="S68" i="3" l="1"/>
  <c r="E68" i="3"/>
  <c r="BM68" i="3"/>
  <c r="T68" i="3" l="1"/>
  <c r="F68" i="3"/>
  <c r="CA68" i="3" s="1"/>
  <c r="BN68" i="3"/>
  <c r="AD68" i="3"/>
  <c r="AO69" i="3"/>
  <c r="AZ69" i="3" s="1"/>
  <c r="BY68" i="3"/>
  <c r="BX68" i="3" l="1"/>
  <c r="CR68" i="3" s="1"/>
  <c r="BZ68" i="3"/>
  <c r="CS68" i="3" s="1"/>
  <c r="BO68" i="3"/>
  <c r="BP68" i="3" s="1"/>
  <c r="U68" i="3"/>
  <c r="G68" i="3"/>
  <c r="AP69" i="3"/>
  <c r="AE68" i="3"/>
  <c r="W68" i="3" l="1"/>
  <c r="I68" i="3"/>
  <c r="CG68" i="3" s="1"/>
  <c r="CC68" i="3"/>
  <c r="AQ69" i="3"/>
  <c r="AF68" i="3"/>
  <c r="H68" i="3"/>
  <c r="CE68" i="3" s="1"/>
  <c r="V68" i="3"/>
  <c r="BQ68" i="3"/>
  <c r="CD68" i="3" l="1"/>
  <c r="CU68" i="3" s="1"/>
  <c r="CF68" i="3"/>
  <c r="CV68" i="3" s="1"/>
  <c r="CB68" i="3"/>
  <c r="CT68" i="3" s="1"/>
  <c r="J68" i="3"/>
  <c r="X68" i="3"/>
  <c r="BR68" i="3"/>
  <c r="AH68" i="3"/>
  <c r="AS69" i="3"/>
  <c r="AG68" i="3"/>
  <c r="AR69" i="3"/>
  <c r="Y68" i="3" l="1"/>
  <c r="K68" i="3"/>
  <c r="CK68" i="3" s="1"/>
  <c r="BS68" i="3"/>
  <c r="AT69" i="3"/>
  <c r="AI68" i="3"/>
  <c r="CI68" i="3"/>
  <c r="CH68" i="3" l="1"/>
  <c r="CW68" i="3" s="1"/>
  <c r="CJ68" i="3"/>
  <c r="CX68" i="3" s="1"/>
  <c r="L68" i="3"/>
  <c r="CM68" i="3" s="1"/>
  <c r="Z68" i="3"/>
  <c r="BT68" i="3"/>
  <c r="AU69" i="3"/>
  <c r="AJ68" i="3"/>
  <c r="CL68" i="3" l="1"/>
  <c r="CY68" i="3" s="1"/>
  <c r="M68" i="3"/>
  <c r="CO68" i="3" s="1"/>
  <c r="AA68" i="3"/>
  <c r="BU68" i="3"/>
  <c r="AV69" i="3"/>
  <c r="AK68" i="3"/>
  <c r="CN68" i="3" l="1"/>
  <c r="CZ68" i="3" s="1"/>
  <c r="N68" i="3"/>
  <c r="AB68" i="3"/>
  <c r="AL68" i="3"/>
  <c r="AW69" i="3"/>
  <c r="CQ68" i="3" l="1"/>
  <c r="O68" i="3"/>
  <c r="AM68" i="3"/>
  <c r="AX69" i="3"/>
  <c r="CP68" i="3" l="1"/>
  <c r="DA68" i="3" s="1"/>
  <c r="A69" i="3"/>
  <c r="BI69" i="3" s="1"/>
  <c r="Q68" i="3"/>
  <c r="P69" i="3" l="1"/>
  <c r="B69" i="3"/>
  <c r="BA69" i="3"/>
  <c r="BB69" i="3"/>
  <c r="BC69" i="3"/>
  <c r="BD69" i="3"/>
  <c r="BE69" i="3"/>
  <c r="BF69" i="3"/>
  <c r="BG69" i="3"/>
  <c r="BH69" i="3"/>
  <c r="BJ69" i="3" l="1"/>
  <c r="C69" i="3" s="1"/>
  <c r="BL69" i="3" s="1"/>
  <c r="BW69" i="3"/>
  <c r="BM69" i="3" l="1"/>
  <c r="S69" i="3"/>
  <c r="E69" i="3"/>
  <c r="F69" i="3" l="1"/>
  <c r="CA69" i="3" s="1"/>
  <c r="BN69" i="3"/>
  <c r="BO69" i="3" s="1"/>
  <c r="T69" i="3"/>
  <c r="BY69" i="3"/>
  <c r="AO70" i="3"/>
  <c r="AZ70" i="3" s="1"/>
  <c r="AD69" i="3"/>
  <c r="BX69" i="3" l="1"/>
  <c r="CR69" i="3" s="1"/>
  <c r="BZ69" i="3"/>
  <c r="CS69" i="3" s="1"/>
  <c r="AP70" i="3"/>
  <c r="AE69" i="3"/>
  <c r="G69" i="3"/>
  <c r="U69" i="3"/>
  <c r="H69" i="3"/>
  <c r="CE69" i="3" s="1"/>
  <c r="V69" i="3"/>
  <c r="BP69" i="3"/>
  <c r="CD69" i="3" l="1"/>
  <c r="CU69" i="3" s="1"/>
  <c r="W69" i="3"/>
  <c r="I69" i="3"/>
  <c r="CG69" i="3" s="1"/>
  <c r="AR70" i="3"/>
  <c r="AG69" i="3"/>
  <c r="AQ70" i="3"/>
  <c r="AF69" i="3"/>
  <c r="CC69" i="3"/>
  <c r="BQ69" i="3"/>
  <c r="BR69" i="3" s="1"/>
  <c r="BS69" i="3" s="1"/>
  <c r="CF69" i="3" l="1"/>
  <c r="CV69" i="3" s="1"/>
  <c r="CB69" i="3"/>
  <c r="CT69" i="3" s="1"/>
  <c r="Z69" i="3"/>
  <c r="L69" i="3"/>
  <c r="CM69" i="3" s="1"/>
  <c r="AH69" i="3"/>
  <c r="AS70" i="3"/>
  <c r="K69" i="3"/>
  <c r="CK69" i="3" s="1"/>
  <c r="Y69" i="3"/>
  <c r="BT69" i="3"/>
  <c r="J69" i="3"/>
  <c r="CI69" i="3" s="1"/>
  <c r="X69" i="3"/>
  <c r="CJ69" i="3" l="1"/>
  <c r="CX69" i="3" s="1"/>
  <c r="CH69" i="3"/>
  <c r="CW69" i="3" s="1"/>
  <c r="CL69" i="3"/>
  <c r="CY69" i="3" s="1"/>
  <c r="AV70" i="3"/>
  <c r="AK69" i="3"/>
  <c r="AI69" i="3"/>
  <c r="AT70" i="3"/>
  <c r="M69" i="3"/>
  <c r="CO69" i="3" s="1"/>
  <c r="AA69" i="3"/>
  <c r="BU69" i="3"/>
  <c r="AJ69" i="3"/>
  <c r="AU70" i="3"/>
  <c r="CN69" i="3" l="1"/>
  <c r="CZ69" i="3" s="1"/>
  <c r="N69" i="3"/>
  <c r="CQ69" i="3" s="1"/>
  <c r="AB69" i="3"/>
  <c r="AW70" i="3"/>
  <c r="AL69" i="3"/>
  <c r="CP69" i="3" l="1"/>
  <c r="DA69" i="3" s="1"/>
  <c r="AX70" i="3"/>
  <c r="AM69" i="3"/>
  <c r="O69" i="3"/>
  <c r="A70" i="3" l="1"/>
  <c r="BI70" i="3" s="1"/>
  <c r="Q69" i="3"/>
  <c r="B70" i="3" l="1"/>
  <c r="P70" i="3"/>
  <c r="BA70" i="3"/>
  <c r="BB70" i="3"/>
  <c r="BC70" i="3"/>
  <c r="BG70" i="3"/>
  <c r="BD70" i="3"/>
  <c r="BF70" i="3"/>
  <c r="BE70" i="3"/>
  <c r="BH70" i="3"/>
  <c r="BJ70" i="3" l="1"/>
  <c r="C70" i="3" s="1"/>
  <c r="BL70" i="3" s="1"/>
  <c r="BW70" i="3"/>
  <c r="S70" i="3" l="1"/>
  <c r="E70" i="3"/>
  <c r="BM70" i="3"/>
  <c r="BN70" i="3" s="1"/>
  <c r="G70" i="3" l="1"/>
  <c r="CC70" i="3" s="1"/>
  <c r="U70" i="3"/>
  <c r="AO71" i="3"/>
  <c r="AZ71" i="3" s="1"/>
  <c r="AD70" i="3"/>
  <c r="F70" i="3"/>
  <c r="CA70" i="3" s="1"/>
  <c r="T70" i="3"/>
  <c r="BO70" i="3"/>
  <c r="BP70" i="3" s="1"/>
  <c r="BY70" i="3"/>
  <c r="CB70" i="3" l="1"/>
  <c r="CT70" i="3" s="1"/>
  <c r="BX70" i="3"/>
  <c r="CR70" i="3" s="1"/>
  <c r="BZ70" i="3"/>
  <c r="CS70" i="3" s="1"/>
  <c r="BQ70" i="3"/>
  <c r="BR70" i="3" s="1"/>
  <c r="BS70" i="3" s="1"/>
  <c r="W70" i="3"/>
  <c r="I70" i="3"/>
  <c r="CG70" i="3" s="1"/>
  <c r="AP71" i="3"/>
  <c r="AE70" i="3"/>
  <c r="H70" i="3"/>
  <c r="V70" i="3"/>
  <c r="AF70" i="3"/>
  <c r="AQ71" i="3"/>
  <c r="CF70" i="3" l="1"/>
  <c r="CV70" i="3" s="1"/>
  <c r="L70" i="3"/>
  <c r="CM70" i="3" s="1"/>
  <c r="Z70" i="3"/>
  <c r="CE70" i="3"/>
  <c r="K70" i="3"/>
  <c r="CK70" i="3" s="1"/>
  <c r="Y70" i="3"/>
  <c r="BT70" i="3"/>
  <c r="BU70" i="3" s="1"/>
  <c r="AS71" i="3"/>
  <c r="AH70" i="3"/>
  <c r="AG70" i="3"/>
  <c r="AR71" i="3"/>
  <c r="J70" i="3"/>
  <c r="CI70" i="3" s="1"/>
  <c r="X70" i="3"/>
  <c r="CJ70" i="3" l="1"/>
  <c r="CX70" i="3" s="1"/>
  <c r="CH70" i="3"/>
  <c r="CW70" i="3" s="1"/>
  <c r="CD70" i="3"/>
  <c r="CU70" i="3" s="1"/>
  <c r="CL70" i="3"/>
  <c r="CY70" i="3" s="1"/>
  <c r="N70" i="3"/>
  <c r="CQ70" i="3" s="1"/>
  <c r="AB70" i="3"/>
  <c r="M70" i="3"/>
  <c r="CO70" i="3" s="1"/>
  <c r="AA70" i="3"/>
  <c r="AU71" i="3"/>
  <c r="AJ70" i="3"/>
  <c r="AI70" i="3"/>
  <c r="AT71" i="3"/>
  <c r="AV71" i="3"/>
  <c r="AK70" i="3"/>
  <c r="CP70" i="3" l="1"/>
  <c r="DA70" i="3" s="1"/>
  <c r="CN70" i="3"/>
  <c r="CZ70" i="3" s="1"/>
  <c r="AW71" i="3"/>
  <c r="AL70" i="3"/>
  <c r="AM70" i="3"/>
  <c r="AX71" i="3"/>
  <c r="O70" i="3"/>
  <c r="A71" i="3" l="1"/>
  <c r="BE71" i="3" s="1"/>
  <c r="Q70" i="3"/>
  <c r="BD71" i="3" l="1"/>
  <c r="BG71" i="3"/>
  <c r="BA71" i="3"/>
  <c r="BH71" i="3"/>
  <c r="BB71" i="3"/>
  <c r="BI71" i="3"/>
  <c r="B71" i="3"/>
  <c r="BW71" i="3" s="1"/>
  <c r="BC71" i="3"/>
  <c r="BF71" i="3"/>
  <c r="P71" i="3"/>
  <c r="BJ71" i="3" l="1"/>
  <c r="C71" i="3" s="1"/>
  <c r="BL71" i="3" s="1"/>
  <c r="BM71" i="3" s="1"/>
  <c r="T71" i="3" s="1"/>
  <c r="AP72" i="3" s="1"/>
  <c r="S71" i="3" l="1"/>
  <c r="AO72" i="3" s="1"/>
  <c r="AZ72" i="3" s="1"/>
  <c r="E71" i="3"/>
  <c r="BY71" i="3" s="1"/>
  <c r="BN71" i="3"/>
  <c r="BO71" i="3" s="1"/>
  <c r="H71" i="3" s="1"/>
  <c r="CE71" i="3" s="1"/>
  <c r="F71" i="3"/>
  <c r="CA71" i="3" s="1"/>
  <c r="BZ71" i="3" s="1"/>
  <c r="CS71" i="3" s="1"/>
  <c r="AE71" i="3"/>
  <c r="V71" i="3" l="1"/>
  <c r="AG71" i="3" s="1"/>
  <c r="AD71" i="3"/>
  <c r="CD71" i="3"/>
  <c r="CU71" i="3" s="1"/>
  <c r="BP71" i="3"/>
  <c r="BQ71" i="3" s="1"/>
  <c r="J71" i="3" s="1"/>
  <c r="CI71" i="3" s="1"/>
  <c r="G71" i="3"/>
  <c r="CC71" i="3" s="1"/>
  <c r="U71" i="3"/>
  <c r="AQ72" i="3" s="1"/>
  <c r="BX71" i="3"/>
  <c r="CR71" i="3" s="1"/>
  <c r="BL72" i="3"/>
  <c r="S72" i="3" s="1"/>
  <c r="AR72" i="3" l="1"/>
  <c r="BR71" i="3"/>
  <c r="BS71" i="3" s="1"/>
  <c r="CB71" i="3"/>
  <c r="CT71" i="3" s="1"/>
  <c r="X71" i="3"/>
  <c r="AT72" i="3" s="1"/>
  <c r="W71" i="3"/>
  <c r="AH71" i="3" s="1"/>
  <c r="I71" i="3"/>
  <c r="CG71" i="3" s="1"/>
  <c r="CF71" i="3" s="1"/>
  <c r="CV71" i="3" s="1"/>
  <c r="AF71" i="3"/>
  <c r="CH71" i="3"/>
  <c r="CW71" i="3" s="1"/>
  <c r="E72" i="3"/>
  <c r="AO73" i="3"/>
  <c r="AZ73" i="3" s="1"/>
  <c r="AD72" i="3"/>
  <c r="Y71" i="3" l="1"/>
  <c r="AJ71" i="3" s="1"/>
  <c r="K71" i="3"/>
  <c r="CK71" i="3" s="1"/>
  <c r="CJ71" i="3" s="1"/>
  <c r="CX71" i="3" s="1"/>
  <c r="AI71" i="3"/>
  <c r="AS72" i="3"/>
  <c r="BY72" i="3"/>
  <c r="Z71" i="3"/>
  <c r="L71" i="3"/>
  <c r="CM71" i="3" s="1"/>
  <c r="BT71" i="3"/>
  <c r="AU72" i="3" l="1"/>
  <c r="CL71" i="3"/>
  <c r="CY71" i="3" s="1"/>
  <c r="BX72" i="3"/>
  <c r="CR72" i="3" s="1"/>
  <c r="M71" i="3"/>
  <c r="AA71" i="3"/>
  <c r="AK71" i="3"/>
  <c r="AV72" i="3"/>
  <c r="BU71" i="3"/>
  <c r="AB71" i="3" l="1"/>
  <c r="N71" i="3"/>
  <c r="CQ71" i="3" s="1"/>
  <c r="AL71" i="3"/>
  <c r="AW72" i="3"/>
  <c r="CO71" i="3"/>
  <c r="CN71" i="3" l="1"/>
  <c r="CZ71" i="3" s="1"/>
  <c r="CP71" i="3"/>
  <c r="DA71" i="3" s="1"/>
  <c r="O71" i="3"/>
  <c r="AX72" i="3"/>
  <c r="AM71" i="3"/>
  <c r="Q71" i="3" l="1"/>
  <c r="A72" i="3"/>
  <c r="P72" i="3" l="1"/>
  <c r="B72" i="3"/>
  <c r="BA72" i="3"/>
  <c r="BB72" i="3"/>
  <c r="BC72" i="3"/>
  <c r="BD72" i="3"/>
  <c r="BE72" i="3"/>
  <c r="BF72" i="3"/>
  <c r="BG72" i="3"/>
  <c r="BH72" i="3"/>
  <c r="BI72" i="3"/>
  <c r="BJ72" i="3" l="1"/>
  <c r="C72" i="3" s="1"/>
  <c r="BM72" i="3" s="1"/>
  <c r="BW72" i="3"/>
  <c r="BN72" i="3" l="1"/>
  <c r="T72" i="3"/>
  <c r="F72" i="3"/>
  <c r="AP73" i="3" l="1"/>
  <c r="AE72" i="3"/>
  <c r="U72" i="3"/>
  <c r="G72" i="3"/>
  <c r="CC72" i="3" s="1"/>
  <c r="CA72" i="3"/>
  <c r="BO72" i="3"/>
  <c r="CB72" i="3" l="1"/>
  <c r="CT72" i="3" s="1"/>
  <c r="BZ72" i="3"/>
  <c r="CS72" i="3" s="1"/>
  <c r="AQ73" i="3"/>
  <c r="AF72" i="3"/>
  <c r="H72" i="3"/>
  <c r="V72" i="3"/>
  <c r="BP72" i="3"/>
  <c r="CE72" i="3" l="1"/>
  <c r="AR73" i="3"/>
  <c r="AG72" i="3"/>
  <c r="I72" i="3"/>
  <c r="CG72" i="3" s="1"/>
  <c r="W72" i="3"/>
  <c r="BQ72" i="3"/>
  <c r="CD72" i="3" l="1"/>
  <c r="CU72" i="3" s="1"/>
  <c r="CF72" i="3"/>
  <c r="CV72" i="3" s="1"/>
  <c r="J72" i="3"/>
  <c r="CI72" i="3" s="1"/>
  <c r="X72" i="3"/>
  <c r="BR72" i="3"/>
  <c r="AH72" i="3"/>
  <c r="AS73" i="3"/>
  <c r="CH72" i="3" l="1"/>
  <c r="CW72" i="3" s="1"/>
  <c r="BS72" i="3"/>
  <c r="Y72" i="3"/>
  <c r="K72" i="3"/>
  <c r="CK72" i="3" s="1"/>
  <c r="AI72" i="3"/>
  <c r="AT73" i="3"/>
  <c r="CJ72" i="3" l="1"/>
  <c r="CX72" i="3" s="1"/>
  <c r="AJ72" i="3"/>
  <c r="AU73" i="3"/>
  <c r="L72" i="3"/>
  <c r="CM72" i="3" s="1"/>
  <c r="Z72" i="3"/>
  <c r="BT72" i="3"/>
  <c r="CL72" i="3" l="1"/>
  <c r="CY72" i="3" s="1"/>
  <c r="AA72" i="3"/>
  <c r="M72" i="3"/>
  <c r="CO72" i="3" s="1"/>
  <c r="BU72" i="3"/>
  <c r="AV73" i="3"/>
  <c r="AK72" i="3"/>
  <c r="CN72" i="3" l="1"/>
  <c r="CZ72" i="3" s="1"/>
  <c r="AB72" i="3"/>
  <c r="N72" i="3"/>
  <c r="AL72" i="3"/>
  <c r="AW73" i="3"/>
  <c r="AX73" i="3" l="1"/>
  <c r="AM72" i="3"/>
  <c r="CQ72" i="3"/>
  <c r="O72" i="3"/>
  <c r="CP72" i="3" l="1"/>
  <c r="DA72" i="3" s="1"/>
  <c r="Q72" i="3"/>
  <c r="A73" i="3"/>
  <c r="B73" i="3" l="1"/>
  <c r="P73" i="3"/>
  <c r="BA73" i="3"/>
  <c r="BB73" i="3"/>
  <c r="BC73" i="3"/>
  <c r="BD73" i="3"/>
  <c r="BE73" i="3"/>
  <c r="BF73" i="3"/>
  <c r="BG73" i="3"/>
  <c r="BH73" i="3"/>
  <c r="BI73" i="3"/>
  <c r="BJ73" i="3" l="1"/>
  <c r="C73" i="3" s="1"/>
  <c r="BL73" i="3" s="1"/>
  <c r="BW73" i="3"/>
  <c r="S73" i="3" l="1"/>
  <c r="E73" i="3"/>
  <c r="BM73" i="3"/>
  <c r="T73" i="3" l="1"/>
  <c r="F73" i="3"/>
  <c r="CA73" i="3" s="1"/>
  <c r="BN73" i="3"/>
  <c r="BY73" i="3"/>
  <c r="AD73" i="3"/>
  <c r="AO74" i="3"/>
  <c r="AZ74" i="3" s="1"/>
  <c r="BX73" i="3" l="1"/>
  <c r="CR73" i="3" s="1"/>
  <c r="BZ73" i="3"/>
  <c r="CS73" i="3" s="1"/>
  <c r="AE73" i="3"/>
  <c r="AP74" i="3"/>
  <c r="G73" i="3"/>
  <c r="CC73" i="3" s="1"/>
  <c r="U73" i="3"/>
  <c r="BL74" i="3"/>
  <c r="S74" i="3" s="1"/>
  <c r="BO73" i="3"/>
  <c r="BP73" i="3" s="1"/>
  <c r="CB73" i="3" l="1"/>
  <c r="CT73" i="3" s="1"/>
  <c r="E74" i="3"/>
  <c r="BY74" i="3" s="1"/>
  <c r="AD74" i="3"/>
  <c r="AO75" i="3"/>
  <c r="AZ75" i="3" s="1"/>
  <c r="AF73" i="3"/>
  <c r="AQ74" i="3"/>
  <c r="W73" i="3"/>
  <c r="I73" i="3"/>
  <c r="CG73" i="3" s="1"/>
  <c r="V73" i="3"/>
  <c r="H73" i="3"/>
  <c r="CE73" i="3" s="1"/>
  <c r="BQ73" i="3"/>
  <c r="CF73" i="3" l="1"/>
  <c r="CV73" i="3" s="1"/>
  <c r="CD73" i="3"/>
  <c r="CU73" i="3" s="1"/>
  <c r="BX74" i="3"/>
  <c r="CR74" i="3" s="1"/>
  <c r="BL75" i="3"/>
  <c r="S75" i="3" s="1"/>
  <c r="AR74" i="3"/>
  <c r="AG73" i="3"/>
  <c r="BR73" i="3"/>
  <c r="J73" i="3"/>
  <c r="X73" i="3"/>
  <c r="AS74" i="3"/>
  <c r="AH73" i="3"/>
  <c r="AO76" i="3" l="1"/>
  <c r="AZ76" i="3" s="1"/>
  <c r="AD75" i="3"/>
  <c r="CI73" i="3"/>
  <c r="AT74" i="3"/>
  <c r="AI73" i="3"/>
  <c r="Y73" i="3"/>
  <c r="K73" i="3"/>
  <c r="CK73" i="3" s="1"/>
  <c r="BS73" i="3"/>
  <c r="E75" i="3"/>
  <c r="CJ73" i="3" l="1"/>
  <c r="CX73" i="3" s="1"/>
  <c r="CH73" i="3"/>
  <c r="CW73" i="3" s="1"/>
  <c r="BY75" i="3"/>
  <c r="L73" i="3"/>
  <c r="Z73" i="3"/>
  <c r="BT73" i="3"/>
  <c r="BL76" i="3"/>
  <c r="S76" i="3" s="1"/>
  <c r="AU74" i="3"/>
  <c r="AJ73" i="3"/>
  <c r="BX75" i="3" l="1"/>
  <c r="CR75" i="3" s="1"/>
  <c r="AO77" i="3"/>
  <c r="AZ77" i="3" s="1"/>
  <c r="AD76" i="3"/>
  <c r="CM73" i="3"/>
  <c r="AA73" i="3"/>
  <c r="M73" i="3"/>
  <c r="CO73" i="3" s="1"/>
  <c r="BU73" i="3"/>
  <c r="AK73" i="3"/>
  <c r="AV74" i="3"/>
  <c r="E76" i="3"/>
  <c r="CN73" i="3" l="1"/>
  <c r="CZ73" i="3" s="1"/>
  <c r="CL73" i="3"/>
  <c r="CY73" i="3" s="1"/>
  <c r="N73" i="3"/>
  <c r="AB73" i="3"/>
  <c r="AW74" i="3"/>
  <c r="AL73" i="3"/>
  <c r="BY76" i="3"/>
  <c r="BL77" i="3"/>
  <c r="S77" i="3" s="1"/>
  <c r="BX76" i="3" l="1"/>
  <c r="CR76" i="3" s="1"/>
  <c r="E77" i="3"/>
  <c r="BY77" i="3" s="1"/>
  <c r="CQ73" i="3"/>
  <c r="O73" i="3"/>
  <c r="AO78" i="3"/>
  <c r="AZ78" i="3" s="1"/>
  <c r="AD77" i="3"/>
  <c r="AM73" i="3"/>
  <c r="AX74" i="3"/>
  <c r="CP73" i="3" l="1"/>
  <c r="DA73" i="3" s="1"/>
  <c r="BX77" i="3"/>
  <c r="CR77" i="3" s="1"/>
  <c r="BL78" i="3"/>
  <c r="S78" i="3" s="1"/>
  <c r="Q73" i="3"/>
  <c r="A74" i="3"/>
  <c r="BI74" i="3" s="1"/>
  <c r="E78" i="3" l="1"/>
  <c r="BY78" i="3" s="1"/>
  <c r="B74" i="3"/>
  <c r="P74" i="3"/>
  <c r="BA74" i="3"/>
  <c r="BB74" i="3"/>
  <c r="BD74" i="3"/>
  <c r="BC74" i="3"/>
  <c r="BE74" i="3"/>
  <c r="BF74" i="3"/>
  <c r="BG74" i="3"/>
  <c r="BH74" i="3"/>
  <c r="AO79" i="3"/>
  <c r="AZ79" i="3" s="1"/>
  <c r="BL79" i="3" s="1"/>
  <c r="E79" i="3" s="1"/>
  <c r="BY79" i="3" s="1"/>
  <c r="AD78" i="3"/>
  <c r="BX78" i="3" l="1"/>
  <c r="CR78" i="3" s="1"/>
  <c r="BX79" i="3"/>
  <c r="CR79" i="3" s="1"/>
  <c r="BW74" i="3"/>
  <c r="S79" i="3"/>
  <c r="BJ74" i="3"/>
  <c r="C74" i="3" s="1"/>
  <c r="BM74" i="3" s="1"/>
  <c r="F74" i="3" l="1"/>
  <c r="AD79" i="3"/>
  <c r="AO80" i="3"/>
  <c r="AZ80" i="3" s="1"/>
  <c r="BN74" i="3"/>
  <c r="BO74" i="3" s="1"/>
  <c r="T74" i="3"/>
  <c r="BL80" i="3" l="1"/>
  <c r="S80" i="3" s="1"/>
  <c r="H74" i="3"/>
  <c r="CE74" i="3" s="1"/>
  <c r="V74" i="3"/>
  <c r="AP75" i="3"/>
  <c r="AE74" i="3"/>
  <c r="CA74" i="3"/>
  <c r="U74" i="3"/>
  <c r="G74" i="3"/>
  <c r="CC74" i="3" s="1"/>
  <c r="BP74" i="3"/>
  <c r="CD74" i="3" l="1"/>
  <c r="CU74" i="3" s="1"/>
  <c r="CB74" i="3"/>
  <c r="CT74" i="3" s="1"/>
  <c r="BZ74" i="3"/>
  <c r="CS74" i="3" s="1"/>
  <c r="E80" i="3"/>
  <c r="BY80" i="3" s="1"/>
  <c r="I74" i="3"/>
  <c r="CG74" i="3" s="1"/>
  <c r="W74" i="3"/>
  <c r="BQ74" i="3"/>
  <c r="BR74" i="3" s="1"/>
  <c r="AF74" i="3"/>
  <c r="AQ75" i="3"/>
  <c r="AG74" i="3"/>
  <c r="AR75" i="3"/>
  <c r="AD80" i="3"/>
  <c r="AO81" i="3"/>
  <c r="AZ81" i="3" s="1"/>
  <c r="CF74" i="3" l="1"/>
  <c r="CV74" i="3" s="1"/>
  <c r="BX80" i="3"/>
  <c r="CR80" i="3" s="1"/>
  <c r="K74" i="3"/>
  <c r="CK74" i="3" s="1"/>
  <c r="Y74" i="3"/>
  <c r="X74" i="3"/>
  <c r="J74" i="3"/>
  <c r="BS74" i="3"/>
  <c r="BT74" i="3" s="1"/>
  <c r="AH74" i="3"/>
  <c r="AS75" i="3"/>
  <c r="CJ74" i="3" l="1"/>
  <c r="CX74" i="3" s="1"/>
  <c r="AT75" i="3"/>
  <c r="AI74" i="3"/>
  <c r="CI74" i="3"/>
  <c r="M74" i="3"/>
  <c r="CO74" i="3" s="1"/>
  <c r="AA74" i="3"/>
  <c r="BU74" i="3"/>
  <c r="AU75" i="3"/>
  <c r="AJ74" i="3"/>
  <c r="L74" i="3"/>
  <c r="CM74" i="3" s="1"/>
  <c r="Z74" i="3"/>
  <c r="CN74" i="3" l="1"/>
  <c r="CZ74" i="3" s="1"/>
  <c r="CL74" i="3"/>
  <c r="CY74" i="3" s="1"/>
  <c r="CH74" i="3"/>
  <c r="CW74" i="3" s="1"/>
  <c r="AB74" i="3"/>
  <c r="N74" i="3"/>
  <c r="AW75" i="3"/>
  <c r="AL74" i="3"/>
  <c r="AV75" i="3"/>
  <c r="AK74" i="3"/>
  <c r="CQ74" i="3" l="1"/>
  <c r="O74" i="3"/>
  <c r="AX75" i="3"/>
  <c r="AM74" i="3"/>
  <c r="CP74" i="3" l="1"/>
  <c r="DA74" i="3" s="1"/>
  <c r="A75" i="3"/>
  <c r="Q74" i="3"/>
  <c r="B75" i="3" l="1"/>
  <c r="P75" i="3"/>
  <c r="BA75" i="3"/>
  <c r="BC75" i="3"/>
  <c r="BB75" i="3"/>
  <c r="BD75" i="3"/>
  <c r="BE75" i="3"/>
  <c r="BF75" i="3"/>
  <c r="BH75" i="3"/>
  <c r="BG75" i="3"/>
  <c r="BI75" i="3"/>
  <c r="BJ75" i="3" l="1"/>
  <c r="C75" i="3" s="1"/>
  <c r="BM75" i="3" s="1"/>
  <c r="BW75" i="3"/>
  <c r="BN75" i="3" l="1"/>
  <c r="BO75" i="3" s="1"/>
  <c r="T75" i="3"/>
  <c r="F75" i="3"/>
  <c r="BP75" i="3" l="1"/>
  <c r="BQ75" i="3" s="1"/>
  <c r="BR75" i="3" s="1"/>
  <c r="V75" i="3"/>
  <c r="H75" i="3"/>
  <c r="CE75" i="3" s="1"/>
  <c r="AP76" i="3"/>
  <c r="AE75" i="3"/>
  <c r="CA75" i="3"/>
  <c r="G75" i="3"/>
  <c r="CC75" i="3" s="1"/>
  <c r="U75" i="3"/>
  <c r="CD75" i="3" l="1"/>
  <c r="CU75" i="3" s="1"/>
  <c r="CB75" i="3"/>
  <c r="CT75" i="3" s="1"/>
  <c r="BZ75" i="3"/>
  <c r="CS75" i="3" s="1"/>
  <c r="BS75" i="3"/>
  <c r="L75" i="3" s="1"/>
  <c r="CM75" i="3" s="1"/>
  <c r="K75" i="3"/>
  <c r="CK75" i="3" s="1"/>
  <c r="Y75" i="3"/>
  <c r="AG75" i="3"/>
  <c r="AR76" i="3"/>
  <c r="AF75" i="3"/>
  <c r="AQ76" i="3"/>
  <c r="X75" i="3"/>
  <c r="J75" i="3"/>
  <c r="CI75" i="3" s="1"/>
  <c r="I75" i="3"/>
  <c r="CG75" i="3" s="1"/>
  <c r="W75" i="3"/>
  <c r="CJ75" i="3" l="1"/>
  <c r="CX75" i="3" s="1"/>
  <c r="CF75" i="3"/>
  <c r="CV75" i="3" s="1"/>
  <c r="CH75" i="3"/>
  <c r="CW75" i="3" s="1"/>
  <c r="CL75" i="3"/>
  <c r="CY75" i="3" s="1"/>
  <c r="BT75" i="3"/>
  <c r="BU75" i="3" s="1"/>
  <c r="N75" i="3" s="1"/>
  <c r="CQ75" i="3" s="1"/>
  <c r="Z75" i="3"/>
  <c r="AK75" i="3" s="1"/>
  <c r="AS76" i="3"/>
  <c r="AH75" i="3"/>
  <c r="AJ75" i="3"/>
  <c r="AU76" i="3"/>
  <c r="AI75" i="3"/>
  <c r="AT76" i="3"/>
  <c r="CP75" i="3" l="1"/>
  <c r="DA75" i="3" s="1"/>
  <c r="AB75" i="3"/>
  <c r="AX76" i="3" s="1"/>
  <c r="AA75" i="3"/>
  <c r="AL75" i="3" s="1"/>
  <c r="M75" i="3"/>
  <c r="CO75" i="3" s="1"/>
  <c r="AV76" i="3"/>
  <c r="AM75" i="3" l="1"/>
  <c r="Q75" i="3" s="1"/>
  <c r="AW76" i="3"/>
  <c r="CN75" i="3"/>
  <c r="CZ75" i="3" s="1"/>
  <c r="O75" i="3"/>
  <c r="A76" i="3" l="1"/>
  <c r="B76" i="3" s="1"/>
  <c r="BA76" i="3"/>
  <c r="BB76" i="3"/>
  <c r="BF76" i="3"/>
  <c r="BH76" i="3"/>
  <c r="BI76" i="3"/>
  <c r="BG76" i="3" l="1"/>
  <c r="BC76" i="3"/>
  <c r="BE76" i="3"/>
  <c r="BD76" i="3"/>
  <c r="P76" i="3"/>
  <c r="BW76" i="3"/>
  <c r="BJ76" i="3" l="1"/>
  <c r="C76" i="3" s="1"/>
  <c r="BM76" i="3" s="1"/>
  <c r="BN76" i="3" s="1"/>
  <c r="G76" i="3" s="1"/>
  <c r="CC76" i="3" s="1"/>
  <c r="T76" i="3" l="1"/>
  <c r="AE76" i="3" s="1"/>
  <c r="F76" i="3"/>
  <c r="CA76" i="3" s="1"/>
  <c r="BO76" i="3"/>
  <c r="BP76" i="3" s="1"/>
  <c r="I76" i="3" s="1"/>
  <c r="CG76" i="3" s="1"/>
  <c r="U76" i="3"/>
  <c r="AF76" i="3" s="1"/>
  <c r="CB76" i="3"/>
  <c r="CT76" i="3" s="1"/>
  <c r="H76" i="3" l="1"/>
  <c r="CE76" i="3" s="1"/>
  <c r="CD76" i="3" s="1"/>
  <c r="CU76" i="3" s="1"/>
  <c r="W76" i="3"/>
  <c r="AH76" i="3" s="1"/>
  <c r="AQ77" i="3"/>
  <c r="V76" i="3"/>
  <c r="AG76" i="3" s="1"/>
  <c r="AP77" i="3"/>
  <c r="BQ76" i="3"/>
  <c r="J76" i="3" s="1"/>
  <c r="CF76" i="3"/>
  <c r="CV76" i="3" s="1"/>
  <c r="BZ76" i="3"/>
  <c r="CS76" i="3" s="1"/>
  <c r="BR76" i="3" l="1"/>
  <c r="Y76" i="3" s="1"/>
  <c r="AS77" i="3"/>
  <c r="AR77" i="3"/>
  <c r="X76" i="3"/>
  <c r="AT77" i="3" s="1"/>
  <c r="CI76" i="3"/>
  <c r="BS76" i="3" l="1"/>
  <c r="BT76" i="3" s="1"/>
  <c r="M76" i="3" s="1"/>
  <c r="CO76" i="3" s="1"/>
  <c r="K76" i="3"/>
  <c r="CK76" i="3" s="1"/>
  <c r="CJ76" i="3" s="1"/>
  <c r="CX76" i="3" s="1"/>
  <c r="AI76" i="3"/>
  <c r="CH76" i="3"/>
  <c r="CW76" i="3" s="1"/>
  <c r="BU76" i="3"/>
  <c r="AJ76" i="3"/>
  <c r="AU77" i="3"/>
  <c r="Z76" i="3" l="1"/>
  <c r="AK76" i="3" s="1"/>
  <c r="AA76" i="3"/>
  <c r="AW77" i="3" s="1"/>
  <c r="L76" i="3"/>
  <c r="CM76" i="3" s="1"/>
  <c r="CN76" i="3"/>
  <c r="CZ76" i="3" s="1"/>
  <c r="AB76" i="3"/>
  <c r="N76" i="3"/>
  <c r="CQ76" i="3" s="1"/>
  <c r="AL76" i="3" l="1"/>
  <c r="AV77" i="3"/>
  <c r="CL76" i="3"/>
  <c r="CY76" i="3" s="1"/>
  <c r="CP76" i="3"/>
  <c r="DA76" i="3" s="1"/>
  <c r="AX77" i="3"/>
  <c r="AM76" i="3"/>
  <c r="O76" i="3"/>
  <c r="A77" i="3" l="1"/>
  <c r="Q76" i="3"/>
  <c r="P77" i="3" l="1"/>
  <c r="B77" i="3"/>
  <c r="BA77" i="3"/>
  <c r="BB77" i="3"/>
  <c r="BD77" i="3"/>
  <c r="BE77" i="3"/>
  <c r="BC77" i="3"/>
  <c r="BF77" i="3"/>
  <c r="BG77" i="3"/>
  <c r="BH77" i="3"/>
  <c r="BI77" i="3"/>
  <c r="BJ77" i="3" l="1"/>
  <c r="C77" i="3" s="1"/>
  <c r="BM77" i="3" s="1"/>
  <c r="BN77" i="3" s="1"/>
  <c r="BW77" i="3"/>
  <c r="U77" i="3" l="1"/>
  <c r="AF77" i="3" s="1"/>
  <c r="G77" i="3"/>
  <c r="CC77" i="3" s="1"/>
  <c r="T77" i="3"/>
  <c r="F77" i="3"/>
  <c r="BO77" i="3"/>
  <c r="BP77" i="3" s="1"/>
  <c r="CB77" i="3" l="1"/>
  <c r="CT77" i="3" s="1"/>
  <c r="AQ78" i="3"/>
  <c r="AP78" i="3"/>
  <c r="AE77" i="3"/>
  <c r="BQ77" i="3"/>
  <c r="BR77" i="3" s="1"/>
  <c r="I77" i="3"/>
  <c r="CG77" i="3" s="1"/>
  <c r="W77" i="3"/>
  <c r="V77" i="3"/>
  <c r="H77" i="3"/>
  <c r="CE77" i="3" s="1"/>
  <c r="CA77" i="3"/>
  <c r="CF77" i="3" l="1"/>
  <c r="CV77" i="3" s="1"/>
  <c r="CD77" i="3"/>
  <c r="CU77" i="3" s="1"/>
  <c r="BZ77" i="3"/>
  <c r="CS77" i="3" s="1"/>
  <c r="X77" i="3"/>
  <c r="J77" i="3"/>
  <c r="CI77" i="3" s="1"/>
  <c r="AH77" i="3"/>
  <c r="AS78" i="3"/>
  <c r="BS77" i="3"/>
  <c r="AG77" i="3"/>
  <c r="AR78" i="3"/>
  <c r="K77" i="3"/>
  <c r="CK77" i="3" s="1"/>
  <c r="Y77" i="3"/>
  <c r="CH77" i="3" l="1"/>
  <c r="CW77" i="3" s="1"/>
  <c r="CJ77" i="3"/>
  <c r="CX77" i="3" s="1"/>
  <c r="BT77" i="3"/>
  <c r="AU78" i="3"/>
  <c r="AJ77" i="3"/>
  <c r="L77" i="3"/>
  <c r="CM77" i="3" s="1"/>
  <c r="Z77" i="3"/>
  <c r="AI77" i="3"/>
  <c r="AT78" i="3"/>
  <c r="CL77" i="3" l="1"/>
  <c r="CY77" i="3" s="1"/>
  <c r="M77" i="3"/>
  <c r="AA77" i="3"/>
  <c r="BU77" i="3"/>
  <c r="AK77" i="3"/>
  <c r="AV78" i="3"/>
  <c r="N77" i="3" l="1"/>
  <c r="CQ77" i="3" s="1"/>
  <c r="AB77" i="3"/>
  <c r="AL77" i="3"/>
  <c r="AW78" i="3"/>
  <c r="CO77" i="3"/>
  <c r="CP77" i="3" l="1"/>
  <c r="DA77" i="3" s="1"/>
  <c r="CN77" i="3"/>
  <c r="CZ77" i="3" s="1"/>
  <c r="AX78" i="3"/>
  <c r="AM77" i="3"/>
  <c r="Q77" i="3" s="1"/>
  <c r="O77" i="3"/>
  <c r="A78" i="3" l="1"/>
  <c r="B78" i="3" l="1"/>
  <c r="P78" i="3"/>
  <c r="BB78" i="3"/>
  <c r="BA78" i="3"/>
  <c r="BD78" i="3"/>
  <c r="BC78" i="3"/>
  <c r="BF78" i="3"/>
  <c r="BE78" i="3"/>
  <c r="BG78" i="3"/>
  <c r="BH78" i="3"/>
  <c r="BI78" i="3"/>
  <c r="BJ78" i="3" l="1"/>
  <c r="C78" i="3" s="1"/>
  <c r="BW78" i="3"/>
  <c r="BM78" i="3" l="1"/>
  <c r="BN78" i="3" s="1"/>
  <c r="U78" i="3" l="1"/>
  <c r="G78" i="3"/>
  <c r="CC78" i="3" s="1"/>
  <c r="CB78" i="3" s="1"/>
  <c r="CT78" i="3" s="1"/>
  <c r="T78" i="3"/>
  <c r="BO78" i="3"/>
  <c r="BP78" i="3" s="1"/>
  <c r="F78" i="3"/>
  <c r="AF78" i="3" l="1"/>
  <c r="AQ79" i="3"/>
  <c r="I78" i="3"/>
  <c r="CG78" i="3" s="1"/>
  <c r="W78" i="3"/>
  <c r="BQ78" i="3"/>
  <c r="H78" i="3"/>
  <c r="CE78" i="3" s="1"/>
  <c r="V78" i="3"/>
  <c r="AP79" i="3"/>
  <c r="AE78" i="3"/>
  <c r="CA78" i="3"/>
  <c r="CD78" i="3" l="1"/>
  <c r="CU78" i="3" s="1"/>
  <c r="CF78" i="3"/>
  <c r="CV78" i="3" s="1"/>
  <c r="BZ78" i="3"/>
  <c r="CS78" i="3" s="1"/>
  <c r="J78" i="3"/>
  <c r="CI78" i="3" s="1"/>
  <c r="X78" i="3"/>
  <c r="AG78" i="3"/>
  <c r="AR79" i="3"/>
  <c r="BR78" i="3"/>
  <c r="AH78" i="3"/>
  <c r="AS79" i="3"/>
  <c r="CH78" i="3" l="1"/>
  <c r="CW78" i="3" s="1"/>
  <c r="AT79" i="3"/>
  <c r="AI78" i="3"/>
  <c r="K78" i="3"/>
  <c r="CK78" i="3" s="1"/>
  <c r="Y78" i="3"/>
  <c r="BS78" i="3"/>
  <c r="CJ78" i="3" l="1"/>
  <c r="CX78" i="3" s="1"/>
  <c r="L78" i="3"/>
  <c r="Z78" i="3"/>
  <c r="BT78" i="3"/>
  <c r="AU79" i="3"/>
  <c r="AJ78" i="3"/>
  <c r="AA78" i="3" l="1"/>
  <c r="M78" i="3"/>
  <c r="CO78" i="3" s="1"/>
  <c r="AK78" i="3"/>
  <c r="AV79" i="3"/>
  <c r="CM78" i="3"/>
  <c r="BU78" i="3"/>
  <c r="CL78" i="3" l="1"/>
  <c r="CY78" i="3" s="1"/>
  <c r="CN78" i="3"/>
  <c r="CZ78" i="3" s="1"/>
  <c r="AW79" i="3"/>
  <c r="AL78" i="3"/>
  <c r="AB78" i="3"/>
  <c r="N78" i="3"/>
  <c r="CQ78" i="3" s="1"/>
  <c r="O78" i="3" l="1"/>
  <c r="CP78" i="3"/>
  <c r="DA78" i="3" s="1"/>
  <c r="AM78" i="3"/>
  <c r="AX79" i="3"/>
  <c r="A79" i="3" l="1"/>
  <c r="BB79" i="3" s="1"/>
  <c r="Q78" i="3"/>
  <c r="P79" i="3" l="1"/>
  <c r="B79" i="3"/>
  <c r="BA79" i="3"/>
  <c r="BD79" i="3"/>
  <c r="BC79" i="3"/>
  <c r="BE79" i="3"/>
  <c r="BF79" i="3"/>
  <c r="BG79" i="3"/>
  <c r="BH79" i="3"/>
  <c r="BI79" i="3"/>
  <c r="BJ79" i="3" l="1"/>
  <c r="C79" i="3" s="1"/>
  <c r="BW79" i="3"/>
  <c r="BM79" i="3" l="1"/>
  <c r="BN79" i="3" s="1"/>
  <c r="U79" i="3" l="1"/>
  <c r="AQ80" i="3" s="1"/>
  <c r="G79" i="3"/>
  <c r="CC79" i="3" s="1"/>
  <c r="CB79" i="3" s="1"/>
  <c r="CT79" i="3" s="1"/>
  <c r="BO79" i="3"/>
  <c r="F79" i="3"/>
  <c r="CA79" i="3" s="1"/>
  <c r="T79" i="3"/>
  <c r="AF79" i="3" l="1"/>
  <c r="BZ79" i="3"/>
  <c r="CS79" i="3" s="1"/>
  <c r="H79" i="3"/>
  <c r="CE79" i="3" s="1"/>
  <c r="V79" i="3"/>
  <c r="BP79" i="3"/>
  <c r="BQ79" i="3" s="1"/>
  <c r="AE79" i="3"/>
  <c r="AP80" i="3"/>
  <c r="CD79" i="3" l="1"/>
  <c r="CU79" i="3" s="1"/>
  <c r="BR79" i="3"/>
  <c r="BS79" i="3" s="1"/>
  <c r="Z79" i="3" s="1"/>
  <c r="X79" i="3"/>
  <c r="AT80" i="3" s="1"/>
  <c r="J79" i="3"/>
  <c r="CI79" i="3" s="1"/>
  <c r="W79" i="3"/>
  <c r="I79" i="3"/>
  <c r="CG79" i="3" s="1"/>
  <c r="AR80" i="3"/>
  <c r="AG79" i="3"/>
  <c r="CH79" i="3" l="1"/>
  <c r="CW79" i="3" s="1"/>
  <c r="CF79" i="3"/>
  <c r="CV79" i="3" s="1"/>
  <c r="BT79" i="3"/>
  <c r="BU79" i="3" s="1"/>
  <c r="N79" i="3" s="1"/>
  <c r="CQ79" i="3" s="1"/>
  <c r="K79" i="3"/>
  <c r="CK79" i="3" s="1"/>
  <c r="Y79" i="3"/>
  <c r="AU80" i="3" s="1"/>
  <c r="AI79" i="3"/>
  <c r="L79" i="3"/>
  <c r="CM79" i="3" s="1"/>
  <c r="AH79" i="3"/>
  <c r="AS80" i="3"/>
  <c r="AV80" i="3"/>
  <c r="AK79" i="3"/>
  <c r="CL79" i="3" l="1"/>
  <c r="CY79" i="3" s="1"/>
  <c r="CJ79" i="3"/>
  <c r="CX79" i="3" s="1"/>
  <c r="CP79" i="3"/>
  <c r="DA79" i="3" s="1"/>
  <c r="AB79" i="3"/>
  <c r="AX80" i="3" s="1"/>
  <c r="AA79" i="3"/>
  <c r="AL79" i="3" s="1"/>
  <c r="M79" i="3"/>
  <c r="O79" i="3" s="1"/>
  <c r="AJ79" i="3"/>
  <c r="AW80" i="3" l="1"/>
  <c r="CO79" i="3"/>
  <c r="AM79" i="3"/>
  <c r="A80" i="3" s="1"/>
  <c r="BB80" i="3" s="1"/>
  <c r="BH80" i="3" l="1"/>
  <c r="CN79" i="3"/>
  <c r="CZ79" i="3" s="1"/>
  <c r="Q79" i="3"/>
  <c r="B80" i="3"/>
  <c r="P80" i="3"/>
  <c r="BA80" i="3"/>
  <c r="BC80" i="3"/>
  <c r="BD80" i="3"/>
  <c r="BE80" i="3"/>
  <c r="BF80" i="3"/>
  <c r="BG80" i="3"/>
  <c r="BI80" i="3"/>
  <c r="BW80" i="3" l="1"/>
  <c r="BJ80" i="3"/>
  <c r="C80" i="3" s="1"/>
  <c r="BM80" i="3" l="1"/>
  <c r="T80" i="3" s="1"/>
  <c r="AE80" i="3" s="1"/>
  <c r="BN80" i="3" l="1"/>
  <c r="BO80" i="3" s="1"/>
  <c r="BP80" i="3" s="1"/>
  <c r="F80" i="3"/>
  <c r="CA80" i="3" s="1"/>
  <c r="AP81" i="3"/>
  <c r="G80" i="3" l="1"/>
  <c r="CC80" i="3" s="1"/>
  <c r="U80" i="3"/>
  <c r="BZ80" i="3"/>
  <c r="CS80" i="3" s="1"/>
  <c r="V80" i="3"/>
  <c r="AR81" i="3" s="1"/>
  <c r="H80" i="3"/>
  <c r="CE80" i="3" s="1"/>
  <c r="I80" i="3"/>
  <c r="CG80" i="3" s="1"/>
  <c r="W80" i="3"/>
  <c r="BQ80" i="3"/>
  <c r="AQ81" i="3" l="1"/>
  <c r="AF80" i="3"/>
  <c r="CB80" i="3"/>
  <c r="CT80" i="3" s="1"/>
  <c r="CF80" i="3"/>
  <c r="CV80" i="3" s="1"/>
  <c r="CD80" i="3"/>
  <c r="CU80" i="3" s="1"/>
  <c r="AG80" i="3"/>
  <c r="AS81" i="3"/>
  <c r="AH80" i="3"/>
  <c r="J80" i="3"/>
  <c r="CI80" i="3" s="1"/>
  <c r="X80" i="3"/>
  <c r="BR80" i="3"/>
  <c r="BS80" i="3" s="1"/>
  <c r="CH80" i="3" l="1"/>
  <c r="CW80" i="3" s="1"/>
  <c r="Z80" i="3"/>
  <c r="L80" i="3"/>
  <c r="CM80" i="3" s="1"/>
  <c r="AT81" i="3"/>
  <c r="AI80" i="3"/>
  <c r="K80" i="3"/>
  <c r="CK80" i="3" s="1"/>
  <c r="Y80" i="3"/>
  <c r="BT80" i="3"/>
  <c r="CJ80" i="3" l="1"/>
  <c r="CX80" i="3" s="1"/>
  <c r="CL80" i="3"/>
  <c r="CY80" i="3" s="1"/>
  <c r="AA80" i="3"/>
  <c r="M80" i="3"/>
  <c r="BU80" i="3"/>
  <c r="AJ80" i="3"/>
  <c r="AU81" i="3"/>
  <c r="AV81" i="3"/>
  <c r="AK80" i="3"/>
  <c r="CO80" i="3" l="1"/>
  <c r="AW81" i="3"/>
  <c r="AL80" i="3"/>
  <c r="N80" i="3"/>
  <c r="CQ80" i="3" s="1"/>
  <c r="AB80" i="3"/>
  <c r="CN80" i="3" l="1"/>
  <c r="CZ80" i="3" s="1"/>
  <c r="CP80" i="3"/>
  <c r="DA80" i="3" s="1"/>
  <c r="O80" i="3"/>
  <c r="AM80" i="3"/>
  <c r="AX81" i="3"/>
  <c r="Q80" i="3" l="1"/>
  <c r="A81" i="3"/>
  <c r="BB81" i="3" s="1"/>
  <c r="P81" i="3" l="1"/>
  <c r="B81" i="3"/>
  <c r="BA81" i="3"/>
  <c r="BC81" i="3"/>
  <c r="BD81" i="3"/>
  <c r="BE81" i="3"/>
  <c r="BG81" i="3"/>
  <c r="BH81" i="3"/>
  <c r="BF81" i="3"/>
  <c r="BI81" i="3"/>
  <c r="BJ81" i="3" l="1"/>
  <c r="C81" i="3" s="1"/>
  <c r="BL81" i="3" s="1"/>
  <c r="BW81" i="3"/>
  <c r="E81" i="3" l="1"/>
  <c r="S81" i="3"/>
  <c r="BM81" i="3"/>
  <c r="BN81" i="3" l="1"/>
  <c r="T81" i="3"/>
  <c r="F81" i="3"/>
  <c r="CA81" i="3" s="1"/>
  <c r="AO82" i="3"/>
  <c r="AZ82" i="3" s="1"/>
  <c r="AD81" i="3"/>
  <c r="BY81" i="3"/>
  <c r="U81" i="3" l="1"/>
  <c r="G81" i="3"/>
  <c r="CC81" i="3" s="1"/>
  <c r="BO81" i="3"/>
  <c r="BX81" i="3"/>
  <c r="CR81" i="3" s="1"/>
  <c r="BZ81" i="3"/>
  <c r="CS81" i="3" s="1"/>
  <c r="AE81" i="3"/>
  <c r="AP82" i="3"/>
  <c r="BL82" i="3"/>
  <c r="S82" i="3" s="1"/>
  <c r="V81" i="3" l="1"/>
  <c r="BP81" i="3"/>
  <c r="H81" i="3"/>
  <c r="CE81" i="3" s="1"/>
  <c r="CB81" i="3"/>
  <c r="CT81" i="3" s="1"/>
  <c r="AF81" i="3"/>
  <c r="AQ82" i="3"/>
  <c r="E82" i="3"/>
  <c r="BY82" i="3" s="1"/>
  <c r="AO83" i="3"/>
  <c r="AZ83" i="3" s="1"/>
  <c r="AD82" i="3"/>
  <c r="CD81" i="3" l="1"/>
  <c r="CU81" i="3" s="1"/>
  <c r="W81" i="3"/>
  <c r="BQ81" i="3"/>
  <c r="I81" i="3"/>
  <c r="CG81" i="3" s="1"/>
  <c r="AR82" i="3"/>
  <c r="AG81" i="3"/>
  <c r="BX82" i="3"/>
  <c r="CR82" i="3" s="1"/>
  <c r="BL83" i="3"/>
  <c r="S83" i="3" s="1"/>
  <c r="CF81" i="3" l="1"/>
  <c r="CV81" i="3" s="1"/>
  <c r="X81" i="3"/>
  <c r="BR81" i="3"/>
  <c r="J81" i="3"/>
  <c r="CI81" i="3" s="1"/>
  <c r="CH81" i="3" s="1"/>
  <c r="CW81" i="3" s="1"/>
  <c r="AH81" i="3"/>
  <c r="AS82" i="3"/>
  <c r="E83" i="3"/>
  <c r="BY83" i="3" s="1"/>
  <c r="AO84" i="3"/>
  <c r="AZ84" i="3" s="1"/>
  <c r="AD83" i="3"/>
  <c r="BS81" i="3" l="1"/>
  <c r="BT81" i="3" s="1"/>
  <c r="K81" i="3"/>
  <c r="CK81" i="3" s="1"/>
  <c r="Y81" i="3"/>
  <c r="AT82" i="3"/>
  <c r="AI81" i="3"/>
  <c r="BX83" i="3"/>
  <c r="CR83" i="3" s="1"/>
  <c r="CJ81" i="3" l="1"/>
  <c r="CX81" i="3" s="1"/>
  <c r="AA81" i="3"/>
  <c r="M81" i="3"/>
  <c r="CO81" i="3" s="1"/>
  <c r="CN81" i="3" s="1"/>
  <c r="CZ81" i="3" s="1"/>
  <c r="AU82" i="3"/>
  <c r="AJ81" i="3"/>
  <c r="Z81" i="3"/>
  <c r="L81" i="3"/>
  <c r="CM81" i="3" s="1"/>
  <c r="BU81" i="3"/>
  <c r="AK81" i="3" l="1"/>
  <c r="AV82" i="3"/>
  <c r="CL81" i="3"/>
  <c r="CY81" i="3" s="1"/>
  <c r="AW82" i="3"/>
  <c r="AL81" i="3"/>
  <c r="N81" i="3"/>
  <c r="CQ81" i="3" s="1"/>
  <c r="AB81" i="3"/>
  <c r="O81" i="3" l="1"/>
  <c r="AX82" i="3"/>
  <c r="AM81" i="3"/>
  <c r="A82" i="3" s="1"/>
  <c r="CP81" i="3"/>
  <c r="DA81" i="3" s="1"/>
  <c r="BB82" i="3" l="1"/>
  <c r="BC82" i="3"/>
  <c r="BG82" i="3"/>
  <c r="BA82" i="3"/>
  <c r="BE82" i="3"/>
  <c r="P82" i="3"/>
  <c r="BH82" i="3"/>
  <c r="BD82" i="3"/>
  <c r="BF82" i="3"/>
  <c r="B82" i="3"/>
  <c r="BW82" i="3" s="1"/>
  <c r="BI82" i="3"/>
  <c r="Q81" i="3"/>
  <c r="BJ82" i="3" l="1"/>
  <c r="C82" i="3" s="1"/>
  <c r="BM82" i="3" s="1"/>
  <c r="BN82" i="3" s="1"/>
  <c r="U82" i="3" l="1"/>
  <c r="AF82" i="3" s="1"/>
  <c r="G82" i="3"/>
  <c r="CC82" i="3" s="1"/>
  <c r="CB82" i="3" s="1"/>
  <c r="CT82" i="3" s="1"/>
  <c r="T82" i="3"/>
  <c r="BO82" i="3"/>
  <c r="F82" i="3"/>
  <c r="AQ83" i="3" l="1"/>
  <c r="CA82" i="3"/>
  <c r="H82" i="3"/>
  <c r="CE82" i="3" s="1"/>
  <c r="V82" i="3"/>
  <c r="AP83" i="3"/>
  <c r="AE82" i="3"/>
  <c r="BP82" i="3"/>
  <c r="BQ82" i="3" s="1"/>
  <c r="CD82" i="3" l="1"/>
  <c r="CU82" i="3" s="1"/>
  <c r="BZ82" i="3"/>
  <c r="CS82" i="3" s="1"/>
  <c r="J82" i="3"/>
  <c r="CI82" i="3" s="1"/>
  <c r="X82" i="3"/>
  <c r="W82" i="3"/>
  <c r="I82" i="3"/>
  <c r="CG82" i="3" s="1"/>
  <c r="BR82" i="3"/>
  <c r="AG82" i="3"/>
  <c r="AR83" i="3"/>
  <c r="CH82" i="3" l="1"/>
  <c r="CW82" i="3" s="1"/>
  <c r="CF82" i="3"/>
  <c r="CV82" i="3" s="1"/>
  <c r="K82" i="3"/>
  <c r="CK82" i="3" s="1"/>
  <c r="Y82" i="3"/>
  <c r="AH82" i="3"/>
  <c r="AS83" i="3"/>
  <c r="BS82" i="3"/>
  <c r="BT82" i="3" s="1"/>
  <c r="AT83" i="3"/>
  <c r="AI82" i="3"/>
  <c r="CJ82" i="3" l="1"/>
  <c r="CX82" i="3" s="1"/>
  <c r="BU82" i="3"/>
  <c r="M82" i="3"/>
  <c r="CO82" i="3" s="1"/>
  <c r="AA82" i="3"/>
  <c r="AU83" i="3"/>
  <c r="AJ82" i="3"/>
  <c r="Z82" i="3"/>
  <c r="L82" i="3"/>
  <c r="CN82" i="3" l="1"/>
  <c r="CZ82" i="3" s="1"/>
  <c r="CM82" i="3"/>
  <c r="AK82" i="3"/>
  <c r="AV83" i="3"/>
  <c r="AL82" i="3"/>
  <c r="AW83" i="3"/>
  <c r="N82" i="3"/>
  <c r="CQ82" i="3" s="1"/>
  <c r="AB82" i="3"/>
  <c r="CP82" i="3" l="1"/>
  <c r="DA82" i="3" s="1"/>
  <c r="CL82" i="3"/>
  <c r="CY82" i="3" s="1"/>
  <c r="AX83" i="3"/>
  <c r="AM82" i="3"/>
  <c r="Q82" i="3" s="1"/>
  <c r="O82" i="3"/>
  <c r="A83" i="3" l="1"/>
  <c r="BB83" i="3" s="1"/>
  <c r="B83" i="3" l="1"/>
  <c r="P83" i="3"/>
  <c r="BA83" i="3"/>
  <c r="BC83" i="3"/>
  <c r="BF83" i="3"/>
  <c r="BE83" i="3"/>
  <c r="BD83" i="3"/>
  <c r="BG83" i="3"/>
  <c r="BI83" i="3"/>
  <c r="BH83" i="3"/>
  <c r="BW83" i="3" l="1"/>
  <c r="BJ83" i="3"/>
  <c r="C83" i="3" s="1"/>
  <c r="BM83" i="3" l="1"/>
  <c r="BN83" i="3" l="1"/>
  <c r="F83" i="3"/>
  <c r="CA83" i="3" s="1"/>
  <c r="T83" i="3"/>
  <c r="AP84" i="3" s="1"/>
  <c r="U83" i="3" l="1"/>
  <c r="G83" i="3"/>
  <c r="CC83" i="3" s="1"/>
  <c r="BO83" i="3"/>
  <c r="BZ83" i="3"/>
  <c r="CS83" i="3" s="1"/>
  <c r="AE83" i="3"/>
  <c r="H83" i="3" l="1"/>
  <c r="CE83" i="3" s="1"/>
  <c r="BP83" i="3"/>
  <c r="V83" i="3"/>
  <c r="CB83" i="3"/>
  <c r="CT83" i="3" s="1"/>
  <c r="AQ84" i="3"/>
  <c r="AF83" i="3"/>
  <c r="AG83" i="3" l="1"/>
  <c r="AR84" i="3"/>
  <c r="I83" i="3"/>
  <c r="CG83" i="3" s="1"/>
  <c r="W83" i="3"/>
  <c r="BQ83" i="3"/>
  <c r="CD83" i="3"/>
  <c r="CU83" i="3" s="1"/>
  <c r="BR83" i="3" l="1"/>
  <c r="X83" i="3"/>
  <c r="BS83" i="3"/>
  <c r="J83" i="3"/>
  <c r="CI83" i="3" s="1"/>
  <c r="AH83" i="3"/>
  <c r="AS84" i="3"/>
  <c r="BT83" i="3"/>
  <c r="M83" i="3" s="1"/>
  <c r="CO83" i="3" s="1"/>
  <c r="CF83" i="3"/>
  <c r="CV83" i="3" s="1"/>
  <c r="BU83" i="3" l="1"/>
  <c r="N83" i="3" s="1"/>
  <c r="AA83" i="3"/>
  <c r="AW84" i="3" s="1"/>
  <c r="AT84" i="3"/>
  <c r="AI83" i="3"/>
  <c r="CH83" i="3"/>
  <c r="CW83" i="3" s="1"/>
  <c r="L83" i="3"/>
  <c r="CM83" i="3" s="1"/>
  <c r="Z83" i="3"/>
  <c r="Y83" i="3"/>
  <c r="K83" i="3"/>
  <c r="CK83" i="3" s="1"/>
  <c r="CN83" i="3"/>
  <c r="CZ83" i="3" s="1"/>
  <c r="AL83" i="3" l="1"/>
  <c r="AB83" i="3"/>
  <c r="AX84" i="3" s="1"/>
  <c r="AK83" i="3"/>
  <c r="AV84" i="3"/>
  <c r="AU84" i="3"/>
  <c r="AJ83" i="3"/>
  <c r="CL83" i="3"/>
  <c r="CY83" i="3" s="1"/>
  <c r="CJ83" i="3"/>
  <c r="CX83" i="3" s="1"/>
  <c r="CQ83" i="3"/>
  <c r="O83" i="3"/>
  <c r="AM83" i="3" l="1"/>
  <c r="Q83" i="3" s="1"/>
  <c r="CP83" i="3"/>
  <c r="DA83" i="3" s="1"/>
  <c r="A84" i="3" l="1"/>
  <c r="BB84" i="3" s="1"/>
  <c r="BF84" i="3"/>
  <c r="BG84" i="3"/>
  <c r="BH84" i="3"/>
  <c r="BI84" i="3"/>
  <c r="BE84" i="3" l="1"/>
  <c r="BD84" i="3"/>
  <c r="BC84" i="3"/>
  <c r="BA84" i="3"/>
  <c r="B84" i="3"/>
  <c r="BW84" i="3" s="1"/>
  <c r="P84" i="3"/>
  <c r="BJ84" i="3" l="1"/>
  <c r="C84" i="3" s="1"/>
  <c r="BL84" i="3" s="1"/>
  <c r="BM84" i="3" s="1"/>
  <c r="F84" i="3" s="1"/>
  <c r="CA84" i="3" s="1"/>
  <c r="E84" i="3" l="1"/>
  <c r="BY84" i="3" s="1"/>
  <c r="S84" i="3"/>
  <c r="AD84" i="3" s="1"/>
  <c r="T84" i="3"/>
  <c r="AE84" i="3" s="1"/>
  <c r="BZ84" i="3"/>
  <c r="CS84" i="3" s="1"/>
  <c r="BN84" i="3"/>
  <c r="BO84" i="3" s="1"/>
  <c r="BP84" i="3" s="1"/>
  <c r="I84" i="3" s="1"/>
  <c r="CG84" i="3" s="1"/>
  <c r="AO85" i="3" l="1"/>
  <c r="AZ85" i="3" s="1"/>
  <c r="BL85" i="3" s="1"/>
  <c r="E85" i="3" s="1"/>
  <c r="G84" i="3"/>
  <c r="CC84" i="3" s="1"/>
  <c r="CB84" i="3" s="1"/>
  <c r="CT84" i="3" s="1"/>
  <c r="W84" i="3"/>
  <c r="AS85" i="3" s="1"/>
  <c r="BQ84" i="3"/>
  <c r="BR84" i="3" s="1"/>
  <c r="K84" i="3" s="1"/>
  <c r="CK84" i="3" s="1"/>
  <c r="AP85" i="3"/>
  <c r="U84" i="3"/>
  <c r="AQ85" i="3" s="1"/>
  <c r="H84" i="3"/>
  <c r="CE84" i="3" s="1"/>
  <c r="CD84" i="3" s="1"/>
  <c r="CU84" i="3" s="1"/>
  <c r="V84" i="3"/>
  <c r="AG84" i="3" s="1"/>
  <c r="CF84" i="3"/>
  <c r="CV84" i="3" s="1"/>
  <c r="BX84" i="3"/>
  <c r="CR84" i="3" s="1"/>
  <c r="BS84" i="3" l="1"/>
  <c r="L84" i="3" s="1"/>
  <c r="CM84" i="3" s="1"/>
  <c r="CL84" i="3" s="1"/>
  <c r="CY84" i="3" s="1"/>
  <c r="AH84" i="3"/>
  <c r="J84" i="3"/>
  <c r="CI84" i="3" s="1"/>
  <c r="Y84" i="3"/>
  <c r="AU85" i="3" s="1"/>
  <c r="X84" i="3"/>
  <c r="AI84" i="3" s="1"/>
  <c r="AR85" i="3"/>
  <c r="AF84" i="3"/>
  <c r="CJ84" i="3"/>
  <c r="CX84" i="3" s="1"/>
  <c r="BT84" i="3"/>
  <c r="BU84" i="3" s="1"/>
  <c r="N84" i="3" s="1"/>
  <c r="CQ84" i="3" s="1"/>
  <c r="S85" i="3"/>
  <c r="AD85" i="3" s="1"/>
  <c r="BY85" i="3"/>
  <c r="Z84" i="3" l="1"/>
  <c r="AV85" i="3" s="1"/>
  <c r="AT85" i="3"/>
  <c r="AJ84" i="3"/>
  <c r="CP84" i="3"/>
  <c r="DA84" i="3" s="1"/>
  <c r="CH84" i="3"/>
  <c r="CW84" i="3" s="1"/>
  <c r="BX85" i="3"/>
  <c r="CR85" i="3" s="1"/>
  <c r="AB84" i="3"/>
  <c r="AX85" i="3" s="1"/>
  <c r="AA84" i="3"/>
  <c r="AL84" i="3" s="1"/>
  <c r="M84" i="3"/>
  <c r="CO84" i="3" s="1"/>
  <c r="AO86" i="3"/>
  <c r="AZ86" i="3" s="1"/>
  <c r="BL86" i="3" s="1"/>
  <c r="S86" i="3" s="1"/>
  <c r="AK84" i="3"/>
  <c r="CN84" i="3" l="1"/>
  <c r="CZ84" i="3" s="1"/>
  <c r="O84" i="3"/>
  <c r="AM84" i="3"/>
  <c r="Q84" i="3" s="1"/>
  <c r="AW85" i="3"/>
  <c r="E86" i="3"/>
  <c r="BY86" i="3" s="1"/>
  <c r="AD86" i="3"/>
  <c r="AO87" i="3"/>
  <c r="AZ87" i="3" s="1"/>
  <c r="A85" i="3" l="1"/>
  <c r="BX86" i="3"/>
  <c r="CR86" i="3" s="1"/>
  <c r="BD85" i="3" l="1"/>
  <c r="BB85" i="3"/>
  <c r="BH85" i="3"/>
  <c r="BI85" i="3"/>
  <c r="BA85" i="3"/>
  <c r="BF85" i="3"/>
  <c r="BE85" i="3"/>
  <c r="BG85" i="3"/>
  <c r="B85" i="3"/>
  <c r="BW85" i="3" s="1"/>
  <c r="P85" i="3"/>
  <c r="BC85" i="3"/>
  <c r="BJ85" i="3" l="1"/>
  <c r="C85" i="3" s="1"/>
  <c r="BM85" i="3" l="1"/>
  <c r="T85" i="3" s="1"/>
  <c r="AP86" i="3" s="1"/>
  <c r="BN85" i="3" l="1"/>
  <c r="BO85" i="3" s="1"/>
  <c r="BP85" i="3" s="1"/>
  <c r="W85" i="3" s="1"/>
  <c r="AH85" i="3" s="1"/>
  <c r="F85" i="3"/>
  <c r="CA85" i="3" s="1"/>
  <c r="AE85" i="3"/>
  <c r="U85" i="3" l="1"/>
  <c r="G85" i="3"/>
  <c r="CC85" i="3" s="1"/>
  <c r="V85" i="3"/>
  <c r="AR86" i="3" s="1"/>
  <c r="I85" i="3"/>
  <c r="CG85" i="3" s="1"/>
  <c r="BQ85" i="3"/>
  <c r="X85" i="3" s="1"/>
  <c r="AI85" i="3" s="1"/>
  <c r="AS86" i="3"/>
  <c r="H85" i="3"/>
  <c r="CE85" i="3" s="1"/>
  <c r="CD85" i="3" s="1"/>
  <c r="CU85" i="3" s="1"/>
  <c r="BZ85" i="3"/>
  <c r="CS85" i="3" s="1"/>
  <c r="CB85" i="3" l="1"/>
  <c r="CT85" i="3" s="1"/>
  <c r="AF85" i="3"/>
  <c r="AQ86" i="3"/>
  <c r="AT86" i="3"/>
  <c r="BR85" i="3"/>
  <c r="Y85" i="3" s="1"/>
  <c r="J85" i="3"/>
  <c r="CI85" i="3" s="1"/>
  <c r="CF85" i="3"/>
  <c r="CV85" i="3" s="1"/>
  <c r="AG85" i="3"/>
  <c r="BS85" i="3" l="1"/>
  <c r="Z85" i="3" s="1"/>
  <c r="K85" i="3"/>
  <c r="CK85" i="3" s="1"/>
  <c r="CJ85" i="3" s="1"/>
  <c r="CX85" i="3" s="1"/>
  <c r="CH85" i="3"/>
  <c r="CW85" i="3" s="1"/>
  <c r="AU86" i="3"/>
  <c r="AJ85" i="3"/>
  <c r="BT85" i="3" l="1"/>
  <c r="AA85" i="3" s="1"/>
  <c r="L85" i="3"/>
  <c r="CM85" i="3" s="1"/>
  <c r="CL85" i="3" s="1"/>
  <c r="CY85" i="3" s="1"/>
  <c r="AK85" i="3"/>
  <c r="AV86" i="3"/>
  <c r="M85" i="3" l="1"/>
  <c r="CO85" i="3" s="1"/>
  <c r="CN85" i="3" s="1"/>
  <c r="CZ85" i="3" s="1"/>
  <c r="BU85" i="3"/>
  <c r="N85" i="3" s="1"/>
  <c r="AW86" i="3"/>
  <c r="AL85" i="3"/>
  <c r="AB85" i="3" l="1"/>
  <c r="AM85" i="3" s="1"/>
  <c r="CQ85" i="3"/>
  <c r="O85" i="3"/>
  <c r="AX86" i="3" l="1"/>
  <c r="CP85" i="3"/>
  <c r="DA85" i="3" s="1"/>
  <c r="Q85" i="3"/>
  <c r="A86" i="3"/>
  <c r="BB86" i="3" s="1"/>
  <c r="P86" i="3" l="1"/>
  <c r="BH86" i="3"/>
  <c r="BE86" i="3"/>
  <c r="BD86" i="3"/>
  <c r="BG86" i="3"/>
  <c r="B86" i="3"/>
  <c r="BC86" i="3"/>
  <c r="BA86" i="3"/>
  <c r="BF86" i="3"/>
  <c r="BI86" i="3"/>
  <c r="BJ86" i="3" l="1"/>
  <c r="C86" i="3" s="1"/>
  <c r="BM86" i="3" s="1"/>
  <c r="BW86" i="3"/>
  <c r="BN86" i="3" l="1"/>
  <c r="T86" i="3"/>
  <c r="AP87" i="3" s="1"/>
  <c r="F86" i="3"/>
  <c r="CA86" i="3" s="1"/>
  <c r="U86" i="3" l="1"/>
  <c r="G86" i="3"/>
  <c r="CC86" i="3" s="1"/>
  <c r="BO86" i="3"/>
  <c r="BZ86" i="3"/>
  <c r="CS86" i="3" s="1"/>
  <c r="AE86" i="3"/>
  <c r="CB86" i="3" l="1"/>
  <c r="CT86" i="3" s="1"/>
  <c r="BP86" i="3"/>
  <c r="V86" i="3"/>
  <c r="H86" i="3"/>
  <c r="CE86" i="3" s="1"/>
  <c r="AF86" i="3"/>
  <c r="AQ87" i="3"/>
  <c r="BQ86" i="3" l="1"/>
  <c r="I86" i="3"/>
  <c r="CG86" i="3" s="1"/>
  <c r="W86" i="3"/>
  <c r="CD86" i="3"/>
  <c r="CU86" i="3" s="1"/>
  <c r="AR87" i="3"/>
  <c r="AG86" i="3"/>
  <c r="CF86" i="3" l="1"/>
  <c r="CV86" i="3" s="1"/>
  <c r="J86" i="3"/>
  <c r="CI86" i="3" s="1"/>
  <c r="X86" i="3"/>
  <c r="BR86" i="3"/>
  <c r="AS87" i="3"/>
  <c r="AH86" i="3"/>
  <c r="AT87" i="3" l="1"/>
  <c r="AI86" i="3"/>
  <c r="K86" i="3"/>
  <c r="CK86" i="3" s="1"/>
  <c r="Y86" i="3"/>
  <c r="BS86" i="3"/>
  <c r="CH86" i="3"/>
  <c r="CW86" i="3" s="1"/>
  <c r="AU87" i="3" l="1"/>
  <c r="AJ86" i="3"/>
  <c r="CJ86" i="3"/>
  <c r="CX86" i="3" s="1"/>
  <c r="Z86" i="3"/>
  <c r="L86" i="3"/>
  <c r="BT86" i="3"/>
  <c r="CM86" i="3" l="1"/>
  <c r="AV87" i="3"/>
  <c r="AK86" i="3"/>
  <c r="AA86" i="3"/>
  <c r="M86" i="3"/>
  <c r="CO86" i="3" s="1"/>
  <c r="BU86" i="3"/>
  <c r="CN86" i="3" l="1"/>
  <c r="CZ86" i="3" s="1"/>
  <c r="AW87" i="3"/>
  <c r="AL86" i="3"/>
  <c r="CL86" i="3"/>
  <c r="CY86" i="3" s="1"/>
  <c r="N86" i="3"/>
  <c r="CQ86" i="3" s="1"/>
  <c r="AB86" i="3"/>
  <c r="O86" i="3" l="1"/>
  <c r="AX87" i="3"/>
  <c r="AM86" i="3"/>
  <c r="Q86" i="3" s="1"/>
  <c r="CP86" i="3"/>
  <c r="DA86" i="3" s="1"/>
  <c r="A87" i="3" l="1"/>
  <c r="B87" i="3" l="1"/>
  <c r="BW87" i="3" s="1"/>
  <c r="BB87" i="3"/>
  <c r="P87" i="3"/>
  <c r="BD87" i="3"/>
  <c r="BE87" i="3"/>
  <c r="BF87" i="3"/>
  <c r="BC87" i="3"/>
  <c r="BA87" i="3"/>
  <c r="BG87" i="3"/>
  <c r="BH87" i="3"/>
  <c r="BI87" i="3"/>
  <c r="BJ87" i="3" l="1"/>
  <c r="C87" i="3" s="1"/>
  <c r="BL87" i="3" s="1"/>
  <c r="BM87" i="3" l="1"/>
  <c r="S87" i="3"/>
  <c r="E87" i="3"/>
  <c r="BY87" i="3" s="1"/>
  <c r="BX87" i="3" l="1"/>
  <c r="CR87" i="3" s="1"/>
  <c r="AD87" i="3"/>
  <c r="AO88" i="3"/>
  <c r="AZ88" i="3" s="1"/>
  <c r="F87" i="3"/>
  <c r="T87" i="3"/>
  <c r="BN87" i="3"/>
  <c r="U87" i="3" l="1"/>
  <c r="G87" i="3"/>
  <c r="CC87" i="3" s="1"/>
  <c r="BO87" i="3"/>
  <c r="AP88" i="3"/>
  <c r="AE87" i="3"/>
  <c r="CA87" i="3"/>
  <c r="V87" i="3" l="1"/>
  <c r="H87" i="3"/>
  <c r="BZ87" i="3"/>
  <c r="CS87" i="3" s="1"/>
  <c r="AF87" i="3"/>
  <c r="AQ88" i="3"/>
  <c r="BP87" i="3"/>
  <c r="BQ87" i="3" s="1"/>
  <c r="CB87" i="3"/>
  <c r="CT87" i="3" s="1"/>
  <c r="AG87" i="3" l="1"/>
  <c r="AR88" i="3"/>
  <c r="I87" i="3"/>
  <c r="CG87" i="3" s="1"/>
  <c r="W87" i="3"/>
  <c r="BR87" i="3"/>
  <c r="J87" i="3"/>
  <c r="CI87" i="3" s="1"/>
  <c r="X87" i="3"/>
  <c r="CE87" i="3"/>
  <c r="AS88" i="3" l="1"/>
  <c r="AH87" i="3"/>
  <c r="BS87" i="3"/>
  <c r="K87" i="3"/>
  <c r="CK87" i="3" s="1"/>
  <c r="Y87" i="3"/>
  <c r="CF87" i="3"/>
  <c r="CV87" i="3" s="1"/>
  <c r="CD87" i="3"/>
  <c r="CU87" i="3" s="1"/>
  <c r="CH87" i="3"/>
  <c r="CW87" i="3" s="1"/>
  <c r="AI87" i="3"/>
  <c r="AT88" i="3"/>
  <c r="AJ87" i="3" l="1"/>
  <c r="AU88" i="3"/>
  <c r="CJ87" i="3"/>
  <c r="CX87" i="3" s="1"/>
  <c r="BT87" i="3"/>
  <c r="Z87" i="3"/>
  <c r="L87" i="3"/>
  <c r="CM87" i="3" s="1"/>
  <c r="AK87" i="3" l="1"/>
  <c r="AV88" i="3"/>
  <c r="BU87" i="3"/>
  <c r="M87" i="3"/>
  <c r="AA87" i="3"/>
  <c r="CL87" i="3"/>
  <c r="CY87" i="3" s="1"/>
  <c r="AL87" i="3" l="1"/>
  <c r="AW88" i="3"/>
  <c r="CO87" i="3"/>
  <c r="N87" i="3"/>
  <c r="CQ87" i="3" s="1"/>
  <c r="AB87" i="3"/>
  <c r="AX88" i="3" l="1"/>
  <c r="AM87" i="3"/>
  <c r="CP87" i="3"/>
  <c r="DA87" i="3" s="1"/>
  <c r="CN87" i="3"/>
  <c r="CZ87" i="3" s="1"/>
  <c r="O87" i="3"/>
  <c r="A88" i="3" l="1"/>
  <c r="Q87" i="3"/>
  <c r="BH88" i="3" l="1"/>
  <c r="B88" i="3"/>
  <c r="BW88" i="3" s="1"/>
  <c r="P88" i="3"/>
  <c r="BA88" i="3"/>
  <c r="BB88" i="3"/>
  <c r="BC88" i="3"/>
  <c r="BD88" i="3"/>
  <c r="BE88" i="3"/>
  <c r="BF88" i="3"/>
  <c r="BG88" i="3"/>
  <c r="BI88" i="3"/>
  <c r="BJ88" i="3" l="1"/>
  <c r="C88" i="3" s="1"/>
  <c r="BL88" i="3" s="1"/>
  <c r="BM88" i="3" s="1"/>
  <c r="F88" i="3" l="1"/>
  <c r="CA88" i="3" s="1"/>
  <c r="BN88" i="3"/>
  <c r="T88" i="3"/>
  <c r="E88" i="3"/>
  <c r="S88" i="3"/>
  <c r="BO88" i="3"/>
  <c r="AD88" i="3" l="1"/>
  <c r="AO89" i="3"/>
  <c r="AZ89" i="3" s="1"/>
  <c r="BP88" i="3"/>
  <c r="V88" i="3"/>
  <c r="H88" i="3"/>
  <c r="CE88" i="3" s="1"/>
  <c r="BY88" i="3"/>
  <c r="AP89" i="3"/>
  <c r="AE88" i="3"/>
  <c r="U88" i="3"/>
  <c r="G88" i="3"/>
  <c r="CC88" i="3" s="1"/>
  <c r="BZ88" i="3"/>
  <c r="CS88" i="3" s="1"/>
  <c r="AG88" i="3" l="1"/>
  <c r="AR89" i="3"/>
  <c r="CD88" i="3"/>
  <c r="CU88" i="3" s="1"/>
  <c r="AF88" i="3"/>
  <c r="AQ89" i="3"/>
  <c r="CB88" i="3"/>
  <c r="CT88" i="3" s="1"/>
  <c r="BL89" i="3"/>
  <c r="S89" i="3" s="1"/>
  <c r="W88" i="3"/>
  <c r="I88" i="3"/>
  <c r="CG88" i="3" s="1"/>
  <c r="BX88" i="3"/>
  <c r="CR88" i="3" s="1"/>
  <c r="BQ88" i="3"/>
  <c r="E89" i="3" l="1"/>
  <c r="BY89" i="3" s="1"/>
  <c r="BX89" i="3" s="1"/>
  <c r="CR89" i="3" s="1"/>
  <c r="AS89" i="3"/>
  <c r="AH88" i="3"/>
  <c r="X88" i="3"/>
  <c r="J88" i="3"/>
  <c r="AD89" i="3"/>
  <c r="AO90" i="3"/>
  <c r="AZ90" i="3" s="1"/>
  <c r="CF88" i="3"/>
  <c r="CV88" i="3" s="1"/>
  <c r="BR88" i="3"/>
  <c r="BS88" i="3" s="1"/>
  <c r="BT88" i="3" l="1"/>
  <c r="Z88" i="3"/>
  <c r="L88" i="3"/>
  <c r="CM88" i="3" s="1"/>
  <c r="CI88" i="3"/>
  <c r="K88" i="3"/>
  <c r="CK88" i="3" s="1"/>
  <c r="Y88" i="3"/>
  <c r="BL90" i="3"/>
  <c r="S90" i="3" s="1"/>
  <c r="AT89" i="3"/>
  <c r="AI88" i="3"/>
  <c r="E90" i="3" l="1"/>
  <c r="BY90" i="3" s="1"/>
  <c r="BX90" i="3" s="1"/>
  <c r="CR90" i="3" s="1"/>
  <c r="CH88" i="3"/>
  <c r="CW88" i="3" s="1"/>
  <c r="CL88" i="3"/>
  <c r="CY88" i="3" s="1"/>
  <c r="AU89" i="3"/>
  <c r="AJ88" i="3"/>
  <c r="AK88" i="3"/>
  <c r="AV89" i="3"/>
  <c r="CJ88" i="3"/>
  <c r="CX88" i="3" s="1"/>
  <c r="AD90" i="3"/>
  <c r="AO91" i="3"/>
  <c r="AZ91" i="3" s="1"/>
  <c r="M88" i="3"/>
  <c r="CO88" i="3" s="1"/>
  <c r="AA88" i="3"/>
  <c r="BU88" i="3"/>
  <c r="AB88" i="3" l="1"/>
  <c r="N88" i="3"/>
  <c r="AW89" i="3"/>
  <c r="AL88" i="3"/>
  <c r="CN88" i="3"/>
  <c r="CZ88" i="3" s="1"/>
  <c r="CQ88" i="3" l="1"/>
  <c r="O88" i="3"/>
  <c r="AX89" i="3"/>
  <c r="AM88" i="3"/>
  <c r="Q88" i="3" l="1"/>
  <c r="A89" i="3"/>
  <c r="CP88" i="3"/>
  <c r="DA88" i="3" s="1"/>
  <c r="P89" i="3" l="1"/>
  <c r="B89" i="3"/>
  <c r="BW89" i="3" s="1"/>
  <c r="BA89" i="3"/>
  <c r="BC89" i="3"/>
  <c r="BB89" i="3"/>
  <c r="BD89" i="3"/>
  <c r="BE89" i="3"/>
  <c r="BF89" i="3"/>
  <c r="BG89" i="3"/>
  <c r="BH89" i="3"/>
  <c r="BI89" i="3"/>
  <c r="BJ89" i="3" l="1"/>
  <c r="C89" i="3" s="1"/>
  <c r="BM89" i="3" s="1"/>
  <c r="BN89" i="3" s="1"/>
  <c r="U89" i="3" l="1"/>
  <c r="G89" i="3"/>
  <c r="CC89" i="3" s="1"/>
  <c r="F89" i="3"/>
  <c r="BO89" i="3"/>
  <c r="T89" i="3"/>
  <c r="BP89" i="3" l="1"/>
  <c r="V89" i="3"/>
  <c r="H89" i="3"/>
  <c r="CE89" i="3" s="1"/>
  <c r="CA89" i="3"/>
  <c r="CB89" i="3"/>
  <c r="CT89" i="3" s="1"/>
  <c r="AE89" i="3"/>
  <c r="AP90" i="3"/>
  <c r="AQ90" i="3"/>
  <c r="AF89" i="3"/>
  <c r="AR90" i="3" l="1"/>
  <c r="AG89" i="3"/>
  <c r="BQ89" i="3"/>
  <c r="I89" i="3"/>
  <c r="W89" i="3"/>
  <c r="CD89" i="3"/>
  <c r="CU89" i="3" s="1"/>
  <c r="BZ89" i="3"/>
  <c r="CS89" i="3" s="1"/>
  <c r="AS90" i="3" l="1"/>
  <c r="AH89" i="3"/>
  <c r="CG89" i="3"/>
  <c r="X89" i="3"/>
  <c r="J89" i="3"/>
  <c r="CI89" i="3" s="1"/>
  <c r="BR89" i="3"/>
  <c r="Y89" i="3" l="1"/>
  <c r="K89" i="3"/>
  <c r="CK89" i="3" s="1"/>
  <c r="AT90" i="3"/>
  <c r="AI89" i="3"/>
  <c r="CH89" i="3"/>
  <c r="CW89" i="3" s="1"/>
  <c r="CF89" i="3"/>
  <c r="CV89" i="3" s="1"/>
  <c r="BS89" i="3"/>
  <c r="BT89" i="3" s="1"/>
  <c r="BU89" i="3" l="1"/>
  <c r="AA89" i="3"/>
  <c r="M89" i="3"/>
  <c r="CO89" i="3" s="1"/>
  <c r="L89" i="3"/>
  <c r="Z89" i="3"/>
  <c r="CJ89" i="3"/>
  <c r="CX89" i="3" s="1"/>
  <c r="AJ89" i="3"/>
  <c r="AU90" i="3"/>
  <c r="AK89" i="3" l="1"/>
  <c r="AV90" i="3"/>
  <c r="CN89" i="3"/>
  <c r="CZ89" i="3" s="1"/>
  <c r="CM89" i="3"/>
  <c r="AW90" i="3"/>
  <c r="AL89" i="3"/>
  <c r="N89" i="3"/>
  <c r="CQ89" i="3" s="1"/>
  <c r="AB89" i="3"/>
  <c r="CP89" i="3" l="1"/>
  <c r="DA89" i="3" s="1"/>
  <c r="AX90" i="3"/>
  <c r="AM89" i="3"/>
  <c r="Q89" i="3" s="1"/>
  <c r="O89" i="3"/>
  <c r="CL89" i="3"/>
  <c r="CY89" i="3" s="1"/>
  <c r="A90" i="3" l="1"/>
  <c r="BA90" i="3" l="1"/>
  <c r="P90" i="3"/>
  <c r="B90" i="3"/>
  <c r="BW90" i="3" s="1"/>
  <c r="BB90" i="3"/>
  <c r="BC90" i="3"/>
  <c r="BD90" i="3"/>
  <c r="BE90" i="3"/>
  <c r="BF90" i="3"/>
  <c r="BH90" i="3"/>
  <c r="BG90" i="3"/>
  <c r="BI90" i="3"/>
  <c r="BJ90" i="3" l="1"/>
  <c r="C90" i="3" s="1"/>
  <c r="BM90" i="3" s="1"/>
  <c r="F90" i="3" s="1"/>
  <c r="CA90" i="3" l="1"/>
  <c r="BN90" i="3"/>
  <c r="BO90" i="3"/>
  <c r="T90" i="3"/>
  <c r="BP90" i="3" l="1"/>
  <c r="W90" i="3" s="1"/>
  <c r="AE90" i="3"/>
  <c r="AP91" i="3"/>
  <c r="H90" i="3"/>
  <c r="CE90" i="3" s="1"/>
  <c r="V90" i="3"/>
  <c r="BZ90" i="3"/>
  <c r="CS90" i="3" s="1"/>
  <c r="U90" i="3"/>
  <c r="G90" i="3"/>
  <c r="BQ90" i="3" l="1"/>
  <c r="J90" i="3" s="1"/>
  <c r="CI90" i="3" s="1"/>
  <c r="I90" i="3"/>
  <c r="CG90" i="3" s="1"/>
  <c r="CF90" i="3" s="1"/>
  <c r="CV90" i="3" s="1"/>
  <c r="AR91" i="3"/>
  <c r="AG90" i="3"/>
  <c r="AS91" i="3"/>
  <c r="AH90" i="3"/>
  <c r="CD90" i="3"/>
  <c r="CU90" i="3" s="1"/>
  <c r="CC90" i="3"/>
  <c r="AQ91" i="3"/>
  <c r="AF90" i="3"/>
  <c r="BR90" i="3"/>
  <c r="X90" i="3" l="1"/>
  <c r="AI90" i="3" s="1"/>
  <c r="CB90" i="3"/>
  <c r="CT90" i="3" s="1"/>
  <c r="K90" i="3"/>
  <c r="Y90" i="3"/>
  <c r="BS90" i="3"/>
  <c r="CH90" i="3"/>
  <c r="CW90" i="3" s="1"/>
  <c r="AT91" i="3" l="1"/>
  <c r="BT90" i="3"/>
  <c r="L90" i="3"/>
  <c r="CM90" i="3" s="1"/>
  <c r="Z90" i="3"/>
  <c r="AJ90" i="3"/>
  <c r="AU91" i="3"/>
  <c r="CK90" i="3"/>
  <c r="BU90" i="3"/>
  <c r="AV91" i="3" l="1"/>
  <c r="AK90" i="3"/>
  <c r="N90" i="3"/>
  <c r="CQ90" i="3" s="1"/>
  <c r="AB90" i="3"/>
  <c r="CL90" i="3"/>
  <c r="CY90" i="3" s="1"/>
  <c r="M90" i="3"/>
  <c r="AA90" i="3"/>
  <c r="CJ90" i="3"/>
  <c r="CX90" i="3" s="1"/>
  <c r="AX91" i="3" l="1"/>
  <c r="AM90" i="3"/>
  <c r="CP90" i="3"/>
  <c r="DA90" i="3" s="1"/>
  <c r="AL90" i="3"/>
  <c r="AW91" i="3"/>
  <c r="CO90" i="3"/>
  <c r="O90" i="3"/>
  <c r="A91" i="3" l="1"/>
  <c r="Q90" i="3"/>
  <c r="CN90" i="3"/>
  <c r="CZ90" i="3" s="1"/>
  <c r="P91" i="3" l="1"/>
  <c r="B91" i="3"/>
  <c r="BW91" i="3" s="1"/>
  <c r="BA91" i="3"/>
  <c r="BC91" i="3"/>
  <c r="BB91" i="3"/>
  <c r="BD91" i="3"/>
  <c r="BE91" i="3"/>
  <c r="BF91" i="3"/>
  <c r="BG91" i="3"/>
  <c r="BI91" i="3"/>
  <c r="BH91" i="3"/>
  <c r="BJ91" i="3" l="1"/>
  <c r="C91" i="3" s="1"/>
  <c r="BL91" i="3" s="1"/>
  <c r="BM91" i="3" l="1"/>
  <c r="E91" i="3"/>
  <c r="S91" i="3"/>
  <c r="BY91" i="3" l="1"/>
  <c r="T91" i="3"/>
  <c r="F91" i="3"/>
  <c r="CA91" i="3" s="1"/>
  <c r="AD91" i="3"/>
  <c r="AO92" i="3"/>
  <c r="BN91" i="3"/>
  <c r="G91" i="3" l="1"/>
  <c r="CC91" i="3" s="1"/>
  <c r="U91" i="3"/>
  <c r="AZ92" i="3"/>
  <c r="BZ91" i="3"/>
  <c r="CS91" i="3" s="1"/>
  <c r="AE91" i="3"/>
  <c r="AP92" i="3"/>
  <c r="BO91" i="3"/>
  <c r="BP91" i="3" s="1"/>
  <c r="BX91" i="3"/>
  <c r="CR91" i="3" s="1"/>
  <c r="W91" i="3" l="1"/>
  <c r="I91" i="3"/>
  <c r="CG91" i="3" s="1"/>
  <c r="AQ92" i="3"/>
  <c r="AF91" i="3"/>
  <c r="BQ91" i="3"/>
  <c r="V91" i="3"/>
  <c r="H91" i="3"/>
  <c r="CB91" i="3"/>
  <c r="CT91" i="3" s="1"/>
  <c r="CF91" i="3" l="1"/>
  <c r="CV91" i="3" s="1"/>
  <c r="CE91" i="3"/>
  <c r="J91" i="3"/>
  <c r="CI91" i="3" s="1"/>
  <c r="X91" i="3"/>
  <c r="BR91" i="3"/>
  <c r="AH91" i="3"/>
  <c r="AS92" i="3"/>
  <c r="AG91" i="3"/>
  <c r="AR92" i="3"/>
  <c r="CD91" i="3" l="1"/>
  <c r="CU91" i="3" s="1"/>
  <c r="AT92" i="3"/>
  <c r="AI91" i="3"/>
  <c r="CH91" i="3"/>
  <c r="CW91" i="3" s="1"/>
  <c r="K91" i="3"/>
  <c r="CK91" i="3" s="1"/>
  <c r="Y91" i="3"/>
  <c r="BS91" i="3"/>
  <c r="Z91" i="3" l="1"/>
  <c r="L91" i="3"/>
  <c r="BT91" i="3"/>
  <c r="CJ91" i="3"/>
  <c r="CX91" i="3" s="1"/>
  <c r="AU92" i="3"/>
  <c r="AJ91" i="3"/>
  <c r="CM91" i="3" l="1"/>
  <c r="M91" i="3"/>
  <c r="CO91" i="3" s="1"/>
  <c r="AA91" i="3"/>
  <c r="BU91" i="3"/>
  <c r="AK91" i="3"/>
  <c r="AV92" i="3"/>
  <c r="N91" i="3" l="1"/>
  <c r="AB91" i="3"/>
  <c r="CL91" i="3"/>
  <c r="CY91" i="3" s="1"/>
  <c r="AW92" i="3"/>
  <c r="AL91" i="3"/>
  <c r="CN91" i="3"/>
  <c r="CZ91" i="3" s="1"/>
  <c r="CQ91" i="3" l="1"/>
  <c r="O91" i="3"/>
  <c r="AX92" i="3"/>
  <c r="AM91" i="3"/>
  <c r="A92" i="3" l="1"/>
  <c r="Q91" i="3"/>
  <c r="CP91" i="3"/>
  <c r="DA91" i="3" s="1"/>
  <c r="P92" i="3" l="1"/>
  <c r="B92" i="3"/>
  <c r="BW92" i="3" s="1"/>
  <c r="BA92" i="3"/>
  <c r="BB92" i="3"/>
  <c r="BD92" i="3"/>
  <c r="BC92" i="3"/>
  <c r="BE92" i="3"/>
  <c r="BF92" i="3"/>
  <c r="BG92" i="3"/>
  <c r="BH92" i="3"/>
  <c r="BI92" i="3"/>
  <c r="BJ92" i="3" l="1"/>
  <c r="C92" i="3" s="1"/>
  <c r="BL92" i="3" s="1"/>
  <c r="S92" i="3" l="1"/>
  <c r="E92" i="3"/>
  <c r="BM92" i="3"/>
  <c r="BN92" i="3" s="1"/>
  <c r="U92" i="3" l="1"/>
  <c r="G92" i="3"/>
  <c r="CC92" i="3" s="1"/>
  <c r="BO92" i="3"/>
  <c r="F92" i="3"/>
  <c r="CA92" i="3" s="1"/>
  <c r="T92" i="3"/>
  <c r="BY92" i="3"/>
  <c r="AD92" i="3"/>
  <c r="AO93" i="3"/>
  <c r="AZ93" i="3" s="1"/>
  <c r="H92" i="3" l="1"/>
  <c r="CE92" i="3" s="1"/>
  <c r="V92" i="3"/>
  <c r="CB92" i="3"/>
  <c r="CT92" i="3" s="1"/>
  <c r="AF92" i="3"/>
  <c r="AQ93" i="3"/>
  <c r="BX92" i="3"/>
  <c r="CR92" i="3" s="1"/>
  <c r="BZ92" i="3"/>
  <c r="CS92" i="3" s="1"/>
  <c r="BP92" i="3"/>
  <c r="BQ92" i="3" s="1"/>
  <c r="AE92" i="3"/>
  <c r="AP93" i="3"/>
  <c r="X92" i="3" l="1"/>
  <c r="J92" i="3"/>
  <c r="CI92" i="3" s="1"/>
  <c r="AR93" i="3"/>
  <c r="AG92" i="3"/>
  <c r="I92" i="3"/>
  <c r="W92" i="3"/>
  <c r="BR92" i="3"/>
  <c r="BS92" i="3" s="1"/>
  <c r="CD92" i="3"/>
  <c r="CU92" i="3" s="1"/>
  <c r="AS93" i="3" l="1"/>
  <c r="AH92" i="3"/>
  <c r="BT92" i="3"/>
  <c r="CG92" i="3"/>
  <c r="AI92" i="3"/>
  <c r="AT93" i="3"/>
  <c r="CH92" i="3"/>
  <c r="CW92" i="3" s="1"/>
  <c r="L92" i="3"/>
  <c r="CM92" i="3" s="1"/>
  <c r="Z92" i="3"/>
  <c r="K92" i="3"/>
  <c r="CK92" i="3" s="1"/>
  <c r="Y92" i="3"/>
  <c r="M92" i="3" l="1"/>
  <c r="CO92" i="3" s="1"/>
  <c r="AA92" i="3"/>
  <c r="CJ92" i="3"/>
  <c r="CX92" i="3" s="1"/>
  <c r="CL92" i="3"/>
  <c r="CY92" i="3" s="1"/>
  <c r="AJ92" i="3"/>
  <c r="AU93" i="3"/>
  <c r="AK92" i="3"/>
  <c r="AV93" i="3"/>
  <c r="CF92" i="3"/>
  <c r="CV92" i="3" s="1"/>
  <c r="BU92" i="3"/>
  <c r="AL92" i="3" l="1"/>
  <c r="AW93" i="3"/>
  <c r="AB92" i="3"/>
  <c r="N92" i="3"/>
  <c r="CN92" i="3"/>
  <c r="CZ92" i="3" s="1"/>
  <c r="CQ92" i="3" l="1"/>
  <c r="O92" i="3"/>
  <c r="AM92" i="3"/>
  <c r="AX93" i="3"/>
  <c r="Q92" i="3" l="1"/>
  <c r="A93" i="3"/>
  <c r="CP92" i="3"/>
  <c r="DA92" i="3" s="1"/>
  <c r="P93" i="3" l="1"/>
  <c r="B93" i="3"/>
  <c r="BW93" i="3" s="1"/>
  <c r="BB93" i="3"/>
  <c r="BA93" i="3"/>
  <c r="BC93" i="3"/>
  <c r="BD93" i="3"/>
  <c r="BE93" i="3"/>
  <c r="BG93" i="3"/>
  <c r="BF93" i="3"/>
  <c r="BH93" i="3"/>
  <c r="BI93" i="3"/>
  <c r="BJ93" i="3" l="1"/>
  <c r="C93" i="3" s="1"/>
  <c r="BL93" i="3" s="1"/>
  <c r="BM93" i="3" s="1"/>
  <c r="F93" i="3" l="1"/>
  <c r="CA93" i="3" s="1"/>
  <c r="T93" i="3"/>
  <c r="E93" i="3"/>
  <c r="S93" i="3"/>
  <c r="BN93" i="3"/>
  <c r="BO93" i="3" s="1"/>
  <c r="AD93" i="3" l="1"/>
  <c r="AO94" i="3"/>
  <c r="AZ94" i="3" s="1"/>
  <c r="BP93" i="3"/>
  <c r="V93" i="3"/>
  <c r="H93" i="3"/>
  <c r="CE93" i="3" s="1"/>
  <c r="BY93" i="3"/>
  <c r="G93" i="3"/>
  <c r="CC93" i="3" s="1"/>
  <c r="U93" i="3"/>
  <c r="AP94" i="3"/>
  <c r="AE93" i="3"/>
  <c r="BZ93" i="3"/>
  <c r="CS93" i="3" s="1"/>
  <c r="AG93" i="3" l="1"/>
  <c r="AR94" i="3"/>
  <c r="CD93" i="3"/>
  <c r="CU93" i="3" s="1"/>
  <c r="I93" i="3"/>
  <c r="W93" i="3"/>
  <c r="BX93" i="3"/>
  <c r="CR93" i="3" s="1"/>
  <c r="BL94" i="3"/>
  <c r="S94" i="3" s="1"/>
  <c r="AQ94" i="3"/>
  <c r="AF93" i="3"/>
  <c r="BQ93" i="3"/>
  <c r="CB93" i="3"/>
  <c r="CT93" i="3" s="1"/>
  <c r="E94" i="3" l="1"/>
  <c r="BY94" i="3" s="1"/>
  <c r="AH93" i="3"/>
  <c r="AS94" i="3"/>
  <c r="CG93" i="3"/>
  <c r="AO95" i="3"/>
  <c r="AZ95" i="3" s="1"/>
  <c r="AD94" i="3"/>
  <c r="J93" i="3"/>
  <c r="CI93" i="3" s="1"/>
  <c r="X93" i="3"/>
  <c r="BR93" i="3"/>
  <c r="BX94" i="3" l="1"/>
  <c r="CR94" i="3" s="1"/>
  <c r="CF93" i="3"/>
  <c r="CV93" i="3" s="1"/>
  <c r="CH93" i="3"/>
  <c r="CW93" i="3" s="1"/>
  <c r="BS93" i="3"/>
  <c r="Y93" i="3"/>
  <c r="K93" i="3"/>
  <c r="CK93" i="3" s="1"/>
  <c r="AI93" i="3"/>
  <c r="AT94" i="3"/>
  <c r="L93" i="3" l="1"/>
  <c r="CM93" i="3" s="1"/>
  <c r="Z93" i="3"/>
  <c r="BT93" i="3"/>
  <c r="BU93" i="3"/>
  <c r="CJ93" i="3"/>
  <c r="CX93" i="3" s="1"/>
  <c r="AU94" i="3"/>
  <c r="AJ93" i="3"/>
  <c r="AB93" i="3" l="1"/>
  <c r="N93" i="3"/>
  <c r="CQ93" i="3" s="1"/>
  <c r="AA93" i="3"/>
  <c r="M93" i="3"/>
  <c r="CO93" i="3" s="1"/>
  <c r="AK93" i="3"/>
  <c r="AV94" i="3"/>
  <c r="CL93" i="3"/>
  <c r="CY93" i="3" s="1"/>
  <c r="CN93" i="3" l="1"/>
  <c r="CZ93" i="3" s="1"/>
  <c r="O93" i="3"/>
  <c r="CP93" i="3"/>
  <c r="DA93" i="3" s="1"/>
  <c r="AX94" i="3"/>
  <c r="AM93" i="3"/>
  <c r="AW94" i="3"/>
  <c r="AL93" i="3"/>
  <c r="Q93" i="3" l="1"/>
  <c r="A94" i="3"/>
  <c r="P94" i="3" l="1"/>
  <c r="B94" i="3"/>
  <c r="BW94" i="3" s="1"/>
  <c r="BA94" i="3"/>
  <c r="BC94" i="3"/>
  <c r="BB94" i="3"/>
  <c r="BD94" i="3"/>
  <c r="BE94" i="3"/>
  <c r="BF94" i="3"/>
  <c r="BG94" i="3"/>
  <c r="BH94" i="3"/>
  <c r="BI94" i="3"/>
  <c r="BJ94" i="3" l="1"/>
  <c r="C94" i="3" s="1"/>
  <c r="BM94" i="3" s="1"/>
  <c r="F94" i="3" s="1"/>
  <c r="CA94" i="3" l="1"/>
  <c r="T94" i="3"/>
  <c r="BN94" i="3"/>
  <c r="U94" i="3" l="1"/>
  <c r="G94" i="3"/>
  <c r="BO94" i="3"/>
  <c r="BZ94" i="3"/>
  <c r="CS94" i="3" s="1"/>
  <c r="AP95" i="3"/>
  <c r="AE94" i="3"/>
  <c r="CC94" i="3" l="1"/>
  <c r="V94" i="3"/>
  <c r="H94" i="3"/>
  <c r="CE94" i="3" s="1"/>
  <c r="BP94" i="3"/>
  <c r="AF94" i="3"/>
  <c r="AQ95" i="3"/>
  <c r="I94" i="3" l="1"/>
  <c r="CG94" i="3" s="1"/>
  <c r="W94" i="3"/>
  <c r="BQ94" i="3"/>
  <c r="AR95" i="3"/>
  <c r="AG94" i="3"/>
  <c r="CD94" i="3"/>
  <c r="CU94" i="3" s="1"/>
  <c r="CB94" i="3"/>
  <c r="CT94" i="3" s="1"/>
  <c r="BR94" i="3" l="1"/>
  <c r="J94" i="3"/>
  <c r="X94" i="3"/>
  <c r="AS95" i="3"/>
  <c r="AH94" i="3"/>
  <c r="CF94" i="3"/>
  <c r="CV94" i="3" s="1"/>
  <c r="AI94" i="3" l="1"/>
  <c r="AT95" i="3"/>
  <c r="Y94" i="3"/>
  <c r="K94" i="3"/>
  <c r="CK94" i="3" s="1"/>
  <c r="BS94" i="3"/>
  <c r="CI94" i="3"/>
  <c r="CJ94" i="3" l="1"/>
  <c r="CX94" i="3" s="1"/>
  <c r="AU95" i="3"/>
  <c r="AJ94" i="3"/>
  <c r="CH94" i="3"/>
  <c r="CW94" i="3" s="1"/>
  <c r="Z94" i="3"/>
  <c r="L94" i="3"/>
  <c r="CM94" i="3" s="1"/>
  <c r="BT94" i="3"/>
  <c r="M94" i="3" l="1"/>
  <c r="CO94" i="3" s="1"/>
  <c r="AA94" i="3"/>
  <c r="BU94" i="3"/>
  <c r="CL94" i="3"/>
  <c r="CY94" i="3" s="1"/>
  <c r="AV95" i="3"/>
  <c r="AK94" i="3"/>
  <c r="AB94" i="3" l="1"/>
  <c r="N94" i="3"/>
  <c r="AW95" i="3"/>
  <c r="AL94" i="3"/>
  <c r="CN94" i="3"/>
  <c r="CZ94" i="3" s="1"/>
  <c r="AX95" i="3" l="1"/>
  <c r="AM94" i="3"/>
  <c r="CQ94" i="3"/>
  <c r="O94" i="3"/>
  <c r="CP94" i="3" l="1"/>
  <c r="DA94" i="3" s="1"/>
  <c r="A95" i="3"/>
  <c r="Q94" i="3"/>
  <c r="B95" i="3" l="1"/>
  <c r="BW95" i="3" s="1"/>
  <c r="P95" i="3"/>
  <c r="BA95" i="3"/>
  <c r="BB95" i="3"/>
  <c r="BC95" i="3"/>
  <c r="BD95" i="3"/>
  <c r="BE95" i="3"/>
  <c r="BF95" i="3"/>
  <c r="BG95" i="3"/>
  <c r="BH95" i="3"/>
  <c r="BI95" i="3"/>
  <c r="BJ95" i="3" l="1"/>
  <c r="C95" i="3" s="1"/>
  <c r="BL95" i="3" s="1"/>
  <c r="BM95" i="3" l="1"/>
  <c r="BN95" i="3" s="1"/>
  <c r="E95" i="3"/>
  <c r="S95" i="3"/>
  <c r="U95" i="3" l="1"/>
  <c r="G95" i="3"/>
  <c r="CC95" i="3" s="1"/>
  <c r="BY95" i="3"/>
  <c r="BO95" i="3"/>
  <c r="BP95" i="3" s="1"/>
  <c r="T95" i="3"/>
  <c r="F95" i="3"/>
  <c r="CA95" i="3" s="1"/>
  <c r="AD95" i="3"/>
  <c r="AO96" i="3"/>
  <c r="AZ96" i="3" s="1"/>
  <c r="AE95" i="3" l="1"/>
  <c r="AP96" i="3"/>
  <c r="V95" i="3"/>
  <c r="H95" i="3"/>
  <c r="CE95" i="3" s="1"/>
  <c r="BX95" i="3"/>
  <c r="CR95" i="3" s="1"/>
  <c r="BQ95" i="3"/>
  <c r="BR95" i="3" s="1"/>
  <c r="W95" i="3"/>
  <c r="I95" i="3"/>
  <c r="CG95" i="3" s="1"/>
  <c r="CB95" i="3"/>
  <c r="CT95" i="3" s="1"/>
  <c r="BZ95" i="3"/>
  <c r="CS95" i="3" s="1"/>
  <c r="AQ96" i="3"/>
  <c r="AF95" i="3"/>
  <c r="BS95" i="3" l="1"/>
  <c r="K95" i="3"/>
  <c r="CK95" i="3" s="1"/>
  <c r="Y95" i="3"/>
  <c r="AG95" i="3"/>
  <c r="AR96" i="3"/>
  <c r="CD95" i="3"/>
  <c r="CU95" i="3" s="1"/>
  <c r="CF95" i="3"/>
  <c r="CV95" i="3" s="1"/>
  <c r="AH95" i="3"/>
  <c r="AS96" i="3"/>
  <c r="J95" i="3"/>
  <c r="X95" i="3"/>
  <c r="AJ95" i="3" l="1"/>
  <c r="AU96" i="3"/>
  <c r="CJ95" i="3"/>
  <c r="CX95" i="3" s="1"/>
  <c r="AT96" i="3"/>
  <c r="AI95" i="3"/>
  <c r="L95" i="3"/>
  <c r="CM95" i="3" s="1"/>
  <c r="Z95" i="3"/>
  <c r="BT95" i="3"/>
  <c r="CI95" i="3"/>
  <c r="CL95" i="3" l="1"/>
  <c r="CY95" i="3" s="1"/>
  <c r="CH95" i="3"/>
  <c r="CW95" i="3" s="1"/>
  <c r="M95" i="3"/>
  <c r="CO95" i="3" s="1"/>
  <c r="AA95" i="3"/>
  <c r="AV96" i="3"/>
  <c r="AK95" i="3"/>
  <c r="BU95" i="3"/>
  <c r="AB95" i="3" l="1"/>
  <c r="N95" i="3"/>
  <c r="CQ95" i="3" s="1"/>
  <c r="CN95" i="3"/>
  <c r="CZ95" i="3" s="1"/>
  <c r="AL95" i="3"/>
  <c r="AW96" i="3"/>
  <c r="O95" i="3" l="1"/>
  <c r="CP95" i="3"/>
  <c r="DA95" i="3" s="1"/>
  <c r="AX96" i="3"/>
  <c r="AM95" i="3"/>
  <c r="Q95" i="3" l="1"/>
  <c r="A96" i="3"/>
  <c r="P96" i="3" l="1"/>
  <c r="B96" i="3"/>
  <c r="BW96" i="3" s="1"/>
  <c r="BA96" i="3"/>
  <c r="BB96" i="3"/>
  <c r="BC96" i="3"/>
  <c r="BE96" i="3"/>
  <c r="BD96" i="3"/>
  <c r="BF96" i="3"/>
  <c r="BG96" i="3"/>
  <c r="BH96" i="3"/>
  <c r="BI96" i="3"/>
  <c r="BJ96" i="3" l="1"/>
  <c r="C96" i="3" s="1"/>
  <c r="BL96" i="3" s="1"/>
  <c r="S96" i="3" l="1"/>
  <c r="E96" i="3"/>
  <c r="BM96" i="3"/>
  <c r="BN96" i="3" s="1"/>
  <c r="G96" i="3" l="1"/>
  <c r="CC96" i="3" s="1"/>
  <c r="U96" i="3"/>
  <c r="BO96" i="3"/>
  <c r="BP96" i="3" s="1"/>
  <c r="F96" i="3"/>
  <c r="CA96" i="3" s="1"/>
  <c r="T96" i="3"/>
  <c r="BY96" i="3"/>
  <c r="AO97" i="3"/>
  <c r="AZ97" i="3" s="1"/>
  <c r="AD96" i="3"/>
  <c r="I96" i="3" l="1"/>
  <c r="CG96" i="3" s="1"/>
  <c r="W96" i="3"/>
  <c r="AP97" i="3"/>
  <c r="AE96" i="3"/>
  <c r="H96" i="3"/>
  <c r="V96" i="3"/>
  <c r="BX96" i="3"/>
  <c r="CR96" i="3" s="1"/>
  <c r="BQ96" i="3"/>
  <c r="AF96" i="3"/>
  <c r="AQ97" i="3"/>
  <c r="BZ96" i="3"/>
  <c r="CS96" i="3" s="1"/>
  <c r="CB96" i="3"/>
  <c r="CT96" i="3" s="1"/>
  <c r="AG96" i="3" l="1"/>
  <c r="AR97" i="3"/>
  <c r="AH96" i="3"/>
  <c r="AS97" i="3"/>
  <c r="CE96" i="3"/>
  <c r="X96" i="3"/>
  <c r="J96" i="3"/>
  <c r="CI96" i="3" s="1"/>
  <c r="BR96" i="3"/>
  <c r="CF96" i="3"/>
  <c r="CV96" i="3" s="1"/>
  <c r="CD96" i="3" l="1"/>
  <c r="CU96" i="3" s="1"/>
  <c r="BS96" i="3"/>
  <c r="Y96" i="3"/>
  <c r="K96" i="3"/>
  <c r="CK96" i="3" s="1"/>
  <c r="BT96" i="3"/>
  <c r="BU96" i="3" s="1"/>
  <c r="AT97" i="3"/>
  <c r="AI96" i="3"/>
  <c r="CH96" i="3"/>
  <c r="CW96" i="3" s="1"/>
  <c r="N96" i="3" l="1"/>
  <c r="CQ96" i="3" s="1"/>
  <c r="AB96" i="3"/>
  <c r="CJ96" i="3"/>
  <c r="CX96" i="3" s="1"/>
  <c r="AU97" i="3"/>
  <c r="AJ96" i="3"/>
  <c r="AA96" i="3"/>
  <c r="M96" i="3"/>
  <c r="CO96" i="3" s="1"/>
  <c r="Z96" i="3"/>
  <c r="L96" i="3"/>
  <c r="CM96" i="3" s="1"/>
  <c r="AV97" i="3" l="1"/>
  <c r="AK96" i="3"/>
  <c r="AL96" i="3"/>
  <c r="AW97" i="3"/>
  <c r="AX97" i="3"/>
  <c r="AM96" i="3"/>
  <c r="CN96" i="3"/>
  <c r="CZ96" i="3" s="1"/>
  <c r="CP96" i="3"/>
  <c r="DA96" i="3" s="1"/>
  <c r="CL96" i="3"/>
  <c r="CY96" i="3" s="1"/>
  <c r="O96" i="3"/>
  <c r="A97" i="3" l="1"/>
  <c r="P97" i="3" s="1"/>
  <c r="BF97" i="3"/>
  <c r="BI97" i="3"/>
  <c r="BG97" i="3"/>
  <c r="BH97" i="3"/>
  <c r="Q96" i="3"/>
  <c r="BB97" i="3" l="1"/>
  <c r="BC97" i="3"/>
  <c r="BD97" i="3"/>
  <c r="BE97" i="3"/>
  <c r="BA97" i="3"/>
  <c r="B97" i="3"/>
  <c r="BW97" i="3" s="1"/>
  <c r="BJ97" i="3" l="1"/>
  <c r="C97" i="3" s="1"/>
  <c r="BL97" i="3" s="1"/>
  <c r="S97" i="3" s="1"/>
  <c r="BM97" i="3"/>
  <c r="E97" i="3" l="1"/>
  <c r="BY97" i="3" s="1"/>
  <c r="AD97" i="3"/>
  <c r="AO98" i="3"/>
  <c r="AZ98" i="3" s="1"/>
  <c r="F97" i="3"/>
  <c r="CA97" i="3" s="1"/>
  <c r="T97" i="3"/>
  <c r="BN97" i="3"/>
  <c r="BO97" i="3" s="1"/>
  <c r="BP97" i="3" l="1"/>
  <c r="I97" i="3" s="1"/>
  <c r="CG97" i="3" s="1"/>
  <c r="H97" i="3"/>
  <c r="CE97" i="3" s="1"/>
  <c r="V97" i="3"/>
  <c r="AE97" i="3"/>
  <c r="AP98" i="3"/>
  <c r="BZ97" i="3"/>
  <c r="CS97" i="3" s="1"/>
  <c r="U97" i="3"/>
  <c r="G97" i="3"/>
  <c r="CC97" i="3" s="1"/>
  <c r="BX97" i="3"/>
  <c r="CR97" i="3" s="1"/>
  <c r="W97" i="3" l="1"/>
  <c r="AS98" i="3" s="1"/>
  <c r="BQ97" i="3"/>
  <c r="BR97" i="3" s="1"/>
  <c r="Y97" i="3" s="1"/>
  <c r="CD97" i="3"/>
  <c r="CU97" i="3" s="1"/>
  <c r="AG97" i="3"/>
  <c r="AR98" i="3"/>
  <c r="CB97" i="3"/>
  <c r="CT97" i="3" s="1"/>
  <c r="AF97" i="3"/>
  <c r="AQ98" i="3"/>
  <c r="CF97" i="3"/>
  <c r="CV97" i="3" s="1"/>
  <c r="AH97" i="3" l="1"/>
  <c r="J97" i="3"/>
  <c r="CI97" i="3" s="1"/>
  <c r="X97" i="3"/>
  <c r="AI97" i="3" s="1"/>
  <c r="BS97" i="3"/>
  <c r="Z97" i="3" s="1"/>
  <c r="K97" i="3"/>
  <c r="CK97" i="3" s="1"/>
  <c r="CJ97" i="3" s="1"/>
  <c r="CX97" i="3" s="1"/>
  <c r="BT97" i="3"/>
  <c r="AU98" i="3"/>
  <c r="AJ97" i="3"/>
  <c r="AT98" i="3" l="1"/>
  <c r="L97" i="3"/>
  <c r="CM97" i="3" s="1"/>
  <c r="CL97" i="3" s="1"/>
  <c r="CY97" i="3" s="1"/>
  <c r="CH97" i="3"/>
  <c r="CW97" i="3" s="1"/>
  <c r="AK97" i="3"/>
  <c r="AV98" i="3"/>
  <c r="AA97" i="3"/>
  <c r="M97" i="3"/>
  <c r="BU97" i="3"/>
  <c r="N97" i="3" l="1"/>
  <c r="CQ97" i="3" s="1"/>
  <c r="AB97" i="3"/>
  <c r="CO97" i="3"/>
  <c r="AW98" i="3"/>
  <c r="AL97" i="3"/>
  <c r="O97" i="3" l="1"/>
  <c r="CN97" i="3"/>
  <c r="CZ97" i="3" s="1"/>
  <c r="AM97" i="3"/>
  <c r="AX98" i="3"/>
  <c r="CP97" i="3"/>
  <c r="DA97" i="3" s="1"/>
  <c r="A98" i="3" l="1"/>
  <c r="Q97" i="3"/>
  <c r="P98" i="3" l="1"/>
  <c r="B98" i="3"/>
  <c r="BW98" i="3" s="1"/>
  <c r="BA98" i="3"/>
  <c r="BD98" i="3"/>
  <c r="BC98" i="3"/>
  <c r="BB98" i="3"/>
  <c r="BE98" i="3"/>
  <c r="BF98" i="3"/>
  <c r="BG98" i="3"/>
  <c r="BH98" i="3"/>
  <c r="BI98" i="3"/>
  <c r="BJ98" i="3" l="1"/>
  <c r="C98" i="3" s="1"/>
  <c r="BL98" i="3" s="1"/>
  <c r="E98" i="3" l="1"/>
  <c r="S98" i="3"/>
  <c r="BM98" i="3"/>
  <c r="BN98" i="3" l="1"/>
  <c r="AD98" i="3"/>
  <c r="AO99" i="3"/>
  <c r="AZ99" i="3" s="1"/>
  <c r="T98" i="3"/>
  <c r="F98" i="3"/>
  <c r="CA98" i="3" s="1"/>
  <c r="BY98" i="3"/>
  <c r="BL99" i="3" l="1"/>
  <c r="S99" i="3" s="1"/>
  <c r="U98" i="3"/>
  <c r="G98" i="3"/>
  <c r="CC98" i="3" s="1"/>
  <c r="BZ98" i="3"/>
  <c r="CS98" i="3" s="1"/>
  <c r="BO98" i="3"/>
  <c r="BP98" i="3" s="1"/>
  <c r="AP99" i="3"/>
  <c r="AE98" i="3"/>
  <c r="BX98" i="3"/>
  <c r="CR98" i="3" s="1"/>
  <c r="E99" i="3" l="1"/>
  <c r="BY99" i="3" s="1"/>
  <c r="BX99" i="3" s="1"/>
  <c r="CR99" i="3" s="1"/>
  <c r="CB98" i="3"/>
  <c r="CT98" i="3" s="1"/>
  <c r="H98" i="3"/>
  <c r="V98" i="3"/>
  <c r="BQ98" i="3"/>
  <c r="BR98" i="3" s="1"/>
  <c r="W98" i="3"/>
  <c r="I98" i="3"/>
  <c r="CG98" i="3" s="1"/>
  <c r="AF98" i="3"/>
  <c r="AQ99" i="3"/>
  <c r="AD99" i="3"/>
  <c r="AO100" i="3"/>
  <c r="AZ100" i="3" s="1"/>
  <c r="CF98" i="3" l="1"/>
  <c r="CV98" i="3" s="1"/>
  <c r="AR99" i="3"/>
  <c r="AG98" i="3"/>
  <c r="AH98" i="3"/>
  <c r="AS99" i="3"/>
  <c r="K98" i="3"/>
  <c r="CK98" i="3" s="1"/>
  <c r="Y98" i="3"/>
  <c r="CE98" i="3"/>
  <c r="J98" i="3"/>
  <c r="CI98" i="3" s="1"/>
  <c r="X98" i="3"/>
  <c r="BS98" i="3"/>
  <c r="CD98" i="3" l="1"/>
  <c r="CU98" i="3" s="1"/>
  <c r="CJ98" i="3"/>
  <c r="CX98" i="3" s="1"/>
  <c r="CH98" i="3"/>
  <c r="CW98" i="3" s="1"/>
  <c r="AJ98" i="3"/>
  <c r="AU99" i="3"/>
  <c r="L98" i="3"/>
  <c r="CM98" i="3" s="1"/>
  <c r="Z98" i="3"/>
  <c r="BT98" i="3"/>
  <c r="AI98" i="3"/>
  <c r="AT99" i="3"/>
  <c r="AA98" i="3" l="1"/>
  <c r="M98" i="3"/>
  <c r="CO98" i="3" s="1"/>
  <c r="BU98" i="3"/>
  <c r="AV99" i="3"/>
  <c r="AK98" i="3"/>
  <c r="CL98" i="3"/>
  <c r="CY98" i="3" s="1"/>
  <c r="CN98" i="3" l="1"/>
  <c r="CZ98" i="3" s="1"/>
  <c r="AW99" i="3"/>
  <c r="AL98" i="3"/>
  <c r="N98" i="3"/>
  <c r="AB98" i="3"/>
  <c r="AX99" i="3" l="1"/>
  <c r="AM98" i="3"/>
  <c r="CQ98" i="3"/>
  <c r="O98" i="3"/>
  <c r="CP98" i="3" l="1"/>
  <c r="DA98" i="3" s="1"/>
  <c r="A99" i="3"/>
  <c r="Q98" i="3"/>
  <c r="P99" i="3" l="1"/>
  <c r="B99" i="3"/>
  <c r="BW99" i="3" s="1"/>
  <c r="BA99" i="3"/>
  <c r="BC99" i="3"/>
  <c r="BB99" i="3"/>
  <c r="BD99" i="3"/>
  <c r="BF99" i="3"/>
  <c r="BE99" i="3"/>
  <c r="BG99" i="3"/>
  <c r="BH99" i="3"/>
  <c r="BI99" i="3"/>
  <c r="BJ99" i="3" l="1"/>
  <c r="C99" i="3" s="1"/>
  <c r="BM99" i="3" s="1"/>
  <c r="BN99" i="3" s="1"/>
  <c r="F99" i="3" l="1"/>
  <c r="CA99" i="3" s="1"/>
  <c r="G99" i="3"/>
  <c r="CC99" i="3" s="1"/>
  <c r="U99" i="3"/>
  <c r="BO99" i="3"/>
  <c r="T99" i="3"/>
  <c r="BP99" i="3" l="1"/>
  <c r="V99" i="3"/>
  <c r="H99" i="3"/>
  <c r="AF99" i="3"/>
  <c r="AQ100" i="3"/>
  <c r="BZ99" i="3"/>
  <c r="CS99" i="3" s="1"/>
  <c r="AP100" i="3"/>
  <c r="AE99" i="3"/>
  <c r="CB99" i="3"/>
  <c r="CT99" i="3" s="1"/>
  <c r="AG99" i="3" l="1"/>
  <c r="AR100" i="3"/>
  <c r="CE99" i="3"/>
  <c r="I99" i="3"/>
  <c r="CG99" i="3" s="1"/>
  <c r="W99" i="3"/>
  <c r="BQ99" i="3"/>
  <c r="BR99" i="3" s="1"/>
  <c r="BS99" i="3" s="1"/>
  <c r="L99" i="3" l="1"/>
  <c r="CM99" i="3" s="1"/>
  <c r="Z99" i="3"/>
  <c r="J99" i="3"/>
  <c r="CI99" i="3" s="1"/>
  <c r="X99" i="3"/>
  <c r="BT99" i="3"/>
  <c r="BU99" i="3" s="1"/>
  <c r="AS100" i="3"/>
  <c r="AH99" i="3"/>
  <c r="CF99" i="3"/>
  <c r="CV99" i="3" s="1"/>
  <c r="Y99" i="3"/>
  <c r="K99" i="3"/>
  <c r="CK99" i="3" s="1"/>
  <c r="CD99" i="3"/>
  <c r="CU99" i="3" s="1"/>
  <c r="M99" i="3" l="1"/>
  <c r="CO99" i="3" s="1"/>
  <c r="AA99" i="3"/>
  <c r="AI99" i="3"/>
  <c r="AT100" i="3"/>
  <c r="AV100" i="3"/>
  <c r="AK99" i="3"/>
  <c r="N99" i="3"/>
  <c r="CQ99" i="3" s="1"/>
  <c r="AB99" i="3"/>
  <c r="CJ99" i="3"/>
  <c r="CX99" i="3" s="1"/>
  <c r="AJ99" i="3"/>
  <c r="AU100" i="3"/>
  <c r="CH99" i="3"/>
  <c r="CW99" i="3" s="1"/>
  <c r="CL99" i="3"/>
  <c r="CY99" i="3" s="1"/>
  <c r="O99" i="3" l="1"/>
  <c r="AX100" i="3"/>
  <c r="AM99" i="3"/>
  <c r="CN99" i="3"/>
  <c r="CZ99" i="3" s="1"/>
  <c r="AW100" i="3"/>
  <c r="AL99" i="3"/>
  <c r="CP99" i="3"/>
  <c r="DA99" i="3" s="1"/>
  <c r="A100" i="3" l="1"/>
  <c r="P100" i="3" s="1"/>
  <c r="BI100" i="3"/>
  <c r="Q99" i="3"/>
  <c r="BA100" i="3"/>
  <c r="BC100" i="3"/>
  <c r="BB100" i="3"/>
  <c r="BD100" i="3"/>
  <c r="BF100" i="3"/>
  <c r="BE100" i="3"/>
  <c r="BG100" i="3"/>
  <c r="BH100" i="3"/>
  <c r="B100" i="3" l="1"/>
  <c r="BW100" i="3" s="1"/>
  <c r="BJ100" i="3"/>
  <c r="C100" i="3" s="1"/>
  <c r="BL100" i="3" s="1"/>
  <c r="BM100" i="3" s="1"/>
  <c r="F100" i="3" l="1"/>
  <c r="CA100" i="3" s="1"/>
  <c r="T100" i="3"/>
  <c r="BN100" i="3"/>
  <c r="S100" i="3"/>
  <c r="E100" i="3"/>
  <c r="BY100" i="3" l="1"/>
  <c r="BZ100" i="3"/>
  <c r="CS100" i="3" s="1"/>
  <c r="G100" i="3"/>
  <c r="CC100" i="3" s="1"/>
  <c r="U100" i="3"/>
  <c r="AD100" i="3"/>
  <c r="AO101" i="3"/>
  <c r="AZ101" i="3" s="1"/>
  <c r="BO100" i="3"/>
  <c r="AE100" i="3"/>
  <c r="AP101" i="3"/>
  <c r="CB100" i="3" l="1"/>
  <c r="CT100" i="3" s="1"/>
  <c r="BP100" i="3"/>
  <c r="V100" i="3"/>
  <c r="H100" i="3"/>
  <c r="CE100" i="3" s="1"/>
  <c r="AF100" i="3"/>
  <c r="AQ101" i="3"/>
  <c r="BL101" i="3"/>
  <c r="S101" i="3" s="1"/>
  <c r="BX100" i="3"/>
  <c r="CR100" i="3" s="1"/>
  <c r="E101" i="3" l="1"/>
  <c r="BY101" i="3" s="1"/>
  <c r="I100" i="3"/>
  <c r="CG100" i="3" s="1"/>
  <c r="W100" i="3"/>
  <c r="BQ100" i="3"/>
  <c r="BR100" i="3" s="1"/>
  <c r="AR101" i="3"/>
  <c r="AG100" i="3"/>
  <c r="CD100" i="3"/>
  <c r="CU100" i="3" s="1"/>
  <c r="AO102" i="3"/>
  <c r="AZ102" i="3" s="1"/>
  <c r="AD101" i="3"/>
  <c r="BS100" i="3" l="1"/>
  <c r="K100" i="3"/>
  <c r="CK100" i="3" s="1"/>
  <c r="Y100" i="3"/>
  <c r="BT100" i="3"/>
  <c r="AS101" i="3"/>
  <c r="AH100" i="3"/>
  <c r="BX101" i="3"/>
  <c r="CR101" i="3" s="1"/>
  <c r="X100" i="3"/>
  <c r="J100" i="3"/>
  <c r="CF100" i="3"/>
  <c r="CV100" i="3" s="1"/>
  <c r="AT101" i="3" l="1"/>
  <c r="AI100" i="3"/>
  <c r="BU100" i="3"/>
  <c r="M100" i="3"/>
  <c r="CO100" i="3" s="1"/>
  <c r="AA100" i="3"/>
  <c r="AJ100" i="3"/>
  <c r="AU101" i="3"/>
  <c r="CJ100" i="3"/>
  <c r="CX100" i="3" s="1"/>
  <c r="Z100" i="3"/>
  <c r="L100" i="3"/>
  <c r="CM100" i="3" s="1"/>
  <c r="CI100" i="3"/>
  <c r="AL100" i="3" l="1"/>
  <c r="AW101" i="3"/>
  <c r="CL100" i="3"/>
  <c r="CY100" i="3" s="1"/>
  <c r="AK100" i="3"/>
  <c r="AV101" i="3"/>
  <c r="CN100" i="3"/>
  <c r="CZ100" i="3" s="1"/>
  <c r="CH100" i="3"/>
  <c r="CW100" i="3" s="1"/>
  <c r="N100" i="3"/>
  <c r="CQ100" i="3" s="1"/>
  <c r="AB100" i="3"/>
  <c r="O100" i="3" l="1"/>
  <c r="AM100" i="3"/>
  <c r="A101" i="3" s="1"/>
  <c r="AX101" i="3"/>
  <c r="CP100" i="3"/>
  <c r="DA100" i="3" s="1"/>
  <c r="P101" i="3" l="1"/>
  <c r="B101" i="3"/>
  <c r="BW101" i="3" s="1"/>
  <c r="BA101" i="3"/>
  <c r="BB101" i="3"/>
  <c r="BC101" i="3"/>
  <c r="BD101" i="3"/>
  <c r="BF101" i="3"/>
  <c r="BE101" i="3"/>
  <c r="BH101" i="3"/>
  <c r="BG101" i="3"/>
  <c r="BI101" i="3"/>
  <c r="Q100" i="3"/>
  <c r="BJ101" i="3" l="1"/>
  <c r="C101" i="3" s="1"/>
  <c r="BM101" i="3" s="1"/>
  <c r="T101" i="3" s="1"/>
  <c r="F101" i="3" l="1"/>
  <c r="AE101" i="3"/>
  <c r="AP102" i="3"/>
  <c r="BN101" i="3"/>
  <c r="BO101" i="3" s="1"/>
  <c r="H101" i="3" l="1"/>
  <c r="CE101" i="3" s="1"/>
  <c r="V101" i="3"/>
  <c r="CA101" i="3"/>
  <c r="G101" i="3"/>
  <c r="CC101" i="3" s="1"/>
  <c r="U101" i="3"/>
  <c r="BP101" i="3"/>
  <c r="AR102" i="3" l="1"/>
  <c r="AG101" i="3"/>
  <c r="CB101" i="3"/>
  <c r="CT101" i="3" s="1"/>
  <c r="BZ101" i="3"/>
  <c r="CS101" i="3" s="1"/>
  <c r="BQ101" i="3"/>
  <c r="I101" i="3"/>
  <c r="CG101" i="3" s="1"/>
  <c r="W101" i="3"/>
  <c r="CD101" i="3"/>
  <c r="CU101" i="3" s="1"/>
  <c r="AF101" i="3"/>
  <c r="AQ102" i="3"/>
  <c r="AH101" i="3" l="1"/>
  <c r="AS102" i="3"/>
  <c r="CF101" i="3"/>
  <c r="CV101" i="3" s="1"/>
  <c r="J101" i="3"/>
  <c r="X101" i="3"/>
  <c r="BR101" i="3"/>
  <c r="BS101" i="3" l="1"/>
  <c r="Y101" i="3"/>
  <c r="K101" i="3"/>
  <c r="CK101" i="3" s="1"/>
  <c r="BT101" i="3"/>
  <c r="AT102" i="3"/>
  <c r="AI101" i="3"/>
  <c r="CI101" i="3"/>
  <c r="M101" i="3" l="1"/>
  <c r="CO101" i="3" s="1"/>
  <c r="AA101" i="3"/>
  <c r="AJ101" i="3"/>
  <c r="AU102" i="3"/>
  <c r="BU101" i="3"/>
  <c r="CJ101" i="3"/>
  <c r="CX101" i="3" s="1"/>
  <c r="CH101" i="3"/>
  <c r="CW101" i="3" s="1"/>
  <c r="Z101" i="3"/>
  <c r="L101" i="3"/>
  <c r="CM101" i="3" s="1"/>
  <c r="N101" i="3" l="1"/>
  <c r="AB101" i="3"/>
  <c r="CL101" i="3"/>
  <c r="CY101" i="3" s="1"/>
  <c r="AK101" i="3"/>
  <c r="AV102" i="3"/>
  <c r="AL101" i="3"/>
  <c r="AW102" i="3"/>
  <c r="CN101" i="3"/>
  <c r="CZ101" i="3" s="1"/>
  <c r="AM101" i="3" l="1"/>
  <c r="AX102" i="3"/>
  <c r="CQ101" i="3"/>
  <c r="O101" i="3"/>
  <c r="CP101" i="3" l="1"/>
  <c r="DA101" i="3" s="1"/>
  <c r="Q101" i="3"/>
  <c r="A102" i="3"/>
  <c r="P102" i="3" l="1"/>
  <c r="B102" i="3"/>
  <c r="BW102" i="3" s="1"/>
  <c r="BA102" i="3"/>
  <c r="BC102" i="3"/>
  <c r="BB102" i="3"/>
  <c r="BD102" i="3"/>
  <c r="BE102" i="3"/>
  <c r="BF102" i="3"/>
  <c r="BG102" i="3"/>
  <c r="BH102" i="3"/>
  <c r="BI102" i="3"/>
  <c r="BJ102" i="3" l="1"/>
  <c r="C102" i="3" s="1"/>
  <c r="BL102" i="3" s="1"/>
  <c r="BM102" i="3" l="1"/>
  <c r="BN102" i="3" s="1"/>
  <c r="E102" i="3"/>
  <c r="S102" i="3"/>
  <c r="BO102" i="3" l="1"/>
  <c r="AO103" i="3"/>
  <c r="AZ103" i="3" s="1"/>
  <c r="AD102" i="3"/>
  <c r="BY102" i="3"/>
  <c r="U102" i="3"/>
  <c r="G102" i="3"/>
  <c r="CC102" i="3" s="1"/>
  <c r="F102" i="3"/>
  <c r="CA102" i="3" s="1"/>
  <c r="T102" i="3"/>
  <c r="H102" i="3" l="1"/>
  <c r="CE102" i="3" s="1"/>
  <c r="CD102" i="3" s="1"/>
  <c r="CU102" i="3" s="1"/>
  <c r="BP102" i="3"/>
  <c r="BQ102" i="3" s="1"/>
  <c r="BR102" i="3" s="1"/>
  <c r="Y102" i="3" s="1"/>
  <c r="V102" i="3"/>
  <c r="AG102" i="3" s="1"/>
  <c r="BZ102" i="3"/>
  <c r="CS102" i="3" s="1"/>
  <c r="BX102" i="3"/>
  <c r="CR102" i="3" s="1"/>
  <c r="CB102" i="3"/>
  <c r="CT102" i="3" s="1"/>
  <c r="AE102" i="3"/>
  <c r="AP103" i="3"/>
  <c r="AQ103" i="3"/>
  <c r="AF102" i="3"/>
  <c r="I102" i="3" l="1"/>
  <c r="CG102" i="3" s="1"/>
  <c r="W102" i="3"/>
  <c r="AS103" i="3" s="1"/>
  <c r="AR103" i="3"/>
  <c r="BS102" i="3"/>
  <c r="BT102" i="3" s="1"/>
  <c r="X102" i="3"/>
  <c r="AT103" i="3" s="1"/>
  <c r="K102" i="3"/>
  <c r="CK102" i="3" s="1"/>
  <c r="CJ102" i="3" s="1"/>
  <c r="CX102" i="3" s="1"/>
  <c r="J102" i="3"/>
  <c r="CI102" i="3" s="1"/>
  <c r="CH102" i="3" s="1"/>
  <c r="CW102" i="3" s="1"/>
  <c r="AU103" i="3"/>
  <c r="AJ102" i="3"/>
  <c r="AH102" i="3" l="1"/>
  <c r="AI102" i="3"/>
  <c r="L102" i="3"/>
  <c r="CM102" i="3" s="1"/>
  <c r="CL102" i="3" s="1"/>
  <c r="CY102" i="3" s="1"/>
  <c r="Z102" i="3"/>
  <c r="AV103" i="3" s="1"/>
  <c r="CF102" i="3"/>
  <c r="CV102" i="3" s="1"/>
  <c r="M102" i="3"/>
  <c r="AA102" i="3"/>
  <c r="BU102" i="3"/>
  <c r="AK102" i="3" l="1"/>
  <c r="AL102" i="3"/>
  <c r="AW103" i="3"/>
  <c r="CO102" i="3"/>
  <c r="N102" i="3"/>
  <c r="CQ102" i="3" s="1"/>
  <c r="AB102" i="3"/>
  <c r="CP102" i="3" l="1"/>
  <c r="DA102" i="3" s="1"/>
  <c r="O102" i="3"/>
  <c r="CN102" i="3"/>
  <c r="CZ102" i="3" s="1"/>
  <c r="AM102" i="3"/>
  <c r="AX103" i="3"/>
  <c r="A103" i="3" l="1"/>
  <c r="Q102" i="3"/>
  <c r="P103" i="3" l="1"/>
  <c r="B103" i="3"/>
  <c r="BW103" i="3" s="1"/>
  <c r="BC103" i="3"/>
  <c r="BA103" i="3"/>
  <c r="BB103" i="3"/>
  <c r="BD103" i="3"/>
  <c r="BE103" i="3"/>
  <c r="BF103" i="3"/>
  <c r="BG103" i="3"/>
  <c r="BH103" i="3"/>
  <c r="BI103" i="3"/>
  <c r="BJ103" i="3" l="1"/>
  <c r="C103" i="3" s="1"/>
  <c r="BL103" i="3" s="1"/>
  <c r="BM103" i="3" l="1"/>
  <c r="BN103" i="3" s="1"/>
  <c r="S103" i="3"/>
  <c r="E103" i="3"/>
  <c r="U103" i="3" l="1"/>
  <c r="G103" i="3"/>
  <c r="CC103" i="3" s="1"/>
  <c r="BY103" i="3"/>
  <c r="AD103" i="3"/>
  <c r="AO104" i="3"/>
  <c r="AZ104" i="3" s="1"/>
  <c r="BO103" i="3"/>
  <c r="F103" i="3"/>
  <c r="CA103" i="3" s="1"/>
  <c r="T103" i="3"/>
  <c r="BX103" i="3" l="1"/>
  <c r="CR103" i="3" s="1"/>
  <c r="H103" i="3"/>
  <c r="V103" i="3"/>
  <c r="BP103" i="3"/>
  <c r="CB103" i="3"/>
  <c r="CT103" i="3" s="1"/>
  <c r="AE103" i="3"/>
  <c r="AP104" i="3"/>
  <c r="BZ103" i="3"/>
  <c r="CS103" i="3" s="1"/>
  <c r="AQ104" i="3"/>
  <c r="AF103" i="3"/>
  <c r="BQ103" i="3" l="1"/>
  <c r="I103" i="3"/>
  <c r="CG103" i="3" s="1"/>
  <c r="W103" i="3"/>
  <c r="AG103" i="3"/>
  <c r="AR104" i="3"/>
  <c r="CE103" i="3"/>
  <c r="X103" i="3" l="1"/>
  <c r="J103" i="3"/>
  <c r="BR103" i="3"/>
  <c r="AH103" i="3"/>
  <c r="AS104" i="3"/>
  <c r="CF103" i="3"/>
  <c r="CV103" i="3" s="1"/>
  <c r="CD103" i="3"/>
  <c r="CU103" i="3" s="1"/>
  <c r="CI103" i="3" l="1"/>
  <c r="BS103" i="3"/>
  <c r="Y103" i="3"/>
  <c r="K103" i="3"/>
  <c r="CK103" i="3" s="1"/>
  <c r="AI103" i="3"/>
  <c r="AT104" i="3"/>
  <c r="CJ103" i="3" l="1"/>
  <c r="CX103" i="3" s="1"/>
  <c r="Z103" i="3"/>
  <c r="L103" i="3"/>
  <c r="CM103" i="3" s="1"/>
  <c r="BT103" i="3"/>
  <c r="CH103" i="3"/>
  <c r="CW103" i="3" s="1"/>
  <c r="AJ103" i="3"/>
  <c r="AU104" i="3"/>
  <c r="BU103" i="3" l="1"/>
  <c r="AA103" i="3"/>
  <c r="M103" i="3"/>
  <c r="CL103" i="3"/>
  <c r="CY103" i="3" s="1"/>
  <c r="AK103" i="3"/>
  <c r="AV104" i="3"/>
  <c r="AW104" i="3" l="1"/>
  <c r="AL103" i="3"/>
  <c r="CO103" i="3"/>
  <c r="AB103" i="3"/>
  <c r="N103" i="3"/>
  <c r="CQ103" i="3" s="1"/>
  <c r="O103" i="3" l="1"/>
  <c r="CN103" i="3"/>
  <c r="CZ103" i="3" s="1"/>
  <c r="CP103" i="3"/>
  <c r="DA103" i="3" s="1"/>
  <c r="AM103" i="3"/>
  <c r="Q103" i="3" s="1"/>
  <c r="AX104" i="3"/>
  <c r="A104" i="3" l="1"/>
  <c r="P104" i="3" l="1"/>
  <c r="B104" i="3"/>
  <c r="BW104" i="3" s="1"/>
  <c r="BA104" i="3"/>
  <c r="BC104" i="3"/>
  <c r="BB104" i="3"/>
  <c r="BE104" i="3"/>
  <c r="BD104" i="3"/>
  <c r="BF104" i="3"/>
  <c r="BH104" i="3"/>
  <c r="BG104" i="3"/>
  <c r="BI104" i="3"/>
  <c r="BJ104" i="3" l="1"/>
  <c r="C104" i="3" s="1"/>
  <c r="BL104" i="3" s="1"/>
  <c r="BM104" i="3" l="1"/>
  <c r="BN104" i="3" s="1"/>
  <c r="S104" i="3"/>
  <c r="E104" i="3"/>
  <c r="G104" i="3" l="1"/>
  <c r="CC104" i="3" s="1"/>
  <c r="U104" i="3"/>
  <c r="BY104" i="3"/>
  <c r="AO105" i="3"/>
  <c r="AZ105" i="3" s="1"/>
  <c r="AD104" i="3"/>
  <c r="BO104" i="3"/>
  <c r="F104" i="3"/>
  <c r="CA104" i="3" s="1"/>
  <c r="T104" i="3"/>
  <c r="BP104" i="3" l="1"/>
  <c r="BQ104" i="3" s="1"/>
  <c r="H104" i="3"/>
  <c r="V104" i="3"/>
  <c r="BZ104" i="3"/>
  <c r="CS104" i="3" s="1"/>
  <c r="AP105" i="3"/>
  <c r="AE104" i="3"/>
  <c r="AQ105" i="3"/>
  <c r="AF104" i="3"/>
  <c r="BX104" i="3"/>
  <c r="CR104" i="3" s="1"/>
  <c r="CB104" i="3"/>
  <c r="CT104" i="3" s="1"/>
  <c r="AR105" i="3" l="1"/>
  <c r="AG104" i="3"/>
  <c r="CE104" i="3"/>
  <c r="X104" i="3"/>
  <c r="J104" i="3"/>
  <c r="CI104" i="3" s="1"/>
  <c r="I104" i="3"/>
  <c r="CG104" i="3" s="1"/>
  <c r="W104" i="3"/>
  <c r="BR104" i="3"/>
  <c r="CD104" i="3" l="1"/>
  <c r="CU104" i="3" s="1"/>
  <c r="AH104" i="3"/>
  <c r="AS105" i="3"/>
  <c r="CF104" i="3"/>
  <c r="CV104" i="3" s="1"/>
  <c r="CH104" i="3"/>
  <c r="CW104" i="3" s="1"/>
  <c r="AI104" i="3"/>
  <c r="AT105" i="3"/>
  <c r="BS104" i="3"/>
  <c r="K104" i="3"/>
  <c r="CK104" i="3" s="1"/>
  <c r="Y104" i="3"/>
  <c r="L104" i="3" l="1"/>
  <c r="CM104" i="3" s="1"/>
  <c r="Z104" i="3"/>
  <c r="BT104" i="3"/>
  <c r="CJ104" i="3"/>
  <c r="CX104" i="3" s="1"/>
  <c r="AU105" i="3"/>
  <c r="AJ104" i="3"/>
  <c r="AA104" i="3" l="1"/>
  <c r="M104" i="3"/>
  <c r="BU104" i="3"/>
  <c r="CL104" i="3"/>
  <c r="CY104" i="3" s="1"/>
  <c r="AV105" i="3"/>
  <c r="AK104" i="3"/>
  <c r="AL104" i="3" l="1"/>
  <c r="AW105" i="3"/>
  <c r="N104" i="3"/>
  <c r="CQ104" i="3" s="1"/>
  <c r="AB104" i="3"/>
  <c r="CO104" i="3"/>
  <c r="CP104" i="3" l="1"/>
  <c r="DA104" i="3" s="1"/>
  <c r="AM104" i="3"/>
  <c r="AX105" i="3"/>
  <c r="O104" i="3"/>
  <c r="CN104" i="3"/>
  <c r="CZ104" i="3" s="1"/>
  <c r="A105" i="3" l="1"/>
  <c r="Q104" i="3"/>
  <c r="P105" i="3" l="1"/>
  <c r="B105" i="3"/>
  <c r="BW105" i="3" s="1"/>
  <c r="BA105" i="3"/>
  <c r="BB105" i="3"/>
  <c r="BC105" i="3"/>
  <c r="BD105" i="3"/>
  <c r="BE105" i="3"/>
  <c r="BF105" i="3"/>
  <c r="BG105" i="3"/>
  <c r="BH105" i="3"/>
  <c r="BI105" i="3"/>
  <c r="BJ105" i="3" l="1"/>
  <c r="C105" i="3" s="1"/>
  <c r="BL105" i="3" s="1"/>
  <c r="S105" i="3" l="1"/>
  <c r="E105" i="3"/>
  <c r="BM105" i="3"/>
  <c r="BY105" i="3" l="1"/>
  <c r="AD105" i="3"/>
  <c r="AO106" i="3"/>
  <c r="AZ106" i="3" s="1"/>
  <c r="BN105" i="3"/>
  <c r="BO105" i="3" s="1"/>
  <c r="T105" i="3"/>
  <c r="F105" i="3"/>
  <c r="CA105" i="3" s="1"/>
  <c r="AE105" i="3" l="1"/>
  <c r="AP106" i="3"/>
  <c r="BX105" i="3"/>
  <c r="CR105" i="3" s="1"/>
  <c r="H105" i="3"/>
  <c r="CE105" i="3" s="1"/>
  <c r="V105" i="3"/>
  <c r="BP105" i="3"/>
  <c r="BZ105" i="3"/>
  <c r="CS105" i="3" s="1"/>
  <c r="U105" i="3"/>
  <c r="G105" i="3"/>
  <c r="W105" i="3" l="1"/>
  <c r="I105" i="3"/>
  <c r="CG105" i="3" s="1"/>
  <c r="BR105" i="3"/>
  <c r="BS105" i="3"/>
  <c r="AG105" i="3"/>
  <c r="AR106" i="3"/>
  <c r="CD105" i="3"/>
  <c r="CU105" i="3" s="1"/>
  <c r="CC105" i="3"/>
  <c r="BQ105" i="3"/>
  <c r="AF105" i="3"/>
  <c r="AQ106" i="3"/>
  <c r="CB105" i="3" l="1"/>
  <c r="CT105" i="3" s="1"/>
  <c r="CF105" i="3"/>
  <c r="CV105" i="3" s="1"/>
  <c r="K105" i="3"/>
  <c r="CK105" i="3" s="1"/>
  <c r="Y105" i="3"/>
  <c r="AS106" i="3"/>
  <c r="AH105" i="3"/>
  <c r="Z105" i="3"/>
  <c r="L105" i="3"/>
  <c r="CM105" i="3" s="1"/>
  <c r="BT105" i="3"/>
  <c r="BU105" i="3" s="1"/>
  <c r="X105" i="3"/>
  <c r="J105" i="3"/>
  <c r="N105" i="3" l="1"/>
  <c r="CQ105" i="3" s="1"/>
  <c r="AB105" i="3"/>
  <c r="AK105" i="3"/>
  <c r="AV106" i="3"/>
  <c r="AI105" i="3"/>
  <c r="AT106" i="3"/>
  <c r="CL105" i="3"/>
  <c r="CY105" i="3" s="1"/>
  <c r="CI105" i="3"/>
  <c r="AJ105" i="3"/>
  <c r="AU106" i="3"/>
  <c r="AA105" i="3"/>
  <c r="M105" i="3"/>
  <c r="CO105" i="3" s="1"/>
  <c r="CJ105" i="3"/>
  <c r="CX105" i="3" s="1"/>
  <c r="O105" i="3" l="1"/>
  <c r="CN105" i="3"/>
  <c r="CZ105" i="3" s="1"/>
  <c r="AW106" i="3"/>
  <c r="AL105" i="3"/>
  <c r="AX106" i="3"/>
  <c r="AM105" i="3"/>
  <c r="CP105" i="3"/>
  <c r="DA105" i="3" s="1"/>
  <c r="CH105" i="3"/>
  <c r="CW105" i="3" s="1"/>
  <c r="A106" i="3" l="1"/>
  <c r="Q105" i="3"/>
  <c r="P106" i="3" l="1"/>
  <c r="B106" i="3"/>
  <c r="BW106" i="3" s="1"/>
  <c r="BA106" i="3"/>
  <c r="BC106" i="3"/>
  <c r="BD106" i="3"/>
  <c r="BB106" i="3"/>
  <c r="BE106" i="3"/>
  <c r="BF106" i="3"/>
  <c r="BG106" i="3"/>
  <c r="BH106" i="3"/>
  <c r="BI106" i="3"/>
  <c r="BJ106" i="3" l="1"/>
  <c r="C106" i="3" s="1"/>
  <c r="BL106" i="3" s="1"/>
  <c r="E106" i="3" l="1"/>
  <c r="S106" i="3"/>
  <c r="BM106" i="3"/>
  <c r="BN106" i="3" s="1"/>
  <c r="U106" i="3" l="1"/>
  <c r="G106" i="3"/>
  <c r="CC106" i="3" s="1"/>
  <c r="AO107" i="3"/>
  <c r="AZ107" i="3" s="1"/>
  <c r="AD106" i="3"/>
  <c r="BO106" i="3"/>
  <c r="T106" i="3"/>
  <c r="F106" i="3"/>
  <c r="CA106" i="3" s="1"/>
  <c r="BY106" i="3"/>
  <c r="BP106" i="3" l="1"/>
  <c r="BQ106" i="3" s="1"/>
  <c r="BR106" i="3" s="1"/>
  <c r="CB106" i="3"/>
  <c r="CT106" i="3" s="1"/>
  <c r="BX106" i="3"/>
  <c r="CR106" i="3" s="1"/>
  <c r="BZ106" i="3"/>
  <c r="CS106" i="3" s="1"/>
  <c r="H106" i="3"/>
  <c r="V106" i="3"/>
  <c r="AF106" i="3"/>
  <c r="AQ107" i="3"/>
  <c r="AE106" i="3"/>
  <c r="AP107" i="3"/>
  <c r="I106" i="3" l="1"/>
  <c r="CG106" i="3" s="1"/>
  <c r="CF106" i="3" s="1"/>
  <c r="CV106" i="3" s="1"/>
  <c r="W106" i="3"/>
  <c r="AS107" i="3" s="1"/>
  <c r="X106" i="3"/>
  <c r="AT107" i="3" s="1"/>
  <c r="J106" i="3"/>
  <c r="CI106" i="3" s="1"/>
  <c r="CH106" i="3" s="1"/>
  <c r="CW106" i="3" s="1"/>
  <c r="Y106" i="3"/>
  <c r="K106" i="3"/>
  <c r="CK106" i="3" s="1"/>
  <c r="AG106" i="3"/>
  <c r="AR107" i="3"/>
  <c r="BS106" i="3"/>
  <c r="AH106" i="3"/>
  <c r="CE106" i="3"/>
  <c r="AI106" i="3" l="1"/>
  <c r="CD106" i="3"/>
  <c r="CU106" i="3" s="1"/>
  <c r="CJ106" i="3"/>
  <c r="CX106" i="3" s="1"/>
  <c r="AJ106" i="3"/>
  <c r="AU107" i="3"/>
  <c r="L106" i="3"/>
  <c r="Z106" i="3"/>
  <c r="BT106" i="3"/>
  <c r="BU106" i="3" s="1"/>
  <c r="AB106" i="3" l="1"/>
  <c r="N106" i="3"/>
  <c r="CQ106" i="3" s="1"/>
  <c r="AV107" i="3"/>
  <c r="AK106" i="3"/>
  <c r="CM106" i="3"/>
  <c r="AA106" i="3"/>
  <c r="M106" i="3"/>
  <c r="CO106" i="3" s="1"/>
  <c r="CL106" i="3" l="1"/>
  <c r="CY106" i="3" s="1"/>
  <c r="AL106" i="3"/>
  <c r="AW107" i="3"/>
  <c r="AM106" i="3"/>
  <c r="AX107" i="3"/>
  <c r="CN106" i="3"/>
  <c r="CZ106" i="3" s="1"/>
  <c r="CP106" i="3"/>
  <c r="DA106" i="3" s="1"/>
  <c r="O106" i="3"/>
  <c r="A107" i="3" l="1"/>
  <c r="Q106" i="3"/>
  <c r="B107" i="3" l="1"/>
  <c r="BW107" i="3" s="1"/>
  <c r="P107" i="3"/>
  <c r="BA107" i="3"/>
  <c r="BD107" i="3"/>
  <c r="BC107" i="3"/>
  <c r="BB107" i="3"/>
  <c r="BE107" i="3"/>
  <c r="BF107" i="3"/>
  <c r="BG107" i="3"/>
  <c r="BH107" i="3"/>
  <c r="BI107" i="3"/>
  <c r="BJ107" i="3" l="1"/>
  <c r="C107" i="3" s="1"/>
  <c r="BL107" i="3" s="1"/>
  <c r="BM107" i="3" s="1"/>
  <c r="BN107" i="3" l="1"/>
  <c r="BO107" i="3" s="1"/>
  <c r="S107" i="3"/>
  <c r="E107" i="3"/>
  <c r="T107" i="3"/>
  <c r="F107" i="3"/>
  <c r="CA107" i="3" s="1"/>
  <c r="AE107" i="3" l="1"/>
  <c r="AP108" i="3"/>
  <c r="H107" i="3"/>
  <c r="CE107" i="3" s="1"/>
  <c r="V107" i="3"/>
  <c r="G107" i="3"/>
  <c r="CC107" i="3" s="1"/>
  <c r="U107" i="3"/>
  <c r="BY107" i="3"/>
  <c r="AD107" i="3"/>
  <c r="AO108" i="3"/>
  <c r="AZ108" i="3" s="1"/>
  <c r="BZ107" i="3"/>
  <c r="CS107" i="3" s="1"/>
  <c r="BP107" i="3"/>
  <c r="BX107" i="3" l="1"/>
  <c r="CR107" i="3" s="1"/>
  <c r="AQ108" i="3"/>
  <c r="AF107" i="3"/>
  <c r="BQ107" i="3"/>
  <c r="I107" i="3"/>
  <c r="CG107" i="3" s="1"/>
  <c r="W107" i="3"/>
  <c r="CB107" i="3"/>
  <c r="CT107" i="3" s="1"/>
  <c r="AG107" i="3"/>
  <c r="AR108" i="3"/>
  <c r="CD107" i="3"/>
  <c r="CU107" i="3" s="1"/>
  <c r="BL108" i="3"/>
  <c r="S108" i="3" s="1"/>
  <c r="E108" i="3" l="1"/>
  <c r="BY108" i="3" s="1"/>
  <c r="CF107" i="3"/>
  <c r="CV107" i="3" s="1"/>
  <c r="BR107" i="3"/>
  <c r="X107" i="3"/>
  <c r="J107" i="3"/>
  <c r="AD108" i="3"/>
  <c r="AO109" i="3"/>
  <c r="AZ109" i="3" s="1"/>
  <c r="AH107" i="3"/>
  <c r="AS108" i="3"/>
  <c r="AT108" i="3" l="1"/>
  <c r="AI107" i="3"/>
  <c r="K107" i="3"/>
  <c r="CK107" i="3" s="1"/>
  <c r="Y107" i="3"/>
  <c r="BS107" i="3"/>
  <c r="CI107" i="3"/>
  <c r="BX108" i="3"/>
  <c r="CR108" i="3" s="1"/>
  <c r="CH107" i="3" l="1"/>
  <c r="CW107" i="3" s="1"/>
  <c r="AJ107" i="3"/>
  <c r="AU108" i="3"/>
  <c r="CJ107" i="3"/>
  <c r="CX107" i="3" s="1"/>
  <c r="Z107" i="3"/>
  <c r="L107" i="3"/>
  <c r="CM107" i="3" s="1"/>
  <c r="BT107" i="3"/>
  <c r="M107" i="3" l="1"/>
  <c r="CO107" i="3" s="1"/>
  <c r="AA107" i="3"/>
  <c r="BU107" i="3"/>
  <c r="AK107" i="3"/>
  <c r="AV108" i="3"/>
  <c r="CL107" i="3"/>
  <c r="CY107" i="3" s="1"/>
  <c r="N107" i="3" l="1"/>
  <c r="AB107" i="3"/>
  <c r="AW108" i="3"/>
  <c r="AL107" i="3"/>
  <c r="CN107" i="3"/>
  <c r="CZ107" i="3" s="1"/>
  <c r="AX108" i="3" l="1"/>
  <c r="AM107" i="3"/>
  <c r="CQ107" i="3"/>
  <c r="O107" i="3"/>
  <c r="CP107" i="3" l="1"/>
  <c r="DA107" i="3" s="1"/>
  <c r="Q107" i="3"/>
  <c r="A108" i="3"/>
  <c r="BI108" i="3" l="1"/>
  <c r="B108" i="3"/>
  <c r="BW108" i="3" s="1"/>
  <c r="P108" i="3"/>
  <c r="BA108" i="3"/>
  <c r="BC108" i="3"/>
  <c r="BB108" i="3"/>
  <c r="BD108" i="3"/>
  <c r="BE108" i="3"/>
  <c r="BF108" i="3"/>
  <c r="BG108" i="3"/>
  <c r="BH108" i="3"/>
  <c r="BJ108" i="3" l="1"/>
  <c r="C108" i="3" s="1"/>
  <c r="BM108" i="3" s="1"/>
  <c r="T108" i="3" s="1"/>
  <c r="F108" i="3" l="1"/>
  <c r="AE108" i="3"/>
  <c r="AP109" i="3"/>
  <c r="BN108" i="3"/>
  <c r="G108" i="3" l="1"/>
  <c r="CC108" i="3" s="1"/>
  <c r="U108" i="3"/>
  <c r="CA108" i="3"/>
  <c r="BO108" i="3"/>
  <c r="BP108" i="3" l="1"/>
  <c r="H108" i="3"/>
  <c r="V108" i="3"/>
  <c r="AF108" i="3"/>
  <c r="AQ109" i="3"/>
  <c r="BZ108" i="3"/>
  <c r="CS108" i="3" s="1"/>
  <c r="CB108" i="3"/>
  <c r="CT108" i="3" s="1"/>
  <c r="CE108" i="3" l="1"/>
  <c r="AG108" i="3"/>
  <c r="AR109" i="3"/>
  <c r="I108" i="3"/>
  <c r="CG108" i="3" s="1"/>
  <c r="W108" i="3"/>
  <c r="BQ108" i="3"/>
  <c r="BR108" i="3" s="1"/>
  <c r="K108" i="3" l="1"/>
  <c r="CK108" i="3" s="1"/>
  <c r="Y108" i="3"/>
  <c r="BS108" i="3"/>
  <c r="J108" i="3"/>
  <c r="X108" i="3"/>
  <c r="AS109" i="3"/>
  <c r="AH108" i="3"/>
  <c r="CD108" i="3"/>
  <c r="CU108" i="3" s="1"/>
  <c r="CF108" i="3"/>
  <c r="CV108" i="3" s="1"/>
  <c r="CI108" i="3" l="1"/>
  <c r="L108" i="3"/>
  <c r="CM108" i="3" s="1"/>
  <c r="Z108" i="3"/>
  <c r="AI108" i="3"/>
  <c r="AT109" i="3"/>
  <c r="AJ108" i="3"/>
  <c r="AU109" i="3"/>
  <c r="BT108" i="3"/>
  <c r="CJ108" i="3"/>
  <c r="CX108" i="3" s="1"/>
  <c r="CL108" i="3" l="1"/>
  <c r="CY108" i="3" s="1"/>
  <c r="AK108" i="3"/>
  <c r="AV109" i="3"/>
  <c r="M108" i="3"/>
  <c r="CO108" i="3" s="1"/>
  <c r="AA108" i="3"/>
  <c r="BU108" i="3"/>
  <c r="CH108" i="3"/>
  <c r="CW108" i="3" s="1"/>
  <c r="AB108" i="3" l="1"/>
  <c r="N108" i="3"/>
  <c r="AL108" i="3"/>
  <c r="AW109" i="3"/>
  <c r="CN108" i="3"/>
  <c r="CZ108" i="3" s="1"/>
  <c r="CQ108" i="3" l="1"/>
  <c r="O108" i="3"/>
  <c r="AM108" i="3"/>
  <c r="AX109" i="3"/>
  <c r="Q108" i="3" l="1"/>
  <c r="A109" i="3"/>
  <c r="CP108" i="3"/>
  <c r="DA108" i="3" s="1"/>
  <c r="B109" i="3" l="1"/>
  <c r="BW109" i="3" s="1"/>
  <c r="P109" i="3"/>
  <c r="BA109" i="3"/>
  <c r="BB109" i="3"/>
  <c r="BC109" i="3"/>
  <c r="BD109" i="3"/>
  <c r="BF109" i="3"/>
  <c r="BE109" i="3"/>
  <c r="BG109" i="3"/>
  <c r="BH109" i="3"/>
  <c r="BI109" i="3"/>
  <c r="BJ109" i="3" l="1"/>
  <c r="C109" i="3" s="1"/>
  <c r="BL109" i="3" s="1"/>
  <c r="S109" i="3" l="1"/>
  <c r="E109" i="3"/>
  <c r="BM109" i="3"/>
  <c r="BN109" i="3" s="1"/>
  <c r="U109" i="3" l="1"/>
  <c r="G109" i="3"/>
  <c r="CC109" i="3" s="1"/>
  <c r="F109" i="3"/>
  <c r="CA109" i="3" s="1"/>
  <c r="T109" i="3"/>
  <c r="AO110" i="3"/>
  <c r="AZ110" i="3" s="1"/>
  <c r="AD109" i="3"/>
  <c r="BY109" i="3"/>
  <c r="BO109" i="3"/>
  <c r="BL110" i="3" l="1"/>
  <c r="E110" i="3" s="1"/>
  <c r="BX109" i="3"/>
  <c r="CR109" i="3" s="1"/>
  <c r="H109" i="3"/>
  <c r="V109" i="3"/>
  <c r="BP109" i="3"/>
  <c r="CB109" i="3"/>
  <c r="CT109" i="3" s="1"/>
  <c r="AP110" i="3"/>
  <c r="AE109" i="3"/>
  <c r="BZ109" i="3"/>
  <c r="CS109" i="3" s="1"/>
  <c r="AQ110" i="3"/>
  <c r="AF109" i="3"/>
  <c r="CE109" i="3" l="1"/>
  <c r="BY110" i="3"/>
  <c r="I109" i="3"/>
  <c r="CG109" i="3" s="1"/>
  <c r="W109" i="3"/>
  <c r="BQ109" i="3"/>
  <c r="AG109" i="3"/>
  <c r="AR110" i="3"/>
  <c r="S110" i="3"/>
  <c r="BX110" i="3" l="1"/>
  <c r="CR110" i="3" s="1"/>
  <c r="AD110" i="3"/>
  <c r="AO111" i="3"/>
  <c r="AZ111" i="3" s="1"/>
  <c r="CD109" i="3"/>
  <c r="CU109" i="3" s="1"/>
  <c r="BR109" i="3"/>
  <c r="J109" i="3"/>
  <c r="X109" i="3"/>
  <c r="AH109" i="3"/>
  <c r="AS110" i="3"/>
  <c r="CF109" i="3"/>
  <c r="CV109" i="3" s="1"/>
  <c r="AT110" i="3" l="1"/>
  <c r="AI109" i="3"/>
  <c r="CI109" i="3"/>
  <c r="BS109" i="3"/>
  <c r="K109" i="3"/>
  <c r="CK109" i="3" s="1"/>
  <c r="Y109" i="3"/>
  <c r="Z109" i="3" l="1"/>
  <c r="L109" i="3"/>
  <c r="CM109" i="3" s="1"/>
  <c r="BT109" i="3"/>
  <c r="CJ109" i="3"/>
  <c r="CX109" i="3" s="1"/>
  <c r="AJ109" i="3"/>
  <c r="AU110" i="3"/>
  <c r="CH109" i="3"/>
  <c r="CW109" i="3" s="1"/>
  <c r="AA109" i="3" l="1"/>
  <c r="M109" i="3"/>
  <c r="BU109" i="3"/>
  <c r="CL109" i="3"/>
  <c r="CY109" i="3" s="1"/>
  <c r="AV110" i="3"/>
  <c r="AK109" i="3"/>
  <c r="N109" i="3" l="1"/>
  <c r="CQ109" i="3" s="1"/>
  <c r="AB109" i="3"/>
  <c r="CO109" i="3"/>
  <c r="AL109" i="3"/>
  <c r="AW110" i="3"/>
  <c r="O109" i="3" l="1"/>
  <c r="CN109" i="3"/>
  <c r="CZ109" i="3" s="1"/>
  <c r="CP109" i="3"/>
  <c r="DA109" i="3" s="1"/>
  <c r="AM109" i="3"/>
  <c r="AX110" i="3"/>
  <c r="Q109" i="3" l="1"/>
  <c r="A110" i="3"/>
  <c r="P110" i="3" l="1"/>
  <c r="B110" i="3"/>
  <c r="BW110" i="3" s="1"/>
  <c r="BC110" i="3"/>
  <c r="BB110" i="3"/>
  <c r="BA110" i="3"/>
  <c r="BD110" i="3"/>
  <c r="BE110" i="3"/>
  <c r="BF110" i="3"/>
  <c r="BG110" i="3"/>
  <c r="BH110" i="3"/>
  <c r="BI110" i="3"/>
  <c r="BJ110" i="3" l="1"/>
  <c r="C110" i="3" s="1"/>
  <c r="BM110" i="3" s="1"/>
  <c r="BN110" i="3" l="1"/>
  <c r="T110" i="3"/>
  <c r="F110" i="3"/>
  <c r="AE110" i="3" l="1"/>
  <c r="AP111" i="3"/>
  <c r="CA110" i="3"/>
  <c r="U110" i="3"/>
  <c r="G110" i="3"/>
  <c r="CC110" i="3" s="1"/>
  <c r="BO110" i="3"/>
  <c r="CB110" i="3" l="1"/>
  <c r="CT110" i="3" s="1"/>
  <c r="BZ110" i="3"/>
  <c r="CS110" i="3" s="1"/>
  <c r="H110" i="3"/>
  <c r="CE110" i="3" s="1"/>
  <c r="V110" i="3"/>
  <c r="BP110" i="3"/>
  <c r="AF110" i="3"/>
  <c r="AQ111" i="3"/>
  <c r="AG110" i="3" l="1"/>
  <c r="AR111" i="3"/>
  <c r="BQ110" i="3"/>
  <c r="I110" i="3"/>
  <c r="W110" i="3"/>
  <c r="CD110" i="3"/>
  <c r="CU110" i="3" s="1"/>
  <c r="CG110" i="3" l="1"/>
  <c r="J110" i="3"/>
  <c r="CI110" i="3" s="1"/>
  <c r="X110" i="3"/>
  <c r="BR110" i="3"/>
  <c r="AS111" i="3"/>
  <c r="AH110" i="3"/>
  <c r="AI110" i="3" l="1"/>
  <c r="AT111" i="3"/>
  <c r="CF110" i="3"/>
  <c r="CV110" i="3" s="1"/>
  <c r="BS110" i="3"/>
  <c r="K110" i="3"/>
  <c r="CK110" i="3" s="1"/>
  <c r="Y110" i="3"/>
  <c r="CH110" i="3"/>
  <c r="CW110" i="3" s="1"/>
  <c r="AJ110" i="3" l="1"/>
  <c r="AU111" i="3"/>
  <c r="L110" i="3"/>
  <c r="CM110" i="3" s="1"/>
  <c r="Z110" i="3"/>
  <c r="BT110" i="3"/>
  <c r="CJ110" i="3"/>
  <c r="CX110" i="3" s="1"/>
  <c r="M110" i="3" l="1"/>
  <c r="CO110" i="3" s="1"/>
  <c r="AA110" i="3"/>
  <c r="BU110" i="3"/>
  <c r="AV111" i="3"/>
  <c r="AK110" i="3"/>
  <c r="CL110" i="3"/>
  <c r="CY110" i="3" s="1"/>
  <c r="N110" i="3" l="1"/>
  <c r="AB110" i="3"/>
  <c r="AW111" i="3"/>
  <c r="AL110" i="3"/>
  <c r="CN110" i="3"/>
  <c r="CZ110" i="3" s="1"/>
  <c r="CQ110" i="3" l="1"/>
  <c r="O110" i="3"/>
  <c r="AM110" i="3"/>
  <c r="AX111" i="3"/>
  <c r="CP110" i="3" l="1"/>
  <c r="DA110" i="3" s="1"/>
  <c r="Q110" i="3"/>
  <c r="A111" i="3"/>
  <c r="BA111" i="3" s="1"/>
  <c r="B111" i="3" l="1"/>
  <c r="BW111" i="3" s="1"/>
  <c r="P111" i="3"/>
  <c r="BC111" i="3"/>
  <c r="BB111" i="3"/>
  <c r="BD111" i="3"/>
  <c r="BE111" i="3"/>
  <c r="BF111" i="3"/>
  <c r="BG111" i="3"/>
  <c r="BH111" i="3"/>
  <c r="BI111" i="3"/>
  <c r="BJ111" i="3" l="1"/>
  <c r="C111" i="3" s="1"/>
  <c r="BL111" i="3" s="1"/>
  <c r="BM111" i="3" s="1"/>
  <c r="T111" i="3" l="1"/>
  <c r="F111" i="3"/>
  <c r="CA111" i="3" s="1"/>
  <c r="S111" i="3"/>
  <c r="E111" i="3"/>
  <c r="BN111" i="3"/>
  <c r="BO111" i="3" s="1"/>
  <c r="BZ111" i="3" l="1"/>
  <c r="CS111" i="3" s="1"/>
  <c r="AE111" i="3"/>
  <c r="AP112" i="3"/>
  <c r="V111" i="3"/>
  <c r="H111" i="3"/>
  <c r="CE111" i="3" s="1"/>
  <c r="BP111" i="3"/>
  <c r="BQ111" i="3" s="1"/>
  <c r="G111" i="3"/>
  <c r="CC111" i="3" s="1"/>
  <c r="U111" i="3"/>
  <c r="AO112" i="3"/>
  <c r="AZ112" i="3" s="1"/>
  <c r="AD111" i="3"/>
  <c r="BY111" i="3"/>
  <c r="X111" i="3" l="1"/>
  <c r="J111" i="3"/>
  <c r="CI111" i="3" s="1"/>
  <c r="AF111" i="3"/>
  <c r="AQ112" i="3"/>
  <c r="CB111" i="3"/>
  <c r="CT111" i="3" s="1"/>
  <c r="BX111" i="3"/>
  <c r="CR111" i="3" s="1"/>
  <c r="CD111" i="3"/>
  <c r="CU111" i="3" s="1"/>
  <c r="I111" i="3"/>
  <c r="W111" i="3"/>
  <c r="BR111" i="3"/>
  <c r="AR112" i="3"/>
  <c r="AG111" i="3"/>
  <c r="BS111" i="3" l="1"/>
  <c r="Y111" i="3"/>
  <c r="K111" i="3"/>
  <c r="CK111" i="3" s="1"/>
  <c r="CH111" i="3"/>
  <c r="CW111" i="3" s="1"/>
  <c r="AH111" i="3"/>
  <c r="AS112" i="3"/>
  <c r="CG111" i="3"/>
  <c r="AT112" i="3"/>
  <c r="AI111" i="3"/>
  <c r="CF111" i="3" l="1"/>
  <c r="CV111" i="3" s="1"/>
  <c r="CJ111" i="3"/>
  <c r="CX111" i="3" s="1"/>
  <c r="AU112" i="3"/>
  <c r="AJ111" i="3"/>
  <c r="L111" i="3"/>
  <c r="Z111" i="3"/>
  <c r="BT111" i="3"/>
  <c r="AV112" i="3" l="1"/>
  <c r="AK111" i="3"/>
  <c r="CM111" i="3"/>
  <c r="M111" i="3"/>
  <c r="CO111" i="3" s="1"/>
  <c r="AA111" i="3"/>
  <c r="BU111" i="3"/>
  <c r="CL111" i="3" l="1"/>
  <c r="CY111" i="3" s="1"/>
  <c r="N111" i="3"/>
  <c r="AB111" i="3"/>
  <c r="AW112" i="3"/>
  <c r="AL111" i="3"/>
  <c r="CN111" i="3"/>
  <c r="CZ111" i="3" s="1"/>
  <c r="AM111" i="3" l="1"/>
  <c r="AX112" i="3"/>
  <c r="CQ111" i="3"/>
  <c r="O111" i="3"/>
  <c r="CP111" i="3" l="1"/>
  <c r="DA111" i="3" s="1"/>
  <c r="Q111" i="3"/>
  <c r="A112" i="3"/>
  <c r="BA112" i="3" s="1"/>
  <c r="BI112" i="3" l="1"/>
  <c r="P112" i="3"/>
  <c r="B112" i="3"/>
  <c r="BW112" i="3" s="1"/>
  <c r="BC112" i="3"/>
  <c r="BE112" i="3"/>
  <c r="BD112" i="3"/>
  <c r="BB112" i="3"/>
  <c r="BF112" i="3"/>
  <c r="BG112" i="3"/>
  <c r="BH112" i="3"/>
  <c r="BJ112" i="3" l="1"/>
  <c r="C112" i="3" s="1"/>
  <c r="BL112" i="3" s="1"/>
  <c r="BM112" i="3" s="1"/>
  <c r="T112" i="3" l="1"/>
  <c r="F112" i="3"/>
  <c r="CA112" i="3" s="1"/>
  <c r="BN112" i="3"/>
  <c r="U112" i="3" s="1"/>
  <c r="AF112" i="3" s="1"/>
  <c r="E112" i="3"/>
  <c r="S112" i="3"/>
  <c r="BO112" i="3" l="1"/>
  <c r="H112" i="3" s="1"/>
  <c r="CE112" i="3" s="1"/>
  <c r="G112" i="3"/>
  <c r="CC112" i="3" s="1"/>
  <c r="CB112" i="3" s="1"/>
  <c r="CT112" i="3" s="1"/>
  <c r="AQ113" i="3"/>
  <c r="AP113" i="3"/>
  <c r="AE112" i="3"/>
  <c r="BZ112" i="3"/>
  <c r="CS112" i="3" s="1"/>
  <c r="AD112" i="3"/>
  <c r="AO113" i="3"/>
  <c r="AZ113" i="3" s="1"/>
  <c r="BP112" i="3"/>
  <c r="BY112" i="3"/>
  <c r="V112" i="3" l="1"/>
  <c r="AG112" i="3" s="1"/>
  <c r="CD112" i="3"/>
  <c r="CU112" i="3" s="1"/>
  <c r="BX112" i="3"/>
  <c r="CR112" i="3" s="1"/>
  <c r="W112" i="3"/>
  <c r="I112" i="3"/>
  <c r="CG112" i="3" s="1"/>
  <c r="BQ112" i="3"/>
  <c r="AR113" i="3" l="1"/>
  <c r="J112" i="3"/>
  <c r="CI112" i="3" s="1"/>
  <c r="X112" i="3"/>
  <c r="CF112" i="3"/>
  <c r="CV112" i="3" s="1"/>
  <c r="BR112" i="3"/>
  <c r="AS113" i="3"/>
  <c r="AH112" i="3"/>
  <c r="K112" i="3" l="1"/>
  <c r="Y112" i="3"/>
  <c r="AI112" i="3"/>
  <c r="AT113" i="3"/>
  <c r="BS112" i="3"/>
  <c r="CH112" i="3"/>
  <c r="CW112" i="3" s="1"/>
  <c r="BT112" i="3" l="1"/>
  <c r="Z112" i="3"/>
  <c r="L112" i="3"/>
  <c r="CM112" i="3" s="1"/>
  <c r="CK112" i="3"/>
  <c r="AJ112" i="3"/>
  <c r="AU113" i="3"/>
  <c r="CL112" i="3" l="1"/>
  <c r="CY112" i="3" s="1"/>
  <c r="CJ112" i="3"/>
  <c r="CX112" i="3" s="1"/>
  <c r="M112" i="3"/>
  <c r="AA112" i="3"/>
  <c r="BU112" i="3"/>
  <c r="AV113" i="3"/>
  <c r="AK112" i="3"/>
  <c r="AW113" i="3" l="1"/>
  <c r="AL112" i="3"/>
  <c r="N112" i="3"/>
  <c r="CQ112" i="3" s="1"/>
  <c r="AB112" i="3"/>
  <c r="CO112" i="3"/>
  <c r="AX113" i="3" l="1"/>
  <c r="AM112" i="3"/>
  <c r="CP112" i="3"/>
  <c r="DA112" i="3" s="1"/>
  <c r="O112" i="3"/>
  <c r="CN112" i="3"/>
  <c r="CZ112" i="3" s="1"/>
  <c r="Q112" i="3" l="1"/>
  <c r="A113" i="3"/>
  <c r="BA113" i="3" s="1"/>
  <c r="B113" i="3" l="1"/>
  <c r="BW113" i="3" s="1"/>
  <c r="P113" i="3"/>
  <c r="BB113" i="3"/>
  <c r="BC113" i="3"/>
  <c r="BD113" i="3"/>
  <c r="BE113" i="3"/>
  <c r="BF113" i="3"/>
  <c r="BG113" i="3"/>
  <c r="BH113" i="3"/>
  <c r="BI113" i="3"/>
  <c r="BJ113" i="3" l="1"/>
  <c r="C113" i="3" s="1"/>
  <c r="BL113" i="3" s="1"/>
  <c r="BM113" i="3" s="1"/>
  <c r="T113" i="3" l="1"/>
  <c r="F113" i="3"/>
  <c r="CA113" i="3" s="1"/>
  <c r="E113" i="3"/>
  <c r="S113" i="3"/>
  <c r="BN113" i="3"/>
  <c r="BO113" i="3" s="1"/>
  <c r="AP114" i="3" l="1"/>
  <c r="AE113" i="3"/>
  <c r="BZ113" i="3"/>
  <c r="CS113" i="3" s="1"/>
  <c r="V113" i="3"/>
  <c r="H113" i="3"/>
  <c r="CE113" i="3" s="1"/>
  <c r="AO114" i="3"/>
  <c r="AZ114" i="3" s="1"/>
  <c r="AD113" i="3"/>
  <c r="BY113" i="3"/>
  <c r="G113" i="3"/>
  <c r="CC113" i="3" s="1"/>
  <c r="U113" i="3"/>
  <c r="BP113" i="3"/>
  <c r="BX113" i="3" l="1"/>
  <c r="CR113" i="3" s="1"/>
  <c r="BQ113" i="3"/>
  <c r="I113" i="3"/>
  <c r="W113" i="3"/>
  <c r="CD113" i="3"/>
  <c r="CU113" i="3" s="1"/>
  <c r="AQ114" i="3"/>
  <c r="AF113" i="3"/>
  <c r="CB113" i="3"/>
  <c r="CT113" i="3" s="1"/>
  <c r="AG113" i="3"/>
  <c r="AR114" i="3"/>
  <c r="CG113" i="3" l="1"/>
  <c r="AH113" i="3"/>
  <c r="AS114" i="3"/>
  <c r="J113" i="3"/>
  <c r="CI113" i="3" s="1"/>
  <c r="X113" i="3"/>
  <c r="BR113" i="3"/>
  <c r="CF113" i="3" l="1"/>
  <c r="CV113" i="3" s="1"/>
  <c r="BS113" i="3"/>
  <c r="K113" i="3"/>
  <c r="Y113" i="3"/>
  <c r="AT114" i="3"/>
  <c r="AI113" i="3"/>
  <c r="CH113" i="3"/>
  <c r="CW113" i="3" s="1"/>
  <c r="L113" i="3" l="1"/>
  <c r="CM113" i="3" s="1"/>
  <c r="Z113" i="3"/>
  <c r="CK113" i="3"/>
  <c r="AJ113" i="3"/>
  <c r="AU114" i="3"/>
  <c r="BT113" i="3"/>
  <c r="CJ113" i="3" l="1"/>
  <c r="CX113" i="3" s="1"/>
  <c r="AV114" i="3"/>
  <c r="AK113" i="3"/>
  <c r="CL113" i="3"/>
  <c r="CY113" i="3" s="1"/>
  <c r="M113" i="3"/>
  <c r="AA113" i="3"/>
  <c r="BU113" i="3"/>
  <c r="AL113" i="3" l="1"/>
  <c r="AW114" i="3"/>
  <c r="N113" i="3"/>
  <c r="CQ113" i="3" s="1"/>
  <c r="AB113" i="3"/>
  <c r="CO113" i="3"/>
  <c r="O113" i="3" l="1"/>
  <c r="AM113" i="3"/>
  <c r="AX114" i="3"/>
  <c r="CP113" i="3"/>
  <c r="DA113" i="3" s="1"/>
  <c r="CN113" i="3"/>
  <c r="CZ113" i="3" s="1"/>
  <c r="A114" i="3" l="1"/>
  <c r="BA114" i="3" s="1"/>
  <c r="Q113" i="3"/>
  <c r="B114" i="3" l="1"/>
  <c r="BW114" i="3" s="1"/>
  <c r="P114" i="3"/>
  <c r="BC114" i="3"/>
  <c r="BB114" i="3"/>
  <c r="BD114" i="3"/>
  <c r="BE114" i="3"/>
  <c r="BF114" i="3"/>
  <c r="BG114" i="3"/>
  <c r="BH114" i="3"/>
  <c r="BI114" i="3"/>
  <c r="BJ114" i="3" l="1"/>
  <c r="C114" i="3" s="1"/>
  <c r="BL114" i="3" s="1"/>
  <c r="BM114" i="3" s="1"/>
  <c r="F114" i="3" l="1"/>
  <c r="CA114" i="3" s="1"/>
  <c r="T114" i="3"/>
  <c r="S114" i="3"/>
  <c r="E114" i="3"/>
  <c r="BN114" i="3"/>
  <c r="BO114" i="3" s="1"/>
  <c r="BZ114" i="3" l="1"/>
  <c r="CS114" i="3" s="1"/>
  <c r="AE114" i="3"/>
  <c r="AP115" i="3"/>
  <c r="BA115" i="3" s="1"/>
  <c r="V114" i="3"/>
  <c r="H114" i="3"/>
  <c r="CE114" i="3" s="1"/>
  <c r="G114" i="3"/>
  <c r="CC114" i="3" s="1"/>
  <c r="U114" i="3"/>
  <c r="AD114" i="3"/>
  <c r="AO115" i="3"/>
  <c r="AZ115" i="3" s="1"/>
  <c r="BY114" i="3"/>
  <c r="BP114" i="3"/>
  <c r="BQ114" i="3" s="1"/>
  <c r="BM115" i="3" l="1"/>
  <c r="T115" i="3" s="1"/>
  <c r="AQ115" i="3"/>
  <c r="AF114" i="3"/>
  <c r="CB114" i="3"/>
  <c r="CT114" i="3" s="1"/>
  <c r="CD114" i="3"/>
  <c r="CU114" i="3" s="1"/>
  <c r="X114" i="3"/>
  <c r="J114" i="3"/>
  <c r="CI114" i="3" s="1"/>
  <c r="BR114" i="3"/>
  <c r="BS114" i="3" s="1"/>
  <c r="W114" i="3"/>
  <c r="I114" i="3"/>
  <c r="CG114" i="3" s="1"/>
  <c r="BX114" i="3"/>
  <c r="CR114" i="3" s="1"/>
  <c r="AG114" i="3"/>
  <c r="AR115" i="3"/>
  <c r="AE115" i="3" l="1"/>
  <c r="AP116" i="3"/>
  <c r="BA116" i="3" s="1"/>
  <c r="F115" i="3"/>
  <c r="CA115" i="3" s="1"/>
  <c r="BT114" i="3"/>
  <c r="L114" i="3"/>
  <c r="CM114" i="3" s="1"/>
  <c r="Z114" i="3"/>
  <c r="CH114" i="3"/>
  <c r="CW114" i="3" s="1"/>
  <c r="CF114" i="3"/>
  <c r="CV114" i="3" s="1"/>
  <c r="AH114" i="3"/>
  <c r="AS115" i="3"/>
  <c r="AT115" i="3"/>
  <c r="AI114" i="3"/>
  <c r="K114" i="3"/>
  <c r="CK114" i="3" s="1"/>
  <c r="Y114" i="3"/>
  <c r="BM116" i="3" l="1"/>
  <c r="T116" i="3" s="1"/>
  <c r="BZ115" i="3"/>
  <c r="CS115" i="3" s="1"/>
  <c r="AV115" i="3"/>
  <c r="AK114" i="3"/>
  <c r="CL114" i="3"/>
  <c r="CY114" i="3" s="1"/>
  <c r="AJ114" i="3"/>
  <c r="AU115" i="3"/>
  <c r="M114" i="3"/>
  <c r="CO114" i="3" s="1"/>
  <c r="AA114" i="3"/>
  <c r="BU114" i="3"/>
  <c r="CJ114" i="3"/>
  <c r="CX114" i="3" s="1"/>
  <c r="AE116" i="3" l="1"/>
  <c r="AP117" i="3"/>
  <c r="BA117" i="3" s="1"/>
  <c r="F116" i="3"/>
  <c r="CA116" i="3" s="1"/>
  <c r="AB114" i="3"/>
  <c r="N114" i="3"/>
  <c r="AW115" i="3"/>
  <c r="AL114" i="3"/>
  <c r="CN114" i="3"/>
  <c r="CZ114" i="3" s="1"/>
  <c r="BZ116" i="3" l="1"/>
  <c r="CS116" i="3" s="1"/>
  <c r="BM117" i="3"/>
  <c r="T117" i="3" s="1"/>
  <c r="CQ114" i="3"/>
  <c r="O114" i="3"/>
  <c r="AM114" i="3"/>
  <c r="A115" i="3" s="1"/>
  <c r="AX115" i="3"/>
  <c r="BI115" i="3" s="1"/>
  <c r="F117" i="3" l="1"/>
  <c r="CA117" i="3" s="1"/>
  <c r="AP118" i="3"/>
  <c r="BA118" i="3" s="1"/>
  <c r="AE117" i="3"/>
  <c r="P115" i="3"/>
  <c r="B115" i="3"/>
  <c r="BW115" i="3" s="1"/>
  <c r="BC115" i="3"/>
  <c r="BD115" i="3"/>
  <c r="BE115" i="3"/>
  <c r="BB115" i="3"/>
  <c r="BG115" i="3"/>
  <c r="BF115" i="3"/>
  <c r="BH115" i="3"/>
  <c r="CP114" i="3"/>
  <c r="DA114" i="3" s="1"/>
  <c r="Q114" i="3"/>
  <c r="BM118" i="3" l="1"/>
  <c r="T118" i="3" s="1"/>
  <c r="BZ117" i="3"/>
  <c r="CS117" i="3" s="1"/>
  <c r="BJ115" i="3"/>
  <c r="C115" i="3" s="1"/>
  <c r="BL115" i="3" s="1"/>
  <c r="AP119" i="3" l="1"/>
  <c r="AE118" i="3"/>
  <c r="F118" i="3"/>
  <c r="CA118" i="3" s="1"/>
  <c r="S115" i="3"/>
  <c r="E115" i="3"/>
  <c r="BN115" i="3"/>
  <c r="BZ118" i="3" l="1"/>
  <c r="CS118" i="3" s="1"/>
  <c r="G115" i="3"/>
  <c r="CC115" i="3" s="1"/>
  <c r="U115" i="3"/>
  <c r="BY115" i="3"/>
  <c r="AO116" i="3"/>
  <c r="AZ116" i="3" s="1"/>
  <c r="AD115" i="3"/>
  <c r="BO115" i="3"/>
  <c r="BX115" i="3" l="1"/>
  <c r="CR115" i="3" s="1"/>
  <c r="CB115" i="3"/>
  <c r="CT115" i="3" s="1"/>
  <c r="H115" i="3"/>
  <c r="V115" i="3"/>
  <c r="AF115" i="3"/>
  <c r="AQ116" i="3"/>
  <c r="BP115" i="3"/>
  <c r="BA119" i="3"/>
  <c r="CE115" i="3" l="1"/>
  <c r="AR116" i="3"/>
  <c r="AG115" i="3"/>
  <c r="BQ115" i="3"/>
  <c r="BR115" i="3" s="1"/>
  <c r="I115" i="3"/>
  <c r="CG115" i="3" s="1"/>
  <c r="W115" i="3"/>
  <c r="K115" i="3" l="1"/>
  <c r="CK115" i="3" s="1"/>
  <c r="Y115" i="3"/>
  <c r="BS115" i="3"/>
  <c r="BT115" i="3" s="1"/>
  <c r="BU115" i="3" s="1"/>
  <c r="AH115" i="3"/>
  <c r="AS116" i="3"/>
  <c r="J115" i="3"/>
  <c r="X115" i="3"/>
  <c r="CF115" i="3"/>
  <c r="CV115" i="3" s="1"/>
  <c r="CD115" i="3"/>
  <c r="CU115" i="3" s="1"/>
  <c r="M115" i="3" l="1"/>
  <c r="CO115" i="3" s="1"/>
  <c r="AA115" i="3"/>
  <c r="N115" i="3"/>
  <c r="CQ115" i="3" s="1"/>
  <c r="AB115" i="3"/>
  <c r="AJ115" i="3"/>
  <c r="AU116" i="3"/>
  <c r="L115" i="3"/>
  <c r="CM115" i="3" s="1"/>
  <c r="Z115" i="3"/>
  <c r="AT116" i="3"/>
  <c r="AI115" i="3"/>
  <c r="CI115" i="3"/>
  <c r="CJ115" i="3"/>
  <c r="CX115" i="3" s="1"/>
  <c r="CH115" i="3" l="1"/>
  <c r="CW115" i="3" s="1"/>
  <c r="AV116" i="3"/>
  <c r="AK115" i="3"/>
  <c r="CL115" i="3"/>
  <c r="CY115" i="3" s="1"/>
  <c r="CN115" i="3"/>
  <c r="CZ115" i="3" s="1"/>
  <c r="AX116" i="3"/>
  <c r="AM115" i="3"/>
  <c r="CP115" i="3"/>
  <c r="DA115" i="3" s="1"/>
  <c r="AW116" i="3"/>
  <c r="AL115" i="3"/>
  <c r="O115" i="3"/>
  <c r="A116" i="3" l="1"/>
  <c r="Q115" i="3"/>
  <c r="BE116" i="3" l="1"/>
  <c r="P116" i="3"/>
  <c r="B116" i="3"/>
  <c r="BW116" i="3" s="1"/>
  <c r="BC116" i="3"/>
  <c r="BB116" i="3"/>
  <c r="BD116" i="3"/>
  <c r="BF116" i="3"/>
  <c r="BH116" i="3"/>
  <c r="BI116" i="3"/>
  <c r="BG116" i="3"/>
  <c r="BJ116" i="3" l="1"/>
  <c r="C116" i="3" s="1"/>
  <c r="BL116" i="3" s="1"/>
  <c r="BN116" i="3" s="1"/>
  <c r="G116" i="3" s="1"/>
  <c r="CC116" i="3" s="1"/>
  <c r="BO116" i="3" l="1"/>
  <c r="V116" i="3" s="1"/>
  <c r="BP116" i="3"/>
  <c r="CB116" i="3"/>
  <c r="CT116" i="3" s="1"/>
  <c r="BQ116" i="3"/>
  <c r="S116" i="3"/>
  <c r="E116" i="3"/>
  <c r="U116" i="3"/>
  <c r="H116" i="3" l="1"/>
  <c r="CE116" i="3" s="1"/>
  <c r="CD116" i="3" s="1"/>
  <c r="CU116" i="3" s="1"/>
  <c r="BY116" i="3"/>
  <c r="BR116" i="3"/>
  <c r="J116" i="3"/>
  <c r="CI116" i="3" s="1"/>
  <c r="X116" i="3"/>
  <c r="AQ117" i="3"/>
  <c r="AF116" i="3"/>
  <c r="AG116" i="3"/>
  <c r="AR117" i="3"/>
  <c r="AO117" i="3"/>
  <c r="AZ117" i="3" s="1"/>
  <c r="AD116" i="3"/>
  <c r="I116" i="3"/>
  <c r="CG116" i="3" s="1"/>
  <c r="W116" i="3"/>
  <c r="AT117" i="3" l="1"/>
  <c r="AI116" i="3"/>
  <c r="BS116" i="3"/>
  <c r="K116" i="3"/>
  <c r="CK116" i="3" s="1"/>
  <c r="Y116" i="3"/>
  <c r="AH116" i="3"/>
  <c r="AS117" i="3"/>
  <c r="CH116" i="3"/>
  <c r="CW116" i="3" s="1"/>
  <c r="CF116" i="3"/>
  <c r="CV116" i="3" s="1"/>
  <c r="BX116" i="3"/>
  <c r="CR116" i="3" s="1"/>
  <c r="AJ116" i="3" l="1"/>
  <c r="AU117" i="3"/>
  <c r="CJ116" i="3"/>
  <c r="CX116" i="3" s="1"/>
  <c r="Z116" i="3"/>
  <c r="L116" i="3"/>
  <c r="BT116" i="3"/>
  <c r="BU116" i="3" s="1"/>
  <c r="N116" i="3" l="1"/>
  <c r="CQ116" i="3" s="1"/>
  <c r="AB116" i="3"/>
  <c r="M116" i="3"/>
  <c r="CO116" i="3" s="1"/>
  <c r="AA116" i="3"/>
  <c r="CM116" i="3"/>
  <c r="AV117" i="3"/>
  <c r="AK116" i="3"/>
  <c r="O116" i="3" l="1"/>
  <c r="CL116" i="3"/>
  <c r="CY116" i="3" s="1"/>
  <c r="AW117" i="3"/>
  <c r="AL116" i="3"/>
  <c r="CN116" i="3"/>
  <c r="CZ116" i="3" s="1"/>
  <c r="AM116" i="3"/>
  <c r="AX117" i="3"/>
  <c r="CP116" i="3"/>
  <c r="DA116" i="3" s="1"/>
  <c r="Q116" i="3" l="1"/>
  <c r="A117" i="3"/>
  <c r="BF117" i="3" l="1"/>
  <c r="B117" i="3"/>
  <c r="BW117" i="3" s="1"/>
  <c r="P117" i="3"/>
  <c r="BC117" i="3"/>
  <c r="BB117" i="3"/>
  <c r="BE117" i="3"/>
  <c r="BD117" i="3"/>
  <c r="BG117" i="3"/>
  <c r="BH117" i="3"/>
  <c r="BI117" i="3"/>
  <c r="BJ117" i="3" l="1"/>
  <c r="C117" i="3" s="1"/>
  <c r="BL117" i="3" s="1"/>
  <c r="BN117" i="3" s="1"/>
  <c r="BO117" i="3" l="1"/>
  <c r="G117" i="3"/>
  <c r="CC117" i="3" s="1"/>
  <c r="U117" i="3"/>
  <c r="E117" i="3"/>
  <c r="S117" i="3"/>
  <c r="AO118" i="3" l="1"/>
  <c r="AZ118" i="3" s="1"/>
  <c r="AD117" i="3"/>
  <c r="AF117" i="3"/>
  <c r="AQ118" i="3"/>
  <c r="CB117" i="3"/>
  <c r="CT117" i="3" s="1"/>
  <c r="BP117" i="3"/>
  <c r="V117" i="3"/>
  <c r="H117" i="3"/>
  <c r="CE117" i="3" s="1"/>
  <c r="BY117" i="3"/>
  <c r="BX117" i="3" l="1"/>
  <c r="CR117" i="3" s="1"/>
  <c r="CD117" i="3"/>
  <c r="CU117" i="3" s="1"/>
  <c r="AG117" i="3"/>
  <c r="AR118" i="3"/>
  <c r="I117" i="3"/>
  <c r="W117" i="3"/>
  <c r="BQ117" i="3"/>
  <c r="X117" i="3" l="1"/>
  <c r="J117" i="3"/>
  <c r="CI117" i="3" s="1"/>
  <c r="BR117" i="3"/>
  <c r="AS118" i="3"/>
  <c r="AH117" i="3"/>
  <c r="CG117" i="3"/>
  <c r="K117" i="3" l="1"/>
  <c r="Y117" i="3"/>
  <c r="BS117" i="3"/>
  <c r="CH117" i="3"/>
  <c r="CW117" i="3" s="1"/>
  <c r="CF117" i="3"/>
  <c r="CV117" i="3" s="1"/>
  <c r="AI117" i="3"/>
  <c r="AT118" i="3"/>
  <c r="CK117" i="3" l="1"/>
  <c r="L117" i="3"/>
  <c r="CM117" i="3" s="1"/>
  <c r="Z117" i="3"/>
  <c r="BT117" i="3"/>
  <c r="AJ117" i="3"/>
  <c r="AU118" i="3"/>
  <c r="BU117" i="3" l="1"/>
  <c r="AA117" i="3"/>
  <c r="M117" i="3"/>
  <c r="CO117" i="3" s="1"/>
  <c r="CL117" i="3"/>
  <c r="CY117" i="3" s="1"/>
  <c r="AK117" i="3"/>
  <c r="AV118" i="3"/>
  <c r="CJ117" i="3"/>
  <c r="CX117" i="3" s="1"/>
  <c r="AW118" i="3" l="1"/>
  <c r="AL117" i="3"/>
  <c r="CN117" i="3"/>
  <c r="CZ117" i="3" s="1"/>
  <c r="AB117" i="3"/>
  <c r="N117" i="3"/>
  <c r="AM117" i="3" l="1"/>
  <c r="AX118" i="3"/>
  <c r="CQ117" i="3"/>
  <c r="O117" i="3"/>
  <c r="CP117" i="3" l="1"/>
  <c r="DA117" i="3" s="1"/>
  <c r="Q117" i="3"/>
  <c r="A118" i="3"/>
  <c r="BI118" i="3" l="1"/>
  <c r="P118" i="3"/>
  <c r="B118" i="3"/>
  <c r="BW118" i="3" s="1"/>
  <c r="BB118" i="3"/>
  <c r="BC118" i="3"/>
  <c r="BD118" i="3"/>
  <c r="BE118" i="3"/>
  <c r="BF118" i="3"/>
  <c r="BG118" i="3"/>
  <c r="BH118" i="3"/>
  <c r="BJ118" i="3" l="1"/>
  <c r="C118" i="3" s="1"/>
  <c r="BL118" i="3" s="1"/>
  <c r="S118" i="3" l="1"/>
  <c r="E118" i="3"/>
  <c r="BN118" i="3"/>
  <c r="BO118" i="3" l="1"/>
  <c r="BP118" i="3" s="1"/>
  <c r="G118" i="3"/>
  <c r="CC118" i="3" s="1"/>
  <c r="U118" i="3"/>
  <c r="BY118" i="3"/>
  <c r="AD118" i="3"/>
  <c r="AO119" i="3"/>
  <c r="AZ119" i="3" s="1"/>
  <c r="I118" i="3" l="1"/>
  <c r="CG118" i="3" s="1"/>
  <c r="W118" i="3"/>
  <c r="AQ119" i="3"/>
  <c r="AF118" i="3"/>
  <c r="BX118" i="3"/>
  <c r="CR118" i="3" s="1"/>
  <c r="BL119" i="3"/>
  <c r="S119" i="3" s="1"/>
  <c r="CB118" i="3"/>
  <c r="CT118" i="3" s="1"/>
  <c r="BQ118" i="3"/>
  <c r="H118" i="3"/>
  <c r="V118" i="3"/>
  <c r="E119" i="3" l="1"/>
  <c r="BY119" i="3" s="1"/>
  <c r="AG118" i="3"/>
  <c r="AR119" i="3"/>
  <c r="J118" i="3"/>
  <c r="CI118" i="3" s="1"/>
  <c r="X118" i="3"/>
  <c r="AD119" i="3"/>
  <c r="AO120" i="3"/>
  <c r="AZ120" i="3" s="1"/>
  <c r="AH118" i="3"/>
  <c r="AS119" i="3"/>
  <c r="CE118" i="3"/>
  <c r="BR118" i="3"/>
  <c r="CF118" i="3"/>
  <c r="CV118" i="3" s="1"/>
  <c r="BS118" i="3" l="1"/>
  <c r="K118" i="3"/>
  <c r="CK118" i="3" s="1"/>
  <c r="Y118" i="3"/>
  <c r="AI118" i="3"/>
  <c r="AT119" i="3"/>
  <c r="CH118" i="3"/>
  <c r="CW118" i="3" s="1"/>
  <c r="BX119" i="3"/>
  <c r="CR119" i="3" s="1"/>
  <c r="CD118" i="3"/>
  <c r="CU118" i="3" s="1"/>
  <c r="L118" i="3" l="1"/>
  <c r="CM118" i="3" s="1"/>
  <c r="Z118" i="3"/>
  <c r="BT118" i="3"/>
  <c r="AU119" i="3"/>
  <c r="AJ118" i="3"/>
  <c r="CJ118" i="3"/>
  <c r="CX118" i="3" s="1"/>
  <c r="AK118" i="3" l="1"/>
  <c r="AV119" i="3"/>
  <c r="AA118" i="3"/>
  <c r="M118" i="3"/>
  <c r="BU118" i="3"/>
  <c r="CL118" i="3"/>
  <c r="CY118" i="3" s="1"/>
  <c r="AB118" i="3" l="1"/>
  <c r="N118" i="3"/>
  <c r="CQ118" i="3" s="1"/>
  <c r="AW119" i="3"/>
  <c r="AL118" i="3"/>
  <c r="CO118" i="3"/>
  <c r="O118" i="3" l="1"/>
  <c r="CN118" i="3"/>
  <c r="CZ118" i="3" s="1"/>
  <c r="CP118" i="3"/>
  <c r="DA118" i="3" s="1"/>
  <c r="AX119" i="3"/>
  <c r="AM118" i="3"/>
  <c r="A119" i="3" l="1"/>
  <c r="Q118" i="3"/>
  <c r="P119" i="3" l="1"/>
  <c r="B119" i="3"/>
  <c r="BW119" i="3" s="1"/>
  <c r="BC119" i="3"/>
  <c r="BB119" i="3"/>
  <c r="BD119" i="3"/>
  <c r="BE119" i="3"/>
  <c r="BF119" i="3"/>
  <c r="BG119" i="3"/>
  <c r="BH119" i="3"/>
  <c r="BI119" i="3"/>
  <c r="BJ119" i="3" l="1"/>
  <c r="C119" i="3" s="1"/>
  <c r="BM119" i="3" s="1"/>
  <c r="BN119" i="3" l="1"/>
  <c r="F119" i="3"/>
  <c r="T119" i="3"/>
  <c r="AE119" i="3" l="1"/>
  <c r="AP120" i="3"/>
  <c r="BA120" i="3" s="1"/>
  <c r="CA119" i="3"/>
  <c r="G119" i="3"/>
  <c r="CC119" i="3" s="1"/>
  <c r="U119" i="3"/>
  <c r="BO119" i="3"/>
  <c r="CB119" i="3" l="1"/>
  <c r="CT119" i="3" s="1"/>
  <c r="BZ119" i="3"/>
  <c r="CS119" i="3" s="1"/>
  <c r="BM120" i="3"/>
  <c r="T120" i="3" s="1"/>
  <c r="BP119" i="3"/>
  <c r="BQ119" i="3" s="1"/>
  <c r="H119" i="3"/>
  <c r="CE119" i="3" s="1"/>
  <c r="V119" i="3"/>
  <c r="AF119" i="3"/>
  <c r="AQ120" i="3"/>
  <c r="F120" i="3" l="1"/>
  <c r="CA120" i="3" s="1"/>
  <c r="BZ120" i="3" s="1"/>
  <c r="CS120" i="3" s="1"/>
  <c r="BR119" i="3"/>
  <c r="BS119" i="3" s="1"/>
  <c r="AE120" i="3"/>
  <c r="AP121" i="3"/>
  <c r="BA121" i="3" s="1"/>
  <c r="BM121" i="3" s="1"/>
  <c r="F121" i="3" s="1"/>
  <c r="CA121" i="3" s="1"/>
  <c r="I119" i="3"/>
  <c r="W119" i="3"/>
  <c r="J119" i="3"/>
  <c r="CI119" i="3" s="1"/>
  <c r="X119" i="3"/>
  <c r="AG119" i="3"/>
  <c r="AR120" i="3"/>
  <c r="CD119" i="3"/>
  <c r="CU119" i="3" s="1"/>
  <c r="Y119" i="3" l="1"/>
  <c r="AJ119" i="3" s="1"/>
  <c r="K119" i="3"/>
  <c r="CK119" i="3" s="1"/>
  <c r="CJ119" i="3" s="1"/>
  <c r="CX119" i="3" s="1"/>
  <c r="BT119" i="3"/>
  <c r="Z119" i="3"/>
  <c r="AK119" i="3" s="1"/>
  <c r="L119" i="3"/>
  <c r="CM119" i="3" s="1"/>
  <c r="CL119" i="3" s="1"/>
  <c r="CY119" i="3" s="1"/>
  <c r="BU119" i="3"/>
  <c r="AB119" i="3" s="1"/>
  <c r="T121" i="3"/>
  <c r="BZ121" i="3"/>
  <c r="CS121" i="3" s="1"/>
  <c r="CG119" i="3"/>
  <c r="AH119" i="3"/>
  <c r="AS120" i="3"/>
  <c r="CH119" i="3"/>
  <c r="CW119" i="3" s="1"/>
  <c r="AI119" i="3"/>
  <c r="AT120" i="3"/>
  <c r="AU120" i="3" l="1"/>
  <c r="N119" i="3"/>
  <c r="CQ119" i="3" s="1"/>
  <c r="CP119" i="3" s="1"/>
  <c r="DA119" i="3" s="1"/>
  <c r="AV120" i="3"/>
  <c r="AA119" i="3"/>
  <c r="M119" i="3"/>
  <c r="CO119" i="3" s="1"/>
  <c r="AP122" i="3"/>
  <c r="BA122" i="3" s="1"/>
  <c r="AE121" i="3"/>
  <c r="CF119" i="3"/>
  <c r="CV119" i="3" s="1"/>
  <c r="AM119" i="3"/>
  <c r="AX120" i="3"/>
  <c r="O119" i="3" l="1"/>
  <c r="CN119" i="3"/>
  <c r="CZ119" i="3" s="1"/>
  <c r="AW120" i="3"/>
  <c r="AL119" i="3"/>
  <c r="Q119" i="3" s="1"/>
  <c r="A120" i="3" l="1"/>
  <c r="P120" i="3" s="1"/>
  <c r="BB120" i="3"/>
  <c r="BC120" i="3"/>
  <c r="BG120" i="3"/>
  <c r="BH120" i="3"/>
  <c r="BF120" i="3"/>
  <c r="BD120" i="3"/>
  <c r="BI120" i="3"/>
  <c r="BE120" i="3" l="1"/>
  <c r="BJ120" i="3" s="1"/>
  <c r="C120" i="3" s="1"/>
  <c r="BL120" i="3" s="1"/>
  <c r="BN120" i="3" s="1"/>
  <c r="B120" i="3"/>
  <c r="BW120" i="3" s="1"/>
  <c r="U120" i="3" l="1"/>
  <c r="G120" i="3"/>
  <c r="CC120" i="3" s="1"/>
  <c r="BO120" i="3"/>
  <c r="S120" i="3"/>
  <c r="E120" i="3"/>
  <c r="AO121" i="3" l="1"/>
  <c r="AZ121" i="3" s="1"/>
  <c r="AD120" i="3"/>
  <c r="BP120" i="3"/>
  <c r="H120" i="3"/>
  <c r="CE120" i="3" s="1"/>
  <c r="V120" i="3"/>
  <c r="CB120" i="3"/>
  <c r="CT120" i="3" s="1"/>
  <c r="BY120" i="3"/>
  <c r="BQ120" i="3"/>
  <c r="AF120" i="3"/>
  <c r="AQ121" i="3"/>
  <c r="CD120" i="3" l="1"/>
  <c r="CU120" i="3" s="1"/>
  <c r="W120" i="3"/>
  <c r="I120" i="3"/>
  <c r="CG120" i="3" s="1"/>
  <c r="AR121" i="3"/>
  <c r="AG120" i="3"/>
  <c r="BR120" i="3"/>
  <c r="BS120" i="3" s="1"/>
  <c r="X120" i="3"/>
  <c r="J120" i="3"/>
  <c r="CI120" i="3" s="1"/>
  <c r="BX120" i="3"/>
  <c r="CR120" i="3" s="1"/>
  <c r="L120" i="3" l="1"/>
  <c r="CM120" i="3" s="1"/>
  <c r="Z120" i="3"/>
  <c r="BT120" i="3"/>
  <c r="AT121" i="3"/>
  <c r="AI120" i="3"/>
  <c r="CF120" i="3"/>
  <c r="CV120" i="3" s="1"/>
  <c r="AH120" i="3"/>
  <c r="AS121" i="3"/>
  <c r="Y120" i="3"/>
  <c r="K120" i="3"/>
  <c r="CH120" i="3"/>
  <c r="CW120" i="3" s="1"/>
  <c r="BU120" i="3" l="1"/>
  <c r="M120" i="3"/>
  <c r="CO120" i="3" s="1"/>
  <c r="AA120" i="3"/>
  <c r="AU121" i="3"/>
  <c r="AJ120" i="3"/>
  <c r="AV121" i="3"/>
  <c r="AK120" i="3"/>
  <c r="CK120" i="3"/>
  <c r="CL120" i="3"/>
  <c r="CY120" i="3" s="1"/>
  <c r="CN120" i="3" l="1"/>
  <c r="CZ120" i="3" s="1"/>
  <c r="CJ120" i="3"/>
  <c r="CX120" i="3" s="1"/>
  <c r="AL120" i="3"/>
  <c r="AW121" i="3"/>
  <c r="N120" i="3"/>
  <c r="AB120" i="3"/>
  <c r="AM120" i="3" l="1"/>
  <c r="A121" i="3" s="1"/>
  <c r="AX121" i="3"/>
  <c r="CQ120" i="3"/>
  <c r="O120" i="3"/>
  <c r="BI121" i="3" l="1"/>
  <c r="CP120" i="3"/>
  <c r="DA120" i="3" s="1"/>
  <c r="Q120" i="3"/>
  <c r="P121" i="3"/>
  <c r="B121" i="3"/>
  <c r="BW121" i="3" s="1"/>
  <c r="BB121" i="3"/>
  <c r="BC121" i="3"/>
  <c r="BE121" i="3"/>
  <c r="BD121" i="3"/>
  <c r="BF121" i="3"/>
  <c r="BG121" i="3"/>
  <c r="BH121" i="3"/>
  <c r="BJ121" i="3" l="1"/>
  <c r="C121" i="3" s="1"/>
  <c r="BL121" i="3" s="1"/>
  <c r="BN121" i="3" l="1"/>
  <c r="S121" i="3"/>
  <c r="E121" i="3"/>
  <c r="BY121" i="3" l="1"/>
  <c r="AD121" i="3"/>
  <c r="AO122" i="3"/>
  <c r="AZ122" i="3" s="1"/>
  <c r="U121" i="3"/>
  <c r="G121" i="3"/>
  <c r="CC121" i="3" s="1"/>
  <c r="BO121" i="3"/>
  <c r="CB121" i="3" l="1"/>
  <c r="CT121" i="3" s="1"/>
  <c r="AQ122" i="3"/>
  <c r="AF121" i="3"/>
  <c r="BX121" i="3"/>
  <c r="CR121" i="3" s="1"/>
  <c r="BL122" i="3"/>
  <c r="S122" i="3" s="1"/>
  <c r="V121" i="3"/>
  <c r="H121" i="3"/>
  <c r="CE121" i="3" s="1"/>
  <c r="BP121" i="3"/>
  <c r="E122" i="3" l="1"/>
  <c r="BY122" i="3" s="1"/>
  <c r="CD121" i="3"/>
  <c r="CU121" i="3" s="1"/>
  <c r="AR122" i="3"/>
  <c r="AG121" i="3"/>
  <c r="AO123" i="3"/>
  <c r="AZ123" i="3" s="1"/>
  <c r="AD122" i="3"/>
  <c r="I121" i="3"/>
  <c r="W121" i="3"/>
  <c r="BQ121" i="3"/>
  <c r="X121" i="3" l="1"/>
  <c r="J121" i="3"/>
  <c r="CI121" i="3" s="1"/>
  <c r="BR121" i="3"/>
  <c r="BX122" i="3"/>
  <c r="CR122" i="3" s="1"/>
  <c r="AS122" i="3"/>
  <c r="AH121" i="3"/>
  <c r="CG121" i="3"/>
  <c r="CF121" i="3" l="1"/>
  <c r="CV121" i="3" s="1"/>
  <c r="CH121" i="3"/>
  <c r="CW121" i="3" s="1"/>
  <c r="Y121" i="3"/>
  <c r="K121" i="3"/>
  <c r="AI121" i="3"/>
  <c r="AT122" i="3"/>
  <c r="BS121" i="3"/>
  <c r="BT121" i="3" l="1"/>
  <c r="Z121" i="3"/>
  <c r="L121" i="3"/>
  <c r="CM121" i="3" s="1"/>
  <c r="AU122" i="3"/>
  <c r="AJ121" i="3"/>
  <c r="CK121" i="3"/>
  <c r="CL121" i="3" l="1"/>
  <c r="CY121" i="3" s="1"/>
  <c r="M121" i="3"/>
  <c r="AA121" i="3"/>
  <c r="BU121" i="3"/>
  <c r="AK121" i="3"/>
  <c r="AV122" i="3"/>
  <c r="CJ121" i="3"/>
  <c r="CX121" i="3" s="1"/>
  <c r="AW122" i="3" l="1"/>
  <c r="AL121" i="3"/>
  <c r="N121" i="3"/>
  <c r="CQ121" i="3" s="1"/>
  <c r="AB121" i="3"/>
  <c r="CO121" i="3"/>
  <c r="CN121" i="3" l="1"/>
  <c r="CZ121" i="3" s="1"/>
  <c r="CP121" i="3"/>
  <c r="DA121" i="3" s="1"/>
  <c r="AM121" i="3"/>
  <c r="AX122" i="3"/>
  <c r="O121" i="3"/>
  <c r="Q121" i="3" l="1"/>
  <c r="A122" i="3"/>
  <c r="BG122" i="3" l="1"/>
  <c r="B122" i="3"/>
  <c r="BW122" i="3" s="1"/>
  <c r="P122" i="3"/>
  <c r="BB122" i="3"/>
  <c r="BC122" i="3"/>
  <c r="BD122" i="3"/>
  <c r="BE122" i="3"/>
  <c r="BF122" i="3"/>
  <c r="BH122" i="3"/>
  <c r="BI122" i="3"/>
  <c r="BJ122" i="3" l="1"/>
  <c r="C122" i="3" s="1"/>
  <c r="BM122" i="3" s="1"/>
  <c r="F122" i="3" l="1"/>
  <c r="T122" i="3"/>
  <c r="BN122" i="3"/>
  <c r="U122" i="3" l="1"/>
  <c r="G122" i="3"/>
  <c r="CC122" i="3" s="1"/>
  <c r="CA122" i="3"/>
  <c r="AE122" i="3"/>
  <c r="AP123" i="3"/>
  <c r="BA123" i="3" s="1"/>
  <c r="BO122" i="3"/>
  <c r="BM123" i="3" l="1"/>
  <c r="F123" i="3" s="1"/>
  <c r="CA123" i="3" s="1"/>
  <c r="CB122" i="3"/>
  <c r="CT122" i="3" s="1"/>
  <c r="BZ122" i="3"/>
  <c r="CS122" i="3" s="1"/>
  <c r="AQ123" i="3"/>
  <c r="AF122" i="3"/>
  <c r="H122" i="3"/>
  <c r="V122" i="3"/>
  <c r="BP122" i="3"/>
  <c r="T123" i="3" l="1"/>
  <c r="AE123" i="3" s="1"/>
  <c r="BQ122" i="3"/>
  <c r="I122" i="3"/>
  <c r="CG122" i="3" s="1"/>
  <c r="W122" i="3"/>
  <c r="AR123" i="3"/>
  <c r="AG122" i="3"/>
  <c r="CE122" i="3"/>
  <c r="BZ123" i="3"/>
  <c r="CS123" i="3" s="1"/>
  <c r="AP124" i="3" l="1"/>
  <c r="BA124" i="3" s="1"/>
  <c r="BM124" i="3" s="1"/>
  <c r="F124" i="3" s="1"/>
  <c r="CA124" i="3" s="1"/>
  <c r="AH122" i="3"/>
  <c r="AS123" i="3"/>
  <c r="CF122" i="3"/>
  <c r="CV122" i="3" s="1"/>
  <c r="CD122" i="3"/>
  <c r="CU122" i="3" s="1"/>
  <c r="BR122" i="3"/>
  <c r="J122" i="3"/>
  <c r="X122" i="3"/>
  <c r="T124" i="3" l="1"/>
  <c r="AP125" i="3" s="1"/>
  <c r="BA125" i="3" s="1"/>
  <c r="AI122" i="3"/>
  <c r="AT123" i="3"/>
  <c r="CI122" i="3"/>
  <c r="BS122" i="3"/>
  <c r="K122" i="3"/>
  <c r="CK122" i="3" s="1"/>
  <c r="Y122" i="3"/>
  <c r="BZ124" i="3"/>
  <c r="CS124" i="3" s="1"/>
  <c r="AE124" i="3" l="1"/>
  <c r="BM125" i="3"/>
  <c r="F125" i="3" s="1"/>
  <c r="CA125" i="3" s="1"/>
  <c r="CH122" i="3"/>
  <c r="CW122" i="3" s="1"/>
  <c r="Z122" i="3"/>
  <c r="L122" i="3"/>
  <c r="BT122" i="3"/>
  <c r="AJ122" i="3"/>
  <c r="AU123" i="3"/>
  <c r="CJ122" i="3"/>
  <c r="CX122" i="3" s="1"/>
  <c r="T125" i="3" l="1"/>
  <c r="AE125" i="3" s="1"/>
  <c r="M122" i="3"/>
  <c r="CO122" i="3" s="1"/>
  <c r="AA122" i="3"/>
  <c r="BU122" i="3"/>
  <c r="AV123" i="3"/>
  <c r="AK122" i="3"/>
  <c r="BZ125" i="3"/>
  <c r="CS125" i="3" s="1"/>
  <c r="CM122" i="3"/>
  <c r="AP126" i="3" l="1"/>
  <c r="BA126" i="3" s="1"/>
  <c r="BM126" i="3" s="1"/>
  <c r="F126" i="3" s="1"/>
  <c r="CA126" i="3" s="1"/>
  <c r="CL122" i="3"/>
  <c r="CY122" i="3" s="1"/>
  <c r="AW123" i="3"/>
  <c r="AL122" i="3"/>
  <c r="AB122" i="3"/>
  <c r="N122" i="3"/>
  <c r="CN122" i="3"/>
  <c r="CZ122" i="3" s="1"/>
  <c r="T126" i="3" l="1"/>
  <c r="AP127" i="3" s="1"/>
  <c r="BA127" i="3" s="1"/>
  <c r="CQ122" i="3"/>
  <c r="O122" i="3"/>
  <c r="AM122" i="3"/>
  <c r="AX123" i="3"/>
  <c r="BZ126" i="3"/>
  <c r="CS126" i="3" s="1"/>
  <c r="AE126" i="3" l="1"/>
  <c r="CP122" i="3"/>
  <c r="DA122" i="3" s="1"/>
  <c r="A123" i="3"/>
  <c r="Q122" i="3"/>
  <c r="P123" i="3" l="1"/>
  <c r="B123" i="3"/>
  <c r="BW123" i="3" s="1"/>
  <c r="BB123" i="3"/>
  <c r="BC123" i="3"/>
  <c r="BD123" i="3"/>
  <c r="BE123" i="3"/>
  <c r="BF123" i="3"/>
  <c r="BG123" i="3"/>
  <c r="BH123" i="3"/>
  <c r="BI123" i="3"/>
  <c r="BJ123" i="3" l="1"/>
  <c r="C123" i="3" s="1"/>
  <c r="BL123" i="3" s="1"/>
  <c r="S123" i="3" l="1"/>
  <c r="E123" i="3"/>
  <c r="BN123" i="3"/>
  <c r="BO123" i="3" s="1"/>
  <c r="H123" i="3" l="1"/>
  <c r="CE123" i="3" s="1"/>
  <c r="V123" i="3"/>
  <c r="U123" i="3"/>
  <c r="G123" i="3"/>
  <c r="CC123" i="3" s="1"/>
  <c r="AD123" i="3"/>
  <c r="AO124" i="3"/>
  <c r="AZ124" i="3" s="1"/>
  <c r="BP123" i="3"/>
  <c r="BQ123" i="3" s="1"/>
  <c r="BY123" i="3"/>
  <c r="BR123" i="3" l="1"/>
  <c r="BS123" i="3" s="1"/>
  <c r="J123" i="3"/>
  <c r="CI123" i="3" s="1"/>
  <c r="X123" i="3"/>
  <c r="I123" i="3"/>
  <c r="CG123" i="3" s="1"/>
  <c r="W123" i="3"/>
  <c r="CB123" i="3"/>
  <c r="CT123" i="3" s="1"/>
  <c r="AQ124" i="3"/>
  <c r="AF123" i="3"/>
  <c r="AG123" i="3"/>
  <c r="AR124" i="3"/>
  <c r="BX123" i="3"/>
  <c r="CR123" i="3" s="1"/>
  <c r="CD123" i="3"/>
  <c r="CU123" i="3" s="1"/>
  <c r="AT124" i="3" l="1"/>
  <c r="AI123" i="3"/>
  <c r="AH123" i="3"/>
  <c r="AS124" i="3"/>
  <c r="CF123" i="3"/>
  <c r="CV123" i="3" s="1"/>
  <c r="CH123" i="3"/>
  <c r="CW123" i="3" s="1"/>
  <c r="BT123" i="3"/>
  <c r="L123" i="3"/>
  <c r="CM123" i="3" s="1"/>
  <c r="Z123" i="3"/>
  <c r="Y123" i="3"/>
  <c r="K123" i="3"/>
  <c r="CK123" i="3" s="1"/>
  <c r="CJ123" i="3" l="1"/>
  <c r="CX123" i="3" s="1"/>
  <c r="M123" i="3"/>
  <c r="AA123" i="3"/>
  <c r="BU123" i="3"/>
  <c r="AK123" i="3"/>
  <c r="AV124" i="3"/>
  <c r="AJ123" i="3"/>
  <c r="AU124" i="3"/>
  <c r="CL123" i="3"/>
  <c r="CY123" i="3" s="1"/>
  <c r="N123" i="3" l="1"/>
  <c r="CQ123" i="3" s="1"/>
  <c r="AB123" i="3"/>
  <c r="AW124" i="3"/>
  <c r="AL123" i="3"/>
  <c r="CO123" i="3"/>
  <c r="CP123" i="3" l="1"/>
  <c r="DA123" i="3" s="1"/>
  <c r="CN123" i="3"/>
  <c r="CZ123" i="3" s="1"/>
  <c r="AM123" i="3"/>
  <c r="AX124" i="3"/>
  <c r="O123" i="3"/>
  <c r="Q123" i="3" l="1"/>
  <c r="A124" i="3"/>
  <c r="BB124" i="3" s="1"/>
  <c r="P124" i="3" l="1"/>
  <c r="B124" i="3"/>
  <c r="BW124" i="3" s="1"/>
  <c r="BC124" i="3"/>
  <c r="BE124" i="3"/>
  <c r="BD124" i="3"/>
  <c r="BF124" i="3"/>
  <c r="BG124" i="3"/>
  <c r="BH124" i="3"/>
  <c r="BI124" i="3"/>
  <c r="BJ124" i="3" l="1"/>
  <c r="C124" i="3" s="1"/>
  <c r="BL124" i="3" s="1"/>
  <c r="BN124" i="3" l="1"/>
  <c r="S124" i="3"/>
  <c r="E124" i="3"/>
  <c r="U124" i="3" l="1"/>
  <c r="G124" i="3"/>
  <c r="CC124" i="3" s="1"/>
  <c r="CB124" i="3" s="1"/>
  <c r="CT124" i="3" s="1"/>
  <c r="BO124" i="3"/>
  <c r="BY124" i="3"/>
  <c r="AO125" i="3"/>
  <c r="AZ125" i="3" s="1"/>
  <c r="AD124" i="3"/>
  <c r="V124" i="3" l="1"/>
  <c r="H124" i="3"/>
  <c r="CE124" i="3" s="1"/>
  <c r="CD124" i="3" s="1"/>
  <c r="CU124" i="3" s="1"/>
  <c r="BP124" i="3"/>
  <c r="AF124" i="3"/>
  <c r="AQ125" i="3"/>
  <c r="BX124" i="3"/>
  <c r="CR124" i="3" s="1"/>
  <c r="W124" i="3" l="1"/>
  <c r="I124" i="3"/>
  <c r="CG124" i="3" s="1"/>
  <c r="CF124" i="3" s="1"/>
  <c r="CV124" i="3" s="1"/>
  <c r="BQ124" i="3"/>
  <c r="AG124" i="3"/>
  <c r="AR125" i="3"/>
  <c r="BR124" i="3" l="1"/>
  <c r="X124" i="3"/>
  <c r="BS124" i="3"/>
  <c r="J124" i="3"/>
  <c r="CI124" i="3" s="1"/>
  <c r="CH124" i="3" s="1"/>
  <c r="CW124" i="3" s="1"/>
  <c r="AS125" i="3"/>
  <c r="AH124" i="3"/>
  <c r="AI124" i="3" l="1"/>
  <c r="AT125" i="3"/>
  <c r="L124" i="3"/>
  <c r="CM124" i="3" s="1"/>
  <c r="CL124" i="3" s="1"/>
  <c r="CY124" i="3" s="1"/>
  <c r="Z124" i="3"/>
  <c r="Y124" i="3"/>
  <c r="K124" i="3"/>
  <c r="CK124" i="3" s="1"/>
  <c r="CJ124" i="3" s="1"/>
  <c r="CX124" i="3" s="1"/>
  <c r="BT124" i="3"/>
  <c r="BU124" i="3"/>
  <c r="AB124" i="3" l="1"/>
  <c r="N124" i="3"/>
  <c r="CQ124" i="3" s="1"/>
  <c r="CP124" i="3" s="1"/>
  <c r="DA124" i="3" s="1"/>
  <c r="AJ124" i="3"/>
  <c r="AU125" i="3"/>
  <c r="M124" i="3"/>
  <c r="CO124" i="3" s="1"/>
  <c r="CN124" i="3" s="1"/>
  <c r="CZ124" i="3" s="1"/>
  <c r="AA124" i="3"/>
  <c r="AV125" i="3"/>
  <c r="AK124" i="3"/>
  <c r="AL124" i="3" l="1"/>
  <c r="AW125" i="3"/>
  <c r="O124" i="3"/>
  <c r="AX125" i="3"/>
  <c r="AM124" i="3"/>
  <c r="Q124" i="3" l="1"/>
  <c r="A125" i="3"/>
  <c r="P125" i="3" s="1"/>
  <c r="BI125" i="3"/>
  <c r="BB125" i="3"/>
  <c r="BD125" i="3"/>
  <c r="BF125" i="3"/>
  <c r="BC125" i="3"/>
  <c r="BE125" i="3"/>
  <c r="BH125" i="3"/>
  <c r="BG125" i="3"/>
  <c r="BJ125" i="3" l="1"/>
  <c r="C125" i="3" s="1"/>
  <c r="BL125" i="3" s="1"/>
  <c r="E125" i="3" s="1"/>
  <c r="BY125" i="3" s="1"/>
  <c r="B125" i="3"/>
  <c r="BW125" i="3" s="1"/>
  <c r="BN125" i="3"/>
  <c r="U125" i="3" s="1"/>
  <c r="S125" i="3" l="1"/>
  <c r="G125" i="3"/>
  <c r="CC125" i="3" s="1"/>
  <c r="CB125" i="3" s="1"/>
  <c r="CT125" i="3" s="1"/>
  <c r="AQ126" i="3"/>
  <c r="AF125" i="3"/>
  <c r="BO125" i="3"/>
  <c r="BX125" i="3"/>
  <c r="CR125" i="3" s="1"/>
  <c r="AO126" i="3" l="1"/>
  <c r="AZ126" i="3" s="1"/>
  <c r="AD125" i="3"/>
  <c r="H125" i="3"/>
  <c r="CE125" i="3" s="1"/>
  <c r="CD125" i="3" s="1"/>
  <c r="CU125" i="3" s="1"/>
  <c r="V125" i="3"/>
  <c r="BP125" i="3"/>
  <c r="BQ125" i="3"/>
  <c r="J125" i="3" l="1"/>
  <c r="CI125" i="3" s="1"/>
  <c r="CH125" i="3" s="1"/>
  <c r="CW125" i="3" s="1"/>
  <c r="X125" i="3"/>
  <c r="AR126" i="3"/>
  <c r="AG125" i="3"/>
  <c r="I125" i="3"/>
  <c r="CG125" i="3" s="1"/>
  <c r="CF125" i="3" s="1"/>
  <c r="CV125" i="3" s="1"/>
  <c r="W125" i="3"/>
  <c r="BR125" i="3"/>
  <c r="Y125" i="3" l="1"/>
  <c r="BS125" i="3"/>
  <c r="K125" i="3"/>
  <c r="CK125" i="3" s="1"/>
  <c r="CJ125" i="3" s="1"/>
  <c r="CX125" i="3" s="1"/>
  <c r="AH125" i="3"/>
  <c r="AS126" i="3"/>
  <c r="AI125" i="3"/>
  <c r="AT126" i="3"/>
  <c r="BT125" i="3" l="1"/>
  <c r="L125" i="3"/>
  <c r="CM125" i="3" s="1"/>
  <c r="CL125" i="3" s="1"/>
  <c r="CY125" i="3" s="1"/>
  <c r="Z125" i="3"/>
  <c r="AU126" i="3"/>
  <c r="AJ125" i="3"/>
  <c r="AK125" i="3" l="1"/>
  <c r="AV126" i="3"/>
  <c r="BU125" i="3"/>
  <c r="M125" i="3"/>
  <c r="AA125" i="3"/>
  <c r="CO125" i="3" l="1"/>
  <c r="CN125" i="3" s="1"/>
  <c r="CZ125" i="3" s="1"/>
  <c r="AW126" i="3"/>
  <c r="AL125" i="3"/>
  <c r="N125" i="3"/>
  <c r="CQ125" i="3" s="1"/>
  <c r="CP125" i="3" s="1"/>
  <c r="DA125" i="3" s="1"/>
  <c r="AB125" i="3"/>
  <c r="AX126" i="3" l="1"/>
  <c r="AM125" i="3"/>
  <c r="Q125" i="3" s="1"/>
  <c r="O125" i="3"/>
  <c r="A126" i="3" l="1"/>
  <c r="BH126" i="3" l="1"/>
  <c r="BB126" i="3"/>
  <c r="BF126" i="3"/>
  <c r="P126" i="3"/>
  <c r="B126" i="3"/>
  <c r="BW126" i="3" s="1"/>
  <c r="BD126" i="3"/>
  <c r="BG126" i="3"/>
  <c r="BE126" i="3"/>
  <c r="BC126" i="3"/>
  <c r="BI126" i="3"/>
  <c r="BJ126" i="3" l="1"/>
  <c r="C126" i="3" s="1"/>
  <c r="BL126" i="3" s="1"/>
  <c r="BN126" i="3" l="1"/>
  <c r="S126" i="3"/>
  <c r="E126" i="3"/>
  <c r="BY126" i="3" s="1"/>
  <c r="BX126" i="3" s="1"/>
  <c r="CR126" i="3" s="1"/>
  <c r="G126" i="3" l="1"/>
  <c r="CC126" i="3" s="1"/>
  <c r="CB126" i="3" s="1"/>
  <c r="CT126" i="3" s="1"/>
  <c r="U126" i="3"/>
  <c r="AO127" i="3"/>
  <c r="AZ127" i="3" s="1"/>
  <c r="AD126" i="3"/>
  <c r="BO126" i="3"/>
  <c r="BL127" i="3" l="1"/>
  <c r="S127" i="3" s="1"/>
  <c r="AQ127" i="3"/>
  <c r="BB127" i="3" s="1"/>
  <c r="AF126" i="3"/>
  <c r="BP126" i="3"/>
  <c r="H126" i="3"/>
  <c r="V126" i="3"/>
  <c r="E127" i="3" l="1"/>
  <c r="BY127" i="3" s="1"/>
  <c r="BX127" i="3" s="1"/>
  <c r="CR127" i="3" s="1"/>
  <c r="BN127" i="3"/>
  <c r="G127" i="3" s="1"/>
  <c r="CC127" i="3" s="1"/>
  <c r="CB127" i="3" s="1"/>
  <c r="CT127" i="3" s="1"/>
  <c r="W126" i="3"/>
  <c r="I126" i="3"/>
  <c r="CG126" i="3" s="1"/>
  <c r="CF126" i="3" s="1"/>
  <c r="CV126" i="3" s="1"/>
  <c r="CE126" i="3"/>
  <c r="CD126" i="3" s="1"/>
  <c r="CU126" i="3" s="1"/>
  <c r="AD127" i="3"/>
  <c r="AO128" i="3"/>
  <c r="AZ128" i="3" s="1"/>
  <c r="AG126" i="3"/>
  <c r="AR127" i="3"/>
  <c r="BQ126" i="3"/>
  <c r="U127" i="3" l="1"/>
  <c r="AF127" i="3" s="1"/>
  <c r="X126" i="3"/>
  <c r="J126" i="3"/>
  <c r="CI126" i="3" s="1"/>
  <c r="CH126" i="3" s="1"/>
  <c r="CW126" i="3" s="1"/>
  <c r="BL128" i="3"/>
  <c r="S128" i="3" s="1"/>
  <c r="BR126" i="3"/>
  <c r="AH126" i="3"/>
  <c r="AS127" i="3"/>
  <c r="AQ128" i="3" l="1"/>
  <c r="BB128" i="3" s="1"/>
  <c r="BN128" i="3" s="1"/>
  <c r="U128" i="3" s="1"/>
  <c r="E128" i="3"/>
  <c r="BY128" i="3" s="1"/>
  <c r="BX128" i="3" s="1"/>
  <c r="CR128" i="3" s="1"/>
  <c r="Y126" i="3"/>
  <c r="K126" i="3"/>
  <c r="BS126" i="3"/>
  <c r="BT126" i="3"/>
  <c r="BU126" i="3" s="1"/>
  <c r="AO129" i="3"/>
  <c r="AZ129" i="3" s="1"/>
  <c r="AD128" i="3"/>
  <c r="AT127" i="3"/>
  <c r="AI126" i="3"/>
  <c r="G128" i="3" l="1"/>
  <c r="CC128" i="3" s="1"/>
  <c r="CB128" i="3" s="1"/>
  <c r="CT128" i="3" s="1"/>
  <c r="N126" i="3"/>
  <c r="CQ126" i="3" s="1"/>
  <c r="CP126" i="3" s="1"/>
  <c r="DA126" i="3" s="1"/>
  <c r="AB126" i="3"/>
  <c r="CK126" i="3"/>
  <c r="CJ126" i="3" s="1"/>
  <c r="CX126" i="3" s="1"/>
  <c r="AJ126" i="3"/>
  <c r="AU127" i="3"/>
  <c r="M126" i="3"/>
  <c r="CO126" i="3" s="1"/>
  <c r="CN126" i="3" s="1"/>
  <c r="CZ126" i="3" s="1"/>
  <c r="AA126" i="3"/>
  <c r="Z126" i="3"/>
  <c r="L126" i="3"/>
  <c r="CM126" i="3" s="1"/>
  <c r="CL126" i="3" s="1"/>
  <c r="CY126" i="3" s="1"/>
  <c r="AQ129" i="3"/>
  <c r="BB129" i="3" s="1"/>
  <c r="AF128" i="3"/>
  <c r="O126" i="3" l="1"/>
  <c r="AV127" i="3"/>
  <c r="AK126" i="3"/>
  <c r="AX127" i="3"/>
  <c r="AM126" i="3"/>
  <c r="BN129" i="3"/>
  <c r="U129" i="3" s="1"/>
  <c r="AL126" i="3"/>
  <c r="AW127" i="3"/>
  <c r="A127" i="3" l="1"/>
  <c r="B127" i="3" s="1"/>
  <c r="BW127" i="3" s="1"/>
  <c r="AF129" i="3"/>
  <c r="AQ130" i="3"/>
  <c r="BB130" i="3" s="1"/>
  <c r="BC127" i="3"/>
  <c r="BD127" i="3"/>
  <c r="BE127" i="3"/>
  <c r="BF127" i="3"/>
  <c r="BH127" i="3"/>
  <c r="Q126" i="3"/>
  <c r="G129" i="3"/>
  <c r="CC129" i="3" s="1"/>
  <c r="CB129" i="3" s="1"/>
  <c r="CT129" i="3" s="1"/>
  <c r="P127" i="3" l="1"/>
  <c r="BG127" i="3"/>
  <c r="BI127" i="3"/>
  <c r="BN130" i="3"/>
  <c r="U130" i="3" s="1"/>
  <c r="G130" i="3" l="1"/>
  <c r="CC130" i="3" s="1"/>
  <c r="CB130" i="3" s="1"/>
  <c r="CT130" i="3" s="1"/>
  <c r="BJ127" i="3"/>
  <c r="C127" i="3" s="1"/>
  <c r="BM127" i="3" s="1"/>
  <c r="F127" i="3" s="1"/>
  <c r="CA127" i="3" s="1"/>
  <c r="BZ127" i="3" s="1"/>
  <c r="CS127" i="3" s="1"/>
  <c r="BO127" i="3"/>
  <c r="AF130" i="3"/>
  <c r="AQ131" i="3"/>
  <c r="BB131" i="3" s="1"/>
  <c r="T127" i="3" l="1"/>
  <c r="AP128" i="3" s="1"/>
  <c r="BA128" i="3" s="1"/>
  <c r="BP127" i="3"/>
  <c r="BQ127" i="3" s="1"/>
  <c r="H127" i="3"/>
  <c r="CE127" i="3" s="1"/>
  <c r="CD127" i="3" s="1"/>
  <c r="CU127" i="3" s="1"/>
  <c r="V127" i="3"/>
  <c r="BN131" i="3"/>
  <c r="U131" i="3" s="1"/>
  <c r="AE127" i="3" l="1"/>
  <c r="G131" i="3"/>
  <c r="CC131" i="3" s="1"/>
  <c r="CB131" i="3" s="1"/>
  <c r="CT131" i="3" s="1"/>
  <c r="AR128" i="3"/>
  <c r="AG127" i="3"/>
  <c r="J127" i="3"/>
  <c r="CI127" i="3" s="1"/>
  <c r="CH127" i="3" s="1"/>
  <c r="CW127" i="3" s="1"/>
  <c r="X127" i="3"/>
  <c r="I127" i="3"/>
  <c r="CG127" i="3" s="1"/>
  <c r="CF127" i="3" s="1"/>
  <c r="CV127" i="3" s="1"/>
  <c r="W127" i="3"/>
  <c r="BS127" i="3"/>
  <c r="AF131" i="3"/>
  <c r="AQ132" i="3"/>
  <c r="BB132" i="3" s="1"/>
  <c r="BR127" i="3"/>
  <c r="Z127" i="3" l="1"/>
  <c r="L127" i="3"/>
  <c r="CM127" i="3" s="1"/>
  <c r="CL127" i="3" s="1"/>
  <c r="CY127" i="3" s="1"/>
  <c r="AI127" i="3"/>
  <c r="AT128" i="3"/>
  <c r="AS128" i="3"/>
  <c r="AH127" i="3"/>
  <c r="K127" i="3"/>
  <c r="CK127" i="3" s="1"/>
  <c r="CJ127" i="3" s="1"/>
  <c r="CX127" i="3" s="1"/>
  <c r="Y127" i="3"/>
  <c r="BT127" i="3"/>
  <c r="BU127" i="3"/>
  <c r="BN132" i="3"/>
  <c r="U132" i="3" s="1"/>
  <c r="G132" i="3" l="1"/>
  <c r="CC132" i="3" s="1"/>
  <c r="CB132" i="3" s="1"/>
  <c r="CT132" i="3" s="1"/>
  <c r="AQ133" i="3"/>
  <c r="BB133" i="3" s="1"/>
  <c r="AF132" i="3"/>
  <c r="AB127" i="3"/>
  <c r="N127" i="3"/>
  <c r="CQ127" i="3" s="1"/>
  <c r="CP127" i="3" s="1"/>
  <c r="DA127" i="3" s="1"/>
  <c r="AU128" i="3"/>
  <c r="AJ127" i="3"/>
  <c r="M127" i="3"/>
  <c r="CO127" i="3" s="1"/>
  <c r="CN127" i="3" s="1"/>
  <c r="CZ127" i="3" s="1"/>
  <c r="AA127" i="3"/>
  <c r="AV128" i="3"/>
  <c r="AK127" i="3"/>
  <c r="O127" i="3" l="1"/>
  <c r="AX128" i="3"/>
  <c r="AM127" i="3"/>
  <c r="AL127" i="3"/>
  <c r="AW128" i="3"/>
  <c r="BN133" i="3"/>
  <c r="U133" i="3" s="1"/>
  <c r="Q127" i="3" l="1"/>
  <c r="AF133" i="3"/>
  <c r="AQ134" i="3"/>
  <c r="BB134" i="3" s="1"/>
  <c r="A128" i="3"/>
  <c r="G133" i="3"/>
  <c r="CC133" i="3" s="1"/>
  <c r="CB133" i="3" s="1"/>
  <c r="CT133" i="3" s="1"/>
  <c r="BC128" i="3" l="1"/>
  <c r="BE128" i="3"/>
  <c r="BG128" i="3"/>
  <c r="P128" i="3"/>
  <c r="B128" i="3"/>
  <c r="BW128" i="3" s="1"/>
  <c r="BD128" i="3"/>
  <c r="BF128" i="3"/>
  <c r="BI128" i="3"/>
  <c r="BH128" i="3"/>
  <c r="BJ128" i="3" l="1"/>
  <c r="C128" i="3" s="1"/>
  <c r="BM128" i="3" s="1"/>
  <c r="F128" i="3" l="1"/>
  <c r="CA128" i="3" s="1"/>
  <c r="BZ128" i="3" s="1"/>
  <c r="CS128" i="3" s="1"/>
  <c r="T128" i="3"/>
  <c r="BO128" i="3"/>
  <c r="V128" i="3" l="1"/>
  <c r="BP128" i="3"/>
  <c r="H128" i="3"/>
  <c r="CE128" i="3" s="1"/>
  <c r="CD128" i="3" s="1"/>
  <c r="CU128" i="3" s="1"/>
  <c r="AP129" i="3"/>
  <c r="AE128" i="3"/>
  <c r="AG128" i="3" l="1"/>
  <c r="AR129" i="3"/>
  <c r="BQ128" i="3"/>
  <c r="I128" i="3"/>
  <c r="CG128" i="3" s="1"/>
  <c r="CF128" i="3" s="1"/>
  <c r="CV128" i="3" s="1"/>
  <c r="W128" i="3"/>
  <c r="BR128" i="3"/>
  <c r="BS128" i="3" s="1"/>
  <c r="Z128" i="3" l="1"/>
  <c r="AK128" i="3" s="1"/>
  <c r="L128" i="3"/>
  <c r="CM128" i="3" s="1"/>
  <c r="CL128" i="3" s="1"/>
  <c r="CY128" i="3" s="1"/>
  <c r="Y128" i="3"/>
  <c r="K128" i="3"/>
  <c r="CK128" i="3" s="1"/>
  <c r="CJ128" i="3" s="1"/>
  <c r="CX128" i="3" s="1"/>
  <c r="BT128" i="3"/>
  <c r="M128" i="3" s="1"/>
  <c r="CO128" i="3" s="1"/>
  <c r="AS129" i="3"/>
  <c r="AH128" i="3"/>
  <c r="X128" i="3"/>
  <c r="J128" i="3"/>
  <c r="CI128" i="3" s="1"/>
  <c r="CH128" i="3" s="1"/>
  <c r="CW128" i="3" s="1"/>
  <c r="BU128" i="3"/>
  <c r="AV129" i="3" l="1"/>
  <c r="AA128" i="3"/>
  <c r="AL128" i="3" s="1"/>
  <c r="AI128" i="3"/>
  <c r="AT129" i="3"/>
  <c r="AJ128" i="3"/>
  <c r="AU129" i="3"/>
  <c r="CN128" i="3"/>
  <c r="CZ128" i="3" s="1"/>
  <c r="AB128" i="3"/>
  <c r="N128" i="3"/>
  <c r="AW129" i="3" l="1"/>
  <c r="AX129" i="3"/>
  <c r="AM128" i="3"/>
  <c r="CQ128" i="3"/>
  <c r="O128" i="3"/>
  <c r="CP128" i="3" l="1"/>
  <c r="DA128" i="3" s="1"/>
  <c r="A129" i="3"/>
  <c r="Q128" i="3"/>
  <c r="BA129" i="3" l="1"/>
  <c r="P129" i="3"/>
  <c r="B129" i="3"/>
  <c r="BW129" i="3" s="1"/>
  <c r="BC129" i="3"/>
  <c r="BD129" i="3"/>
  <c r="BE129" i="3"/>
  <c r="BF129" i="3"/>
  <c r="BG129" i="3"/>
  <c r="BH129" i="3"/>
  <c r="BI129" i="3"/>
  <c r="BJ129" i="3" l="1"/>
  <c r="C129" i="3" s="1"/>
  <c r="BL129" i="3" s="1"/>
  <c r="BM129" i="3" l="1"/>
  <c r="S129" i="3"/>
  <c r="E129" i="3"/>
  <c r="AD129" i="3" l="1"/>
  <c r="AO130" i="3"/>
  <c r="AZ130" i="3" s="1"/>
  <c r="BY129" i="3"/>
  <c r="F129" i="3"/>
  <c r="CA129" i="3" s="1"/>
  <c r="T129" i="3"/>
  <c r="BO129" i="3"/>
  <c r="BX129" i="3" l="1"/>
  <c r="CR129" i="3" s="1"/>
  <c r="BP129" i="3"/>
  <c r="V129" i="3"/>
  <c r="H129" i="3"/>
  <c r="CE129" i="3" s="1"/>
  <c r="AP130" i="3"/>
  <c r="BA130" i="3" s="1"/>
  <c r="AE129" i="3"/>
  <c r="BL130" i="3"/>
  <c r="S130" i="3" s="1"/>
  <c r="BZ129" i="3"/>
  <c r="CS129" i="3" s="1"/>
  <c r="E130" i="3" l="1"/>
  <c r="BY130" i="3" s="1"/>
  <c r="AR130" i="3"/>
  <c r="AG129" i="3"/>
  <c r="I129" i="3"/>
  <c r="CG129" i="3" s="1"/>
  <c r="W129" i="3"/>
  <c r="AO131" i="3"/>
  <c r="AZ131" i="3" s="1"/>
  <c r="AD130" i="3"/>
  <c r="CD129" i="3"/>
  <c r="CU129" i="3" s="1"/>
  <c r="BQ129" i="3"/>
  <c r="X129" i="3" l="1"/>
  <c r="J129" i="3"/>
  <c r="CI129" i="3" s="1"/>
  <c r="BR129" i="3"/>
  <c r="BL131" i="3"/>
  <c r="S131" i="3" s="1"/>
  <c r="CF129" i="3"/>
  <c r="CV129" i="3" s="1"/>
  <c r="AH129" i="3"/>
  <c r="AS130" i="3"/>
  <c r="BX130" i="3"/>
  <c r="CR130" i="3" s="1"/>
  <c r="E131" i="3" l="1"/>
  <c r="CH129" i="3"/>
  <c r="CW129" i="3" s="1"/>
  <c r="AD131" i="3"/>
  <c r="AO132" i="3"/>
  <c r="AZ132" i="3" s="1"/>
  <c r="Y129" i="3"/>
  <c r="K129" i="3"/>
  <c r="BS129" i="3"/>
  <c r="BT129" i="3" s="1"/>
  <c r="AT130" i="3"/>
  <c r="AI129" i="3"/>
  <c r="BN134" i="3"/>
  <c r="M129" i="3" l="1"/>
  <c r="CO129" i="3" s="1"/>
  <c r="AA129" i="3"/>
  <c r="L129" i="3"/>
  <c r="CM129" i="3" s="1"/>
  <c r="Z129" i="3"/>
  <c r="BU129" i="3"/>
  <c r="AJ129" i="3"/>
  <c r="AU130" i="3"/>
  <c r="BY131" i="3"/>
  <c r="CK129" i="3"/>
  <c r="U134" i="3"/>
  <c r="G134" i="3"/>
  <c r="CC134" i="3" s="1"/>
  <c r="CL129" i="3" l="1"/>
  <c r="CY129" i="3" s="1"/>
  <c r="BX131" i="3"/>
  <c r="CR131" i="3" s="1"/>
  <c r="AK129" i="3"/>
  <c r="AV130" i="3"/>
  <c r="AL129" i="3"/>
  <c r="AW130" i="3"/>
  <c r="CJ129" i="3"/>
  <c r="CX129" i="3" s="1"/>
  <c r="N129" i="3"/>
  <c r="AB129" i="3"/>
  <c r="CN129" i="3"/>
  <c r="CZ129" i="3" s="1"/>
  <c r="CB134" i="3"/>
  <c r="CT134" i="3" s="1"/>
  <c r="AQ135" i="3"/>
  <c r="BB135" i="3" s="1"/>
  <c r="AF134" i="3"/>
  <c r="CQ129" i="3" l="1"/>
  <c r="O129" i="3"/>
  <c r="AM129" i="3"/>
  <c r="AX130" i="3"/>
  <c r="CP129" i="3" l="1"/>
  <c r="DA129" i="3" s="1"/>
  <c r="A130" i="3"/>
  <c r="Q129" i="3"/>
  <c r="P130" i="3" l="1"/>
  <c r="B130" i="3"/>
  <c r="BW130" i="3" s="1"/>
  <c r="BC130" i="3"/>
  <c r="BD130" i="3"/>
  <c r="BE130" i="3"/>
  <c r="BF130" i="3"/>
  <c r="BH130" i="3"/>
  <c r="BG130" i="3"/>
  <c r="BI130" i="3"/>
  <c r="BJ130" i="3" l="1"/>
  <c r="C130" i="3" s="1"/>
  <c r="BM130" i="3" s="1"/>
  <c r="BO130" i="3" s="1"/>
  <c r="V130" i="3" s="1"/>
  <c r="AR131" i="3" l="1"/>
  <c r="AG130" i="3"/>
  <c r="H130" i="3"/>
  <c r="CE130" i="3" s="1"/>
  <c r="BP130" i="3"/>
  <c r="BQ130" i="3" s="1"/>
  <c r="T130" i="3"/>
  <c r="F130" i="3"/>
  <c r="J130" i="3" l="1"/>
  <c r="CI130" i="3" s="1"/>
  <c r="X130" i="3"/>
  <c r="W130" i="3"/>
  <c r="I130" i="3"/>
  <c r="CG130" i="3" s="1"/>
  <c r="CD130" i="3"/>
  <c r="CU130" i="3" s="1"/>
  <c r="CA130" i="3"/>
  <c r="AE130" i="3"/>
  <c r="AP131" i="3"/>
  <c r="BR130" i="3"/>
  <c r="Y130" i="3" l="1"/>
  <c r="K130" i="3"/>
  <c r="CK130" i="3" s="1"/>
  <c r="AT131" i="3"/>
  <c r="AI130" i="3"/>
  <c r="BS130" i="3"/>
  <c r="CF130" i="3"/>
  <c r="CV130" i="3" s="1"/>
  <c r="AS131" i="3"/>
  <c r="AH130" i="3"/>
  <c r="BZ130" i="3"/>
  <c r="CS130" i="3" s="1"/>
  <c r="CH130" i="3"/>
  <c r="CW130" i="3" s="1"/>
  <c r="Z130" i="3" l="1"/>
  <c r="L130" i="3"/>
  <c r="CJ130" i="3"/>
  <c r="CX130" i="3" s="1"/>
  <c r="BT130" i="3"/>
  <c r="AU131" i="3"/>
  <c r="AJ130" i="3"/>
  <c r="BN135" i="3"/>
  <c r="CM130" i="3" l="1"/>
  <c r="AK130" i="3"/>
  <c r="AV131" i="3"/>
  <c r="M130" i="3"/>
  <c r="CO130" i="3" s="1"/>
  <c r="AA130" i="3"/>
  <c r="BU130" i="3"/>
  <c r="U135" i="3"/>
  <c r="G135" i="3"/>
  <c r="CC135" i="3" s="1"/>
  <c r="CN130" i="3" l="1"/>
  <c r="CZ130" i="3" s="1"/>
  <c r="N130" i="3"/>
  <c r="CQ130" i="3" s="1"/>
  <c r="AB130" i="3"/>
  <c r="CL130" i="3"/>
  <c r="CY130" i="3" s="1"/>
  <c r="AL130" i="3"/>
  <c r="AW131" i="3"/>
  <c r="CB135" i="3"/>
  <c r="CT135" i="3" s="1"/>
  <c r="AQ136" i="3"/>
  <c r="BB136" i="3" s="1"/>
  <c r="AF135" i="3"/>
  <c r="AM130" i="3" l="1"/>
  <c r="AX131" i="3"/>
  <c r="CP130" i="3"/>
  <c r="DA130" i="3" s="1"/>
  <c r="O130" i="3"/>
  <c r="BN136" i="3"/>
  <c r="U136" i="3" s="1"/>
  <c r="Q130" i="3" l="1"/>
  <c r="A131" i="3"/>
  <c r="AF136" i="3"/>
  <c r="AQ137" i="3"/>
  <c r="BB137" i="3" s="1"/>
  <c r="G136" i="3"/>
  <c r="CC136" i="3" s="1"/>
  <c r="BA131" i="3" l="1"/>
  <c r="P131" i="3"/>
  <c r="B131" i="3"/>
  <c r="BW131" i="3" s="1"/>
  <c r="BC131" i="3"/>
  <c r="BD131" i="3"/>
  <c r="BE131" i="3"/>
  <c r="BF131" i="3"/>
  <c r="BG131" i="3"/>
  <c r="BH131" i="3"/>
  <c r="BI131" i="3"/>
  <c r="CB136" i="3"/>
  <c r="CT136" i="3" s="1"/>
  <c r="BM131" i="3" l="1"/>
  <c r="F131" i="3" s="1"/>
  <c r="BJ131" i="3"/>
  <c r="C131" i="3" s="1"/>
  <c r="BO131" i="3" s="1"/>
  <c r="T131" i="3" l="1"/>
  <c r="AP132" i="3" s="1"/>
  <c r="H131" i="3"/>
  <c r="CE131" i="3" s="1"/>
  <c r="V131" i="3"/>
  <c r="BP131" i="3"/>
  <c r="CA131" i="3"/>
  <c r="AE131" i="3" l="1"/>
  <c r="W131" i="3"/>
  <c r="I131" i="3"/>
  <c r="AG131" i="3"/>
  <c r="AR132" i="3"/>
  <c r="BZ131" i="3"/>
  <c r="CS131" i="3" s="1"/>
  <c r="CD131" i="3"/>
  <c r="CU131" i="3" s="1"/>
  <c r="BQ131" i="3"/>
  <c r="CG131" i="3" l="1"/>
  <c r="AH131" i="3"/>
  <c r="AS132" i="3"/>
  <c r="BR131" i="3"/>
  <c r="X131" i="3"/>
  <c r="J131" i="3"/>
  <c r="CI131" i="3" s="1"/>
  <c r="BS131" i="3"/>
  <c r="Z131" i="3" l="1"/>
  <c r="L131" i="3"/>
  <c r="CM131" i="3" s="1"/>
  <c r="Y131" i="3"/>
  <c r="K131" i="3"/>
  <c r="CK131" i="3" s="1"/>
  <c r="AT132" i="3"/>
  <c r="AI131" i="3"/>
  <c r="CF131" i="3"/>
  <c r="CV131" i="3" s="1"/>
  <c r="CH131" i="3"/>
  <c r="CW131" i="3" s="1"/>
  <c r="BT131" i="3"/>
  <c r="CJ131" i="3" l="1"/>
  <c r="CX131" i="3" s="1"/>
  <c r="AK131" i="3"/>
  <c r="AV132" i="3"/>
  <c r="BU131" i="3"/>
  <c r="M131" i="3"/>
  <c r="AA131" i="3"/>
  <c r="AJ131" i="3"/>
  <c r="AU132" i="3"/>
  <c r="CL131" i="3"/>
  <c r="CY131" i="3" s="1"/>
  <c r="AB131" i="3" l="1"/>
  <c r="N131" i="3"/>
  <c r="CQ131" i="3" s="1"/>
  <c r="AW132" i="3"/>
  <c r="AL131" i="3"/>
  <c r="CO131" i="3"/>
  <c r="CP131" i="3" l="1"/>
  <c r="DA131" i="3" s="1"/>
  <c r="CN131" i="3"/>
  <c r="CZ131" i="3" s="1"/>
  <c r="O131" i="3"/>
  <c r="AM131" i="3"/>
  <c r="AX132" i="3"/>
  <c r="Q131" i="3" l="1"/>
  <c r="A132" i="3"/>
  <c r="BA132" i="3" l="1"/>
  <c r="B132" i="3"/>
  <c r="BW132" i="3" s="1"/>
  <c r="P132" i="3"/>
  <c r="BC132" i="3"/>
  <c r="BD132" i="3"/>
  <c r="BE132" i="3"/>
  <c r="BG132" i="3"/>
  <c r="BF132" i="3"/>
  <c r="BH132" i="3"/>
  <c r="BI132" i="3"/>
  <c r="BJ132" i="3" l="1"/>
  <c r="C132" i="3" s="1"/>
  <c r="BL132" i="3" s="1"/>
  <c r="BM132" i="3" l="1"/>
  <c r="S132" i="3"/>
  <c r="E132" i="3"/>
  <c r="BO132" i="3"/>
  <c r="BP132" i="3" l="1"/>
  <c r="V132" i="3"/>
  <c r="H132" i="3"/>
  <c r="CE132" i="3" s="1"/>
  <c r="F132" i="3"/>
  <c r="CA132" i="3" s="1"/>
  <c r="T132" i="3"/>
  <c r="BY132" i="3"/>
  <c r="AD132" i="3"/>
  <c r="AO133" i="3"/>
  <c r="AZ133" i="3" s="1"/>
  <c r="BL133" i="3" l="1"/>
  <c r="S133" i="3" s="1"/>
  <c r="AR133" i="3"/>
  <c r="AG132" i="3"/>
  <c r="CD132" i="3"/>
  <c r="CU132" i="3" s="1"/>
  <c r="I132" i="3"/>
  <c r="CG132" i="3" s="1"/>
  <c r="W132" i="3"/>
  <c r="AP133" i="3"/>
  <c r="AE132" i="3"/>
  <c r="BZ132" i="3"/>
  <c r="CS132" i="3" s="1"/>
  <c r="BX132" i="3"/>
  <c r="CR132" i="3" s="1"/>
  <c r="BQ132" i="3"/>
  <c r="E133" i="3" l="1"/>
  <c r="BY133" i="3" s="1"/>
  <c r="BR132" i="3"/>
  <c r="J132" i="3"/>
  <c r="X132" i="3"/>
  <c r="BS132" i="3"/>
  <c r="BT132" i="3"/>
  <c r="AH132" i="3"/>
  <c r="AS133" i="3"/>
  <c r="CF132" i="3"/>
  <c r="CV132" i="3" s="1"/>
  <c r="AO134" i="3"/>
  <c r="AZ134" i="3" s="1"/>
  <c r="AD133" i="3"/>
  <c r="L132" i="3" l="1"/>
  <c r="CM132" i="3" s="1"/>
  <c r="Z132" i="3"/>
  <c r="M132" i="3"/>
  <c r="CO132" i="3" s="1"/>
  <c r="AA132" i="3"/>
  <c r="BX133" i="3"/>
  <c r="CR133" i="3" s="1"/>
  <c r="CI132" i="3"/>
  <c r="BU132" i="3"/>
  <c r="AT133" i="3"/>
  <c r="AI132" i="3"/>
  <c r="K132" i="3"/>
  <c r="CK132" i="3" s="1"/>
  <c r="Y132" i="3"/>
  <c r="BL134" i="3"/>
  <c r="BN137" i="3"/>
  <c r="AL132" i="3" l="1"/>
  <c r="AW133" i="3"/>
  <c r="N132" i="3"/>
  <c r="CQ132" i="3" s="1"/>
  <c r="AB132" i="3"/>
  <c r="CN132" i="3"/>
  <c r="CZ132" i="3" s="1"/>
  <c r="AK132" i="3"/>
  <c r="AV133" i="3"/>
  <c r="E134" i="3"/>
  <c r="S134" i="3"/>
  <c r="AU133" i="3"/>
  <c r="AJ132" i="3"/>
  <c r="CJ132" i="3"/>
  <c r="CX132" i="3" s="1"/>
  <c r="CL132" i="3"/>
  <c r="CY132" i="3" s="1"/>
  <c r="CH132" i="3"/>
  <c r="CW132" i="3" s="1"/>
  <c r="U137" i="3"/>
  <c r="G137" i="3"/>
  <c r="CC137" i="3" s="1"/>
  <c r="CP132" i="3" l="1"/>
  <c r="DA132" i="3" s="1"/>
  <c r="BY134" i="3"/>
  <c r="AM132" i="3"/>
  <c r="AX133" i="3"/>
  <c r="O132" i="3"/>
  <c r="AD134" i="3"/>
  <c r="AO135" i="3"/>
  <c r="AZ135" i="3" s="1"/>
  <c r="CB137" i="3"/>
  <c r="CT137" i="3" s="1"/>
  <c r="AF137" i="3"/>
  <c r="AQ138" i="3"/>
  <c r="BB138" i="3" s="1"/>
  <c r="BL135" i="3" l="1"/>
  <c r="E135" i="3" s="1"/>
  <c r="BX134" i="3"/>
  <c r="CR134" i="3" s="1"/>
  <c r="Q132" i="3"/>
  <c r="A133" i="3"/>
  <c r="BC133" i="3" s="1"/>
  <c r="BN138" i="3"/>
  <c r="U138" i="3" s="1"/>
  <c r="S135" i="3" l="1"/>
  <c r="AO136" i="3" s="1"/>
  <c r="AZ136" i="3" s="1"/>
  <c r="BA133" i="3"/>
  <c r="B133" i="3"/>
  <c r="BW133" i="3" s="1"/>
  <c r="P133" i="3"/>
  <c r="BD133" i="3"/>
  <c r="BE133" i="3"/>
  <c r="BH133" i="3"/>
  <c r="BF133" i="3"/>
  <c r="BG133" i="3"/>
  <c r="BI133" i="3"/>
  <c r="BY135" i="3"/>
  <c r="G138" i="3"/>
  <c r="CC138" i="3" s="1"/>
  <c r="AF138" i="3"/>
  <c r="AQ139" i="3"/>
  <c r="BB139" i="3" s="1"/>
  <c r="AD135" i="3" l="1"/>
  <c r="BX135" i="3"/>
  <c r="CR135" i="3" s="1"/>
  <c r="BM133" i="3"/>
  <c r="F133" i="3" s="1"/>
  <c r="BJ133" i="3"/>
  <c r="C133" i="3" s="1"/>
  <c r="BL136" i="3"/>
  <c r="S136" i="3" s="1"/>
  <c r="CB138" i="3"/>
  <c r="CT138" i="3" s="1"/>
  <c r="BN139" i="3"/>
  <c r="U139" i="3" s="1"/>
  <c r="T133" i="3" l="1"/>
  <c r="AP134" i="3" s="1"/>
  <c r="BA134" i="3" s="1"/>
  <c r="BO133" i="3"/>
  <c r="BP133" i="3" s="1"/>
  <c r="BQ133" i="3" s="1"/>
  <c r="AD136" i="3"/>
  <c r="AO137" i="3"/>
  <c r="AZ137" i="3" s="1"/>
  <c r="E136" i="3"/>
  <c r="CA133" i="3"/>
  <c r="G139" i="3"/>
  <c r="CC139" i="3" s="1"/>
  <c r="AF139" i="3"/>
  <c r="AQ140" i="3"/>
  <c r="BB140" i="3" s="1"/>
  <c r="AE133" i="3" l="1"/>
  <c r="V133" i="3"/>
  <c r="H133" i="3"/>
  <c r="CE133" i="3" s="1"/>
  <c r="CD133" i="3" s="1"/>
  <c r="CU133" i="3" s="1"/>
  <c r="BR133" i="3"/>
  <c r="K133" i="3" s="1"/>
  <c r="CK133" i="3" s="1"/>
  <c r="W133" i="3"/>
  <c r="AS134" i="3" s="1"/>
  <c r="I133" i="3"/>
  <c r="CG133" i="3" s="1"/>
  <c r="CF133" i="3" s="1"/>
  <c r="CV133" i="3" s="1"/>
  <c r="BY136" i="3"/>
  <c r="BM134" i="3"/>
  <c r="T134" i="3" s="1"/>
  <c r="BZ133" i="3"/>
  <c r="CS133" i="3" s="1"/>
  <c r="J133" i="3"/>
  <c r="X133" i="3"/>
  <c r="CB139" i="3"/>
  <c r="CT139" i="3" s="1"/>
  <c r="BS133" i="3" l="1"/>
  <c r="Z133" i="3" s="1"/>
  <c r="F134" i="3"/>
  <c r="CA134" i="3" s="1"/>
  <c r="Y133" i="3"/>
  <c r="AU134" i="3" s="1"/>
  <c r="AH133" i="3"/>
  <c r="AR134" i="3"/>
  <c r="AG133" i="3"/>
  <c r="AP135" i="3"/>
  <c r="BA135" i="3" s="1"/>
  <c r="AE134" i="3"/>
  <c r="BT133" i="3"/>
  <c r="CJ133" i="3"/>
  <c r="CX133" i="3" s="1"/>
  <c r="AI133" i="3"/>
  <c r="AT134" i="3"/>
  <c r="CI133" i="3"/>
  <c r="BX136" i="3"/>
  <c r="CR136" i="3" s="1"/>
  <c r="L133" i="3" l="1"/>
  <c r="CM133" i="3" s="1"/>
  <c r="CL133" i="3" s="1"/>
  <c r="CY133" i="3" s="1"/>
  <c r="AJ133" i="3"/>
  <c r="AK133" i="3"/>
  <c r="AV134" i="3"/>
  <c r="BM135" i="3"/>
  <c r="T135" i="3" s="1"/>
  <c r="BU133" i="3"/>
  <c r="AA133" i="3"/>
  <c r="M133" i="3"/>
  <c r="BZ134" i="3"/>
  <c r="CS134" i="3" s="1"/>
  <c r="CH133" i="3"/>
  <c r="CW133" i="3" s="1"/>
  <c r="F135" i="3" l="1"/>
  <c r="CA135" i="3" s="1"/>
  <c r="CO133" i="3"/>
  <c r="AB133" i="3"/>
  <c r="N133" i="3"/>
  <c r="CQ133" i="3" s="1"/>
  <c r="AL133" i="3"/>
  <c r="AW134" i="3"/>
  <c r="AE135" i="3"/>
  <c r="AP136" i="3"/>
  <c r="BA136" i="3" s="1"/>
  <c r="BZ135" i="3" l="1"/>
  <c r="CS135" i="3" s="1"/>
  <c r="O133" i="3"/>
  <c r="CN133" i="3"/>
  <c r="CZ133" i="3" s="1"/>
  <c r="CP133" i="3"/>
  <c r="DA133" i="3" s="1"/>
  <c r="AM133" i="3"/>
  <c r="AX134" i="3"/>
  <c r="BM136" i="3"/>
  <c r="T136" i="3" s="1"/>
  <c r="Q133" i="3" l="1"/>
  <c r="A134" i="3"/>
  <c r="BC134" i="3" s="1"/>
  <c r="F136" i="3"/>
  <c r="AP137" i="3"/>
  <c r="BA137" i="3" s="1"/>
  <c r="AE136" i="3"/>
  <c r="BM137" i="3" l="1"/>
  <c r="T137" i="3" s="1"/>
  <c r="BE134" i="3"/>
  <c r="P134" i="3"/>
  <c r="B134" i="3"/>
  <c r="BW134" i="3" s="1"/>
  <c r="BD134" i="3"/>
  <c r="BF134" i="3"/>
  <c r="BG134" i="3"/>
  <c r="BH134" i="3"/>
  <c r="BI134" i="3"/>
  <c r="CA136" i="3"/>
  <c r="F137" i="3" l="1"/>
  <c r="CA137" i="3" s="1"/>
  <c r="BZ137" i="3" s="1"/>
  <c r="CS137" i="3" s="1"/>
  <c r="AP138" i="3"/>
  <c r="BA138" i="3" s="1"/>
  <c r="AE137" i="3"/>
  <c r="BZ136" i="3"/>
  <c r="CS136" i="3" s="1"/>
  <c r="BJ134" i="3"/>
  <c r="C134" i="3" s="1"/>
  <c r="BO134" i="3" l="1"/>
  <c r="BM138" i="3"/>
  <c r="T138" i="3" s="1"/>
  <c r="V134" i="3" l="1"/>
  <c r="H134" i="3"/>
  <c r="CE134" i="3" s="1"/>
  <c r="CD134" i="3" s="1"/>
  <c r="CU134" i="3" s="1"/>
  <c r="BP134" i="3"/>
  <c r="F138" i="3"/>
  <c r="CA138" i="3" s="1"/>
  <c r="AP139" i="3"/>
  <c r="AE138" i="3"/>
  <c r="I134" i="3" l="1"/>
  <c r="CG134" i="3" s="1"/>
  <c r="CF134" i="3" s="1"/>
  <c r="CV134" i="3" s="1"/>
  <c r="BQ134" i="3"/>
  <c r="W134" i="3"/>
  <c r="AG134" i="3"/>
  <c r="AR135" i="3"/>
  <c r="BC135" i="3" s="1"/>
  <c r="BZ138" i="3"/>
  <c r="CS138" i="3" s="1"/>
  <c r="BO135" i="3" l="1"/>
  <c r="V135" i="3" s="1"/>
  <c r="AH134" i="3"/>
  <c r="AS135" i="3"/>
  <c r="J134" i="3"/>
  <c r="CI134" i="3" s="1"/>
  <c r="CH134" i="3" s="1"/>
  <c r="CW134" i="3" s="1"/>
  <c r="X134" i="3"/>
  <c r="BR134" i="3"/>
  <c r="BS134" i="3" s="1"/>
  <c r="H135" i="3" l="1"/>
  <c r="CE135" i="3" s="1"/>
  <c r="CD135" i="3" s="1"/>
  <c r="CU135" i="3" s="1"/>
  <c r="L134" i="3"/>
  <c r="CM134" i="3" s="1"/>
  <c r="CL134" i="3" s="1"/>
  <c r="CY134" i="3" s="1"/>
  <c r="Z134" i="3"/>
  <c r="Y134" i="3"/>
  <c r="K134" i="3"/>
  <c r="CK134" i="3" s="1"/>
  <c r="CJ134" i="3" s="1"/>
  <c r="CX134" i="3" s="1"/>
  <c r="BT134" i="3"/>
  <c r="BU134" i="3"/>
  <c r="AB134" i="3" s="1"/>
  <c r="AT135" i="3"/>
  <c r="AI134" i="3"/>
  <c r="AR136" i="3"/>
  <c r="BC136" i="3" s="1"/>
  <c r="BO136" i="3" s="1"/>
  <c r="H136" i="3" s="1"/>
  <c r="CE136" i="3" s="1"/>
  <c r="CD136" i="3" s="1"/>
  <c r="CU136" i="3" s="1"/>
  <c r="AG135" i="3"/>
  <c r="BA139" i="3"/>
  <c r="N134" i="3" l="1"/>
  <c r="CQ134" i="3" s="1"/>
  <c r="CP134" i="3" s="1"/>
  <c r="DA134" i="3" s="1"/>
  <c r="AV135" i="3"/>
  <c r="AK134" i="3"/>
  <c r="AA134" i="3"/>
  <c r="M134" i="3"/>
  <c r="CO134" i="3" s="1"/>
  <c r="CN134" i="3" s="1"/>
  <c r="CZ134" i="3" s="1"/>
  <c r="V136" i="3"/>
  <c r="AJ134" i="3"/>
  <c r="AU135" i="3"/>
  <c r="AM134" i="3"/>
  <c r="AX135" i="3"/>
  <c r="AL134" i="3" l="1"/>
  <c r="A135" i="3" s="1"/>
  <c r="AW135" i="3"/>
  <c r="AG136" i="3"/>
  <c r="AR137" i="3"/>
  <c r="BC137" i="3" s="1"/>
  <c r="O134" i="3"/>
  <c r="BM139" i="3"/>
  <c r="Q134" i="3" l="1"/>
  <c r="BO137" i="3"/>
  <c r="H137" i="3" s="1"/>
  <c r="CE137" i="3" s="1"/>
  <c r="CD137" i="3" s="1"/>
  <c r="CU137" i="3" s="1"/>
  <c r="P135" i="3"/>
  <c r="B135" i="3"/>
  <c r="BW135" i="3" s="1"/>
  <c r="BD135" i="3"/>
  <c r="BE135" i="3"/>
  <c r="BF135" i="3"/>
  <c r="BG135" i="3"/>
  <c r="BH135" i="3"/>
  <c r="BI135" i="3"/>
  <c r="T139" i="3"/>
  <c r="F139" i="3"/>
  <c r="V137" i="3" l="1"/>
  <c r="AR138" i="3" s="1"/>
  <c r="BC138" i="3" s="1"/>
  <c r="BJ135" i="3"/>
  <c r="C135" i="3" s="1"/>
  <c r="BP135" i="3" s="1"/>
  <c r="BQ135" i="3" s="1"/>
  <c r="J135" i="3" s="1"/>
  <c r="CI135" i="3" s="1"/>
  <c r="CA139" i="3"/>
  <c r="AE139" i="3"/>
  <c r="AP140" i="3"/>
  <c r="AG137" i="3" l="1"/>
  <c r="BO138" i="3"/>
  <c r="V138" i="3" s="1"/>
  <c r="CH135" i="3"/>
  <c r="CW135" i="3" s="1"/>
  <c r="BR135" i="3"/>
  <c r="I135" i="3"/>
  <c r="BS135" i="3"/>
  <c r="W135" i="3"/>
  <c r="X135" i="3"/>
  <c r="BZ139" i="3"/>
  <c r="CS139" i="3" s="1"/>
  <c r="H138" i="3" l="1"/>
  <c r="CE138" i="3" s="1"/>
  <c r="CD138" i="3" s="1"/>
  <c r="CU138" i="3" s="1"/>
  <c r="AR139" i="3"/>
  <c r="BC139" i="3" s="1"/>
  <c r="AG138" i="3"/>
  <c r="AI135" i="3"/>
  <c r="AT136" i="3"/>
  <c r="Y135" i="3"/>
  <c r="K135" i="3"/>
  <c r="CK135" i="3" s="1"/>
  <c r="BT135" i="3"/>
  <c r="L135" i="3"/>
  <c r="CM135" i="3" s="1"/>
  <c r="Z135" i="3"/>
  <c r="AH135" i="3"/>
  <c r="AS136" i="3"/>
  <c r="CG135" i="3"/>
  <c r="BO139" i="3" l="1"/>
  <c r="H139" i="3" s="1"/>
  <c r="CE139" i="3" s="1"/>
  <c r="CD139" i="3" s="1"/>
  <c r="CU139" i="3" s="1"/>
  <c r="M135" i="3"/>
  <c r="AA135" i="3"/>
  <c r="BU135" i="3"/>
  <c r="CF135" i="3"/>
  <c r="CV135" i="3" s="1"/>
  <c r="CL135" i="3"/>
  <c r="CY135" i="3" s="1"/>
  <c r="CJ135" i="3"/>
  <c r="CX135" i="3" s="1"/>
  <c r="AJ135" i="3"/>
  <c r="AU136" i="3"/>
  <c r="AV136" i="3"/>
  <c r="AK135" i="3"/>
  <c r="V139" i="3" l="1"/>
  <c r="AG139" i="3" s="1"/>
  <c r="N135" i="3"/>
  <c r="CQ135" i="3" s="1"/>
  <c r="AB135" i="3"/>
  <c r="AW136" i="3"/>
  <c r="AL135" i="3"/>
  <c r="CO135" i="3"/>
  <c r="AR140" i="3" l="1"/>
  <c r="BC140" i="3" s="1"/>
  <c r="O135" i="3"/>
  <c r="AX136" i="3"/>
  <c r="AM135" i="3"/>
  <c r="A136" i="3" s="1"/>
  <c r="CP135" i="3"/>
  <c r="DA135" i="3" s="1"/>
  <c r="CN135" i="3"/>
  <c r="CZ135" i="3" s="1"/>
  <c r="BA140" i="3"/>
  <c r="Q135" i="3" l="1"/>
  <c r="B136" i="3"/>
  <c r="BW136" i="3" s="1"/>
  <c r="P136" i="3"/>
  <c r="BE136" i="3"/>
  <c r="BD136" i="3"/>
  <c r="BF136" i="3"/>
  <c r="BG136" i="3"/>
  <c r="BH136" i="3"/>
  <c r="BI136" i="3"/>
  <c r="BJ136" i="3" l="1"/>
  <c r="C136" i="3" s="1"/>
  <c r="BP136" i="3" s="1"/>
  <c r="BM140" i="3"/>
  <c r="I136" i="3" l="1"/>
  <c r="W136" i="3"/>
  <c r="BQ136" i="3"/>
  <c r="BN140" i="3"/>
  <c r="BO140" i="3" s="1"/>
  <c r="F140" i="3"/>
  <c r="T140" i="3"/>
  <c r="AH136" i="3" l="1"/>
  <c r="AS137" i="3"/>
  <c r="BR136" i="3"/>
  <c r="X136" i="3"/>
  <c r="J136" i="3"/>
  <c r="CI136" i="3" s="1"/>
  <c r="CG136" i="3"/>
  <c r="AP141" i="3"/>
  <c r="AE140" i="3"/>
  <c r="CA140" i="3"/>
  <c r="H140" i="3"/>
  <c r="CE140" i="3" s="1"/>
  <c r="V140" i="3"/>
  <c r="U140" i="3"/>
  <c r="G140" i="3"/>
  <c r="CC140" i="3" s="1"/>
  <c r="K136" i="3" l="1"/>
  <c r="CK136" i="3" s="1"/>
  <c r="Y136" i="3"/>
  <c r="CH136" i="3"/>
  <c r="CW136" i="3" s="1"/>
  <c r="BS136" i="3"/>
  <c r="AI136" i="3"/>
  <c r="AT137" i="3"/>
  <c r="CF136" i="3"/>
  <c r="CV136" i="3" s="1"/>
  <c r="CD140" i="3"/>
  <c r="CU140" i="3" s="1"/>
  <c r="CB140" i="3"/>
  <c r="CT140" i="3" s="1"/>
  <c r="BZ140" i="3"/>
  <c r="CS140" i="3" s="1"/>
  <c r="AF140" i="3"/>
  <c r="AQ141" i="3"/>
  <c r="BB141" i="3" s="1"/>
  <c r="AG140" i="3"/>
  <c r="AR141" i="3"/>
  <c r="BT136" i="3" l="1"/>
  <c r="L136" i="3"/>
  <c r="Z136" i="3"/>
  <c r="AJ136" i="3"/>
  <c r="AU137" i="3"/>
  <c r="CJ136" i="3"/>
  <c r="CX136" i="3" s="1"/>
  <c r="BN141" i="3"/>
  <c r="U141" i="3" s="1"/>
  <c r="CM136" i="3" l="1"/>
  <c r="AV137" i="3"/>
  <c r="AK136" i="3"/>
  <c r="BU136" i="3"/>
  <c r="M136" i="3"/>
  <c r="CO136" i="3" s="1"/>
  <c r="AA136" i="3"/>
  <c r="AQ142" i="3"/>
  <c r="BB142" i="3" s="1"/>
  <c r="AF141" i="3"/>
  <c r="G141" i="3"/>
  <c r="CC141" i="3" s="1"/>
  <c r="AL136" i="3" l="1"/>
  <c r="AW137" i="3"/>
  <c r="CL136" i="3"/>
  <c r="CY136" i="3" s="1"/>
  <c r="CN136" i="3"/>
  <c r="CZ136" i="3" s="1"/>
  <c r="N136" i="3"/>
  <c r="AB136" i="3"/>
  <c r="CB141" i="3"/>
  <c r="CT141" i="3" s="1"/>
  <c r="AM136" i="3" l="1"/>
  <c r="AX137" i="3"/>
  <c r="CQ136" i="3"/>
  <c r="O136" i="3"/>
  <c r="CP136" i="3" l="1"/>
  <c r="DA136" i="3" s="1"/>
  <c r="Q136" i="3"/>
  <c r="A137" i="3"/>
  <c r="BC141" i="3"/>
  <c r="BA141" i="3"/>
  <c r="P137" i="3" l="1"/>
  <c r="B137" i="3"/>
  <c r="BW137" i="3" s="1"/>
  <c r="BD137" i="3"/>
  <c r="BE137" i="3"/>
  <c r="BF137" i="3"/>
  <c r="BG137" i="3"/>
  <c r="BH137" i="3"/>
  <c r="BI137" i="3"/>
  <c r="BM141" i="3"/>
  <c r="T141" i="3" s="1"/>
  <c r="BJ137" i="3" l="1"/>
  <c r="C137" i="3" s="1"/>
  <c r="BL137" i="3" s="1"/>
  <c r="F141" i="3"/>
  <c r="AE141" i="3"/>
  <c r="AP142" i="3"/>
  <c r="BO141" i="3"/>
  <c r="S137" i="3" l="1"/>
  <c r="E137" i="3"/>
  <c r="BP137" i="3"/>
  <c r="V141" i="3"/>
  <c r="H141" i="3"/>
  <c r="CE141" i="3" s="1"/>
  <c r="CA141" i="3"/>
  <c r="BQ137" i="3" l="1"/>
  <c r="W137" i="3"/>
  <c r="I137" i="3"/>
  <c r="CG137" i="3" s="1"/>
  <c r="BY137" i="3"/>
  <c r="AD137" i="3"/>
  <c r="AO138" i="3"/>
  <c r="AZ138" i="3" s="1"/>
  <c r="CD141" i="3"/>
  <c r="CU141" i="3" s="1"/>
  <c r="BZ141" i="3"/>
  <c r="CS141" i="3" s="1"/>
  <c r="AR142" i="3"/>
  <c r="AG141" i="3"/>
  <c r="AS138" i="3" l="1"/>
  <c r="AH137" i="3"/>
  <c r="CF137" i="3"/>
  <c r="CV137" i="3" s="1"/>
  <c r="BR137" i="3"/>
  <c r="BS137" i="3" s="1"/>
  <c r="X137" i="3"/>
  <c r="J137" i="3"/>
  <c r="BX137" i="3"/>
  <c r="CR137" i="3" s="1"/>
  <c r="BL138" i="3"/>
  <c r="S138" i="3" s="1"/>
  <c r="AO139" i="3" l="1"/>
  <c r="AZ139" i="3" s="1"/>
  <c r="AD138" i="3"/>
  <c r="L137" i="3"/>
  <c r="CM137" i="3" s="1"/>
  <c r="Z137" i="3"/>
  <c r="AT138" i="3"/>
  <c r="AI137" i="3"/>
  <c r="BT137" i="3"/>
  <c r="CI137" i="3"/>
  <c r="E138" i="3"/>
  <c r="K137" i="3"/>
  <c r="CK137" i="3" s="1"/>
  <c r="Y137" i="3"/>
  <c r="CJ137" i="3" l="1"/>
  <c r="CX137" i="3" s="1"/>
  <c r="AU138" i="3"/>
  <c r="AJ137" i="3"/>
  <c r="AK137" i="3"/>
  <c r="AV138" i="3"/>
  <c r="M137" i="3"/>
  <c r="CO137" i="3" s="1"/>
  <c r="AA137" i="3"/>
  <c r="BU137" i="3"/>
  <c r="BY138" i="3"/>
  <c r="CH137" i="3"/>
  <c r="CW137" i="3" s="1"/>
  <c r="BL139" i="3"/>
  <c r="S139" i="3" s="1"/>
  <c r="CL137" i="3"/>
  <c r="CY137" i="3" s="1"/>
  <c r="E139" i="3" l="1"/>
  <c r="BY139" i="3" s="1"/>
  <c r="AD139" i="3"/>
  <c r="AO140" i="3"/>
  <c r="AZ140" i="3" s="1"/>
  <c r="AW138" i="3"/>
  <c r="AL137" i="3"/>
  <c r="CN137" i="3"/>
  <c r="CZ137" i="3" s="1"/>
  <c r="N137" i="3"/>
  <c r="CQ137" i="3" s="1"/>
  <c r="AB137" i="3"/>
  <c r="BX138" i="3"/>
  <c r="CR138" i="3" s="1"/>
  <c r="O137" i="3" l="1"/>
  <c r="BX139" i="3"/>
  <c r="CR139" i="3" s="1"/>
  <c r="BL140" i="3"/>
  <c r="S140" i="3" s="1"/>
  <c r="AM137" i="3"/>
  <c r="AX138" i="3"/>
  <c r="CP137" i="3"/>
  <c r="DA137" i="3" s="1"/>
  <c r="BA142" i="3"/>
  <c r="BC142" i="3"/>
  <c r="E140" i="3" l="1"/>
  <c r="BY140" i="3" s="1"/>
  <c r="AD140" i="3"/>
  <c r="AO141" i="3"/>
  <c r="AZ141" i="3" s="1"/>
  <c r="Q137" i="3"/>
  <c r="A138" i="3"/>
  <c r="BX140" i="3" l="1"/>
  <c r="CR140" i="3" s="1"/>
  <c r="P138" i="3"/>
  <c r="B138" i="3"/>
  <c r="BW138" i="3" s="1"/>
  <c r="BD138" i="3"/>
  <c r="BE138" i="3"/>
  <c r="BG138" i="3"/>
  <c r="BF138" i="3"/>
  <c r="BH138" i="3"/>
  <c r="BI138" i="3"/>
  <c r="BL141" i="3"/>
  <c r="S141" i="3" s="1"/>
  <c r="BM142" i="3"/>
  <c r="E141" i="3" l="1"/>
  <c r="BY141" i="3" s="1"/>
  <c r="BJ138" i="3"/>
  <c r="C138" i="3" s="1"/>
  <c r="BP138" i="3" s="1"/>
  <c r="BQ138" i="3" s="1"/>
  <c r="X138" i="3" s="1"/>
  <c r="AO142" i="3"/>
  <c r="AZ142" i="3" s="1"/>
  <c r="AD141" i="3"/>
  <c r="BN142" i="3"/>
  <c r="BO142" i="3" s="1"/>
  <c r="T142" i="3"/>
  <c r="F142" i="3"/>
  <c r="AI138" i="3" l="1"/>
  <c r="AT139" i="3"/>
  <c r="J138" i="3"/>
  <c r="CI138" i="3" s="1"/>
  <c r="I138" i="3"/>
  <c r="BR138" i="3"/>
  <c r="BX141" i="3"/>
  <c r="CR141" i="3" s="1"/>
  <c r="BL142" i="3"/>
  <c r="S142" i="3" s="1"/>
  <c r="W138" i="3"/>
  <c r="AP143" i="3"/>
  <c r="AE142" i="3"/>
  <c r="CA142" i="3"/>
  <c r="V142" i="3"/>
  <c r="H142" i="3"/>
  <c r="CE142" i="3" s="1"/>
  <c r="U142" i="3"/>
  <c r="G142" i="3"/>
  <c r="CC142" i="3" s="1"/>
  <c r="E142" i="3" l="1"/>
  <c r="BY142" i="3" s="1"/>
  <c r="BX142" i="3" s="1"/>
  <c r="CR142" i="3" s="1"/>
  <c r="AH138" i="3"/>
  <c r="AS139" i="3"/>
  <c r="AO143" i="3"/>
  <c r="AZ143" i="3" s="1"/>
  <c r="AD142" i="3"/>
  <c r="K138" i="3"/>
  <c r="CK138" i="3" s="1"/>
  <c r="Y138" i="3"/>
  <c r="CG138" i="3"/>
  <c r="CH138" i="3"/>
  <c r="CW138" i="3" s="1"/>
  <c r="BS138" i="3"/>
  <c r="CD142" i="3"/>
  <c r="CU142" i="3" s="1"/>
  <c r="CB142" i="3"/>
  <c r="CT142" i="3" s="1"/>
  <c r="BZ142" i="3"/>
  <c r="CS142" i="3" s="1"/>
  <c r="AR143" i="3"/>
  <c r="AG142" i="3"/>
  <c r="AQ143" i="3"/>
  <c r="BB143" i="3" s="1"/>
  <c r="AF142" i="3"/>
  <c r="BT138" i="3" l="1"/>
  <c r="L138" i="3"/>
  <c r="CM138" i="3" s="1"/>
  <c r="Z138" i="3"/>
  <c r="BL143" i="3"/>
  <c r="S143" i="3" s="1"/>
  <c r="CF138" i="3"/>
  <c r="CV138" i="3" s="1"/>
  <c r="CJ138" i="3"/>
  <c r="CX138" i="3" s="1"/>
  <c r="AU139" i="3"/>
  <c r="AJ138" i="3"/>
  <c r="BU138" i="3"/>
  <c r="BN143" i="3"/>
  <c r="U143" i="3" s="1"/>
  <c r="E143" i="3" l="1"/>
  <c r="BY143" i="3" s="1"/>
  <c r="AD143" i="3"/>
  <c r="AO144" i="3"/>
  <c r="AZ144" i="3" s="1"/>
  <c r="AK138" i="3"/>
  <c r="AV139" i="3"/>
  <c r="CL138" i="3"/>
  <c r="CY138" i="3" s="1"/>
  <c r="N138" i="3"/>
  <c r="CQ138" i="3" s="1"/>
  <c r="AB138" i="3"/>
  <c r="M138" i="3"/>
  <c r="AA138" i="3"/>
  <c r="G143" i="3"/>
  <c r="CC143" i="3" s="1"/>
  <c r="AQ144" i="3"/>
  <c r="BB144" i="3" s="1"/>
  <c r="AF143" i="3"/>
  <c r="BX143" i="3" l="1"/>
  <c r="CR143" i="3" s="1"/>
  <c r="AL138" i="3"/>
  <c r="AW139" i="3"/>
  <c r="AM138" i="3"/>
  <c r="AX139" i="3"/>
  <c r="BL144" i="3"/>
  <c r="S144" i="3" s="1"/>
  <c r="CO138" i="3"/>
  <c r="O138" i="3"/>
  <c r="CP138" i="3"/>
  <c r="DA138" i="3" s="1"/>
  <c r="CB143" i="3"/>
  <c r="CT143" i="3" s="1"/>
  <c r="Q138" i="3" l="1"/>
  <c r="E144" i="3"/>
  <c r="BY144" i="3" s="1"/>
  <c r="A139" i="3"/>
  <c r="B139" i="3" s="1"/>
  <c r="BW139" i="3" s="1"/>
  <c r="BE139" i="3"/>
  <c r="BD139" i="3"/>
  <c r="BF139" i="3"/>
  <c r="BG139" i="3"/>
  <c r="AO145" i="3"/>
  <c r="AZ145" i="3" s="1"/>
  <c r="BL145" i="3" s="1"/>
  <c r="E145" i="3" s="1"/>
  <c r="BY145" i="3" s="1"/>
  <c r="AD144" i="3"/>
  <c r="CN138" i="3"/>
  <c r="CZ138" i="3" s="1"/>
  <c r="P139" i="3" l="1"/>
  <c r="BX144" i="3"/>
  <c r="CR144" i="3" s="1"/>
  <c r="BH139" i="3"/>
  <c r="BI139" i="3"/>
  <c r="S145" i="3"/>
  <c r="BX145" i="3"/>
  <c r="CR145" i="3" s="1"/>
  <c r="BJ139" i="3" l="1"/>
  <c r="C139" i="3" s="1"/>
  <c r="BP139" i="3" s="1"/>
  <c r="I139" i="3" s="1"/>
  <c r="BQ139" i="3"/>
  <c r="BR139" i="3" s="1"/>
  <c r="AO146" i="3"/>
  <c r="AZ146" i="3" s="1"/>
  <c r="BL146" i="3" s="1"/>
  <c r="E146" i="3" s="1"/>
  <c r="BY146" i="3" s="1"/>
  <c r="AD145" i="3"/>
  <c r="BA143" i="3"/>
  <c r="BC143" i="3"/>
  <c r="W139" i="3" l="1"/>
  <c r="AS140" i="3" s="1"/>
  <c r="BX146" i="3"/>
  <c r="CR146" i="3" s="1"/>
  <c r="S146" i="3"/>
  <c r="BS139" i="3"/>
  <c r="BT139" i="3" s="1"/>
  <c r="K139" i="3"/>
  <c r="CK139" i="3" s="1"/>
  <c r="Y139" i="3"/>
  <c r="X139" i="3"/>
  <c r="J139" i="3"/>
  <c r="CI139" i="3" s="1"/>
  <c r="CG139" i="3"/>
  <c r="AH139" i="3" l="1"/>
  <c r="AI139" i="3"/>
  <c r="AT140" i="3"/>
  <c r="CF139" i="3"/>
  <c r="CV139" i="3" s="1"/>
  <c r="BU139" i="3"/>
  <c r="M139" i="3"/>
  <c r="CO139" i="3" s="1"/>
  <c r="AA139" i="3"/>
  <c r="CJ139" i="3"/>
  <c r="CX139" i="3" s="1"/>
  <c r="CH139" i="3"/>
  <c r="CW139" i="3" s="1"/>
  <c r="AJ139" i="3"/>
  <c r="AU140" i="3"/>
  <c r="L139" i="3"/>
  <c r="CM139" i="3" s="1"/>
  <c r="Z139" i="3"/>
  <c r="AD146" i="3"/>
  <c r="AO147" i="3"/>
  <c r="AZ147" i="3" s="1"/>
  <c r="BO143" i="3"/>
  <c r="AB139" i="3" l="1"/>
  <c r="N139" i="3"/>
  <c r="AK139" i="3"/>
  <c r="AV140" i="3"/>
  <c r="CL139" i="3"/>
  <c r="CY139" i="3" s="1"/>
  <c r="AL139" i="3"/>
  <c r="AW140" i="3"/>
  <c r="CN139" i="3"/>
  <c r="CZ139" i="3" s="1"/>
  <c r="V143" i="3"/>
  <c r="H143" i="3"/>
  <c r="CE143" i="3" s="1"/>
  <c r="CQ139" i="3" l="1"/>
  <c r="O139" i="3"/>
  <c r="AM139" i="3"/>
  <c r="A140" i="3" s="1"/>
  <c r="AX140" i="3"/>
  <c r="CD143" i="3"/>
  <c r="CU143" i="3" s="1"/>
  <c r="AG143" i="3"/>
  <c r="AR144" i="3"/>
  <c r="BH140" i="3" l="1"/>
  <c r="P140" i="3"/>
  <c r="B140" i="3"/>
  <c r="BW140" i="3" s="1"/>
  <c r="BD140" i="3"/>
  <c r="BE140" i="3"/>
  <c r="BF140" i="3"/>
  <c r="BG140" i="3"/>
  <c r="Q139" i="3"/>
  <c r="CP139" i="3"/>
  <c r="DA139" i="3" s="1"/>
  <c r="BI140" i="3"/>
  <c r="BJ140" i="3" l="1"/>
  <c r="C140" i="3" s="1"/>
  <c r="BP140" i="3" s="1"/>
  <c r="I140" i="3" l="1"/>
  <c r="W140" i="3"/>
  <c r="BQ140" i="3"/>
  <c r="BR140" i="3" l="1"/>
  <c r="X140" i="3"/>
  <c r="J140" i="3"/>
  <c r="CI140" i="3" s="1"/>
  <c r="CG140" i="3"/>
  <c r="AS141" i="3"/>
  <c r="AH140" i="3"/>
  <c r="BS140" i="3"/>
  <c r="CF140" i="3" l="1"/>
  <c r="CV140" i="3" s="1"/>
  <c r="AI140" i="3"/>
  <c r="AT141" i="3"/>
  <c r="BT140" i="3"/>
  <c r="L140" i="3"/>
  <c r="CM140" i="3" s="1"/>
  <c r="Z140" i="3"/>
  <c r="CH140" i="3"/>
  <c r="CW140" i="3" s="1"/>
  <c r="Y140" i="3"/>
  <c r="K140" i="3"/>
  <c r="CL140" i="3" l="1"/>
  <c r="CY140" i="3" s="1"/>
  <c r="AV141" i="3"/>
  <c r="AK140" i="3"/>
  <c r="M140" i="3"/>
  <c r="CO140" i="3" s="1"/>
  <c r="AA140" i="3"/>
  <c r="CK140" i="3"/>
  <c r="AU141" i="3"/>
  <c r="AJ140" i="3"/>
  <c r="BU140" i="3"/>
  <c r="CJ140" i="3" l="1"/>
  <c r="CX140" i="3" s="1"/>
  <c r="AB140" i="3"/>
  <c r="N140" i="3"/>
  <c r="CN140" i="3"/>
  <c r="CZ140" i="3" s="1"/>
  <c r="AL140" i="3"/>
  <c r="AW141" i="3"/>
  <c r="BC144" i="3"/>
  <c r="CQ140" i="3" l="1"/>
  <c r="O140" i="3"/>
  <c r="AX141" i="3"/>
  <c r="AM140" i="3"/>
  <c r="Q140" i="3" l="1"/>
  <c r="A141" i="3"/>
  <c r="CP140" i="3"/>
  <c r="DA140" i="3" s="1"/>
  <c r="BN144" i="3"/>
  <c r="BO144" i="3" s="1"/>
  <c r="B141" i="3" l="1"/>
  <c r="BW141" i="3" s="1"/>
  <c r="P141" i="3"/>
  <c r="BD141" i="3"/>
  <c r="BE141" i="3"/>
  <c r="BG141" i="3"/>
  <c r="BF141" i="3"/>
  <c r="BH141" i="3"/>
  <c r="BI141" i="3"/>
  <c r="H144" i="3"/>
  <c r="CE144" i="3" s="1"/>
  <c r="V144" i="3"/>
  <c r="G144" i="3"/>
  <c r="CC144" i="3" s="1"/>
  <c r="U144" i="3"/>
  <c r="BJ141" i="3" l="1"/>
  <c r="C141" i="3" s="1"/>
  <c r="BP141" i="3" s="1"/>
  <c r="CD144" i="3"/>
  <c r="CU144" i="3" s="1"/>
  <c r="CB144" i="3"/>
  <c r="CT144" i="3" s="1"/>
  <c r="AQ145" i="3"/>
  <c r="BB145" i="3" s="1"/>
  <c r="AF144" i="3"/>
  <c r="AG144" i="3"/>
  <c r="AR145" i="3"/>
  <c r="BQ141" i="3" l="1"/>
  <c r="BR141" i="3"/>
  <c r="I141" i="3"/>
  <c r="W141" i="3"/>
  <c r="AH141" i="3" l="1"/>
  <c r="AS142" i="3"/>
  <c r="CG141" i="3"/>
  <c r="X141" i="3"/>
  <c r="J141" i="3"/>
  <c r="CI141" i="3" s="1"/>
  <c r="BS141" i="3"/>
  <c r="BT141" i="3" s="1"/>
  <c r="Y141" i="3"/>
  <c r="K141" i="3"/>
  <c r="CK141" i="3" s="1"/>
  <c r="CH141" i="3" l="1"/>
  <c r="CW141" i="3" s="1"/>
  <c r="AT142" i="3"/>
  <c r="AI141" i="3"/>
  <c r="CF141" i="3"/>
  <c r="CV141" i="3" s="1"/>
  <c r="AJ141" i="3"/>
  <c r="AU142" i="3"/>
  <c r="BU141" i="3"/>
  <c r="M141" i="3"/>
  <c r="CO141" i="3" s="1"/>
  <c r="AA141" i="3"/>
  <c r="CJ141" i="3"/>
  <c r="CX141" i="3" s="1"/>
  <c r="Z141" i="3"/>
  <c r="L141" i="3"/>
  <c r="CM141" i="3" s="1"/>
  <c r="AB141" i="3" l="1"/>
  <c r="N141" i="3"/>
  <c r="CQ141" i="3" s="1"/>
  <c r="AL141" i="3"/>
  <c r="AW142" i="3"/>
  <c r="CN141" i="3"/>
  <c r="CZ141" i="3" s="1"/>
  <c r="CL141" i="3"/>
  <c r="CY141" i="3" s="1"/>
  <c r="AK141" i="3"/>
  <c r="AV142" i="3"/>
  <c r="O141" i="3" l="1"/>
  <c r="AX142" i="3"/>
  <c r="AM141" i="3"/>
  <c r="Q141" i="3" s="1"/>
  <c r="CP141" i="3"/>
  <c r="DA141" i="3" s="1"/>
  <c r="A142" i="3" l="1"/>
  <c r="BC145" i="3"/>
  <c r="BI142" i="3" l="1"/>
  <c r="B142" i="3"/>
  <c r="BW142" i="3" s="1"/>
  <c r="P142" i="3"/>
  <c r="BD142" i="3"/>
  <c r="BF142" i="3"/>
  <c r="BE142" i="3"/>
  <c r="BH142" i="3"/>
  <c r="BG142" i="3"/>
  <c r="BJ142" i="3" l="1"/>
  <c r="C142" i="3" s="1"/>
  <c r="BP142" i="3" s="1"/>
  <c r="BN145" i="3"/>
  <c r="BO145" i="3" s="1"/>
  <c r="BQ142" i="3" l="1"/>
  <c r="BR142" i="3" s="1"/>
  <c r="BS142" i="3" s="1"/>
  <c r="I142" i="3"/>
  <c r="W142" i="3"/>
  <c r="H145" i="3"/>
  <c r="CE145" i="3" s="1"/>
  <c r="V145" i="3"/>
  <c r="U145" i="3"/>
  <c r="G145" i="3"/>
  <c r="CC145" i="3" s="1"/>
  <c r="BT142" i="3" l="1"/>
  <c r="Z142" i="3"/>
  <c r="L142" i="3"/>
  <c r="CM142" i="3" s="1"/>
  <c r="CG142" i="3"/>
  <c r="AH142" i="3"/>
  <c r="AS143" i="3"/>
  <c r="Y142" i="3"/>
  <c r="K142" i="3"/>
  <c r="CK142" i="3" s="1"/>
  <c r="BU142" i="3"/>
  <c r="X142" i="3"/>
  <c r="J142" i="3"/>
  <c r="CI142" i="3" s="1"/>
  <c r="CD145" i="3"/>
  <c r="CU145" i="3" s="1"/>
  <c r="CB145" i="3"/>
  <c r="CT145" i="3" s="1"/>
  <c r="AG145" i="3"/>
  <c r="AR146" i="3"/>
  <c r="AF145" i="3"/>
  <c r="AQ146" i="3"/>
  <c r="BB146" i="3" s="1"/>
  <c r="AB142" i="3" l="1"/>
  <c r="N142" i="3"/>
  <c r="CQ142" i="3" s="1"/>
  <c r="CH142" i="3"/>
  <c r="CW142" i="3" s="1"/>
  <c r="CJ142" i="3"/>
  <c r="CX142" i="3" s="1"/>
  <c r="CL142" i="3"/>
  <c r="CY142" i="3" s="1"/>
  <c r="AI142" i="3"/>
  <c r="AT143" i="3"/>
  <c r="CF142" i="3"/>
  <c r="CV142" i="3" s="1"/>
  <c r="AU143" i="3"/>
  <c r="AJ142" i="3"/>
  <c r="AK142" i="3"/>
  <c r="AV143" i="3"/>
  <c r="M142" i="3"/>
  <c r="CO142" i="3" s="1"/>
  <c r="AA142" i="3"/>
  <c r="BN146" i="3"/>
  <c r="U146" i="3" s="1"/>
  <c r="O142" i="3" l="1"/>
  <c r="CP142" i="3"/>
  <c r="DA142" i="3" s="1"/>
  <c r="AL142" i="3"/>
  <c r="AW143" i="3"/>
  <c r="CN142" i="3"/>
  <c r="CZ142" i="3" s="1"/>
  <c r="AM142" i="3"/>
  <c r="AX143" i="3"/>
  <c r="G146" i="3"/>
  <c r="CC146" i="3" s="1"/>
  <c r="AQ147" i="3"/>
  <c r="BB147" i="3" s="1"/>
  <c r="AF146" i="3"/>
  <c r="Q142" i="3" l="1"/>
  <c r="A143" i="3"/>
  <c r="CB146" i="3"/>
  <c r="CT146" i="3" s="1"/>
  <c r="BN147" i="3"/>
  <c r="U147" i="3" s="1"/>
  <c r="B143" i="3" l="1"/>
  <c r="BW143" i="3" s="1"/>
  <c r="P143" i="3"/>
  <c r="BD143" i="3"/>
  <c r="BF143" i="3"/>
  <c r="BG143" i="3"/>
  <c r="BE143" i="3"/>
  <c r="BH143" i="3"/>
  <c r="BI143" i="3"/>
  <c r="AQ148" i="3"/>
  <c r="BB148" i="3" s="1"/>
  <c r="AF147" i="3"/>
  <c r="G147" i="3"/>
  <c r="CC147" i="3" s="1"/>
  <c r="BJ143" i="3" l="1"/>
  <c r="C143" i="3" s="1"/>
  <c r="BM143" i="3" s="1"/>
  <c r="BP143" i="3" s="1"/>
  <c r="CB147" i="3"/>
  <c r="CT147" i="3" s="1"/>
  <c r="BC146" i="3"/>
  <c r="BN148" i="3"/>
  <c r="U148" i="3" s="1"/>
  <c r="W143" i="3" l="1"/>
  <c r="BQ143" i="3"/>
  <c r="I143" i="3"/>
  <c r="CG143" i="3" s="1"/>
  <c r="T143" i="3"/>
  <c r="F143" i="3"/>
  <c r="G148" i="3"/>
  <c r="CC148" i="3" s="1"/>
  <c r="AQ149" i="3"/>
  <c r="BB149" i="3" s="1"/>
  <c r="BN149" i="3" s="1"/>
  <c r="G149" i="3" s="1"/>
  <c r="CC149" i="3" s="1"/>
  <c r="AF148" i="3"/>
  <c r="AE143" i="3" l="1"/>
  <c r="AP144" i="3"/>
  <c r="BA144" i="3" s="1"/>
  <c r="BR143" i="3"/>
  <c r="J143" i="3"/>
  <c r="CI143" i="3" s="1"/>
  <c r="X143" i="3"/>
  <c r="BS143" i="3"/>
  <c r="CA143" i="3"/>
  <c r="CF143" i="3"/>
  <c r="CV143" i="3" s="1"/>
  <c r="AH143" i="3"/>
  <c r="AS144" i="3"/>
  <c r="CB148" i="3"/>
  <c r="CT148" i="3" s="1"/>
  <c r="CB149" i="3"/>
  <c r="CT149" i="3" s="1"/>
  <c r="U149" i="3"/>
  <c r="BO146" i="3"/>
  <c r="AI143" i="3" l="1"/>
  <c r="AT144" i="3"/>
  <c r="L143" i="3"/>
  <c r="CM143" i="3" s="1"/>
  <c r="Z143" i="3"/>
  <c r="CH143" i="3"/>
  <c r="CW143" i="3" s="1"/>
  <c r="Y143" i="3"/>
  <c r="K143" i="3"/>
  <c r="CK143" i="3" s="1"/>
  <c r="BT143" i="3"/>
  <c r="BZ143" i="3"/>
  <c r="CS143" i="3" s="1"/>
  <c r="AF149" i="3"/>
  <c r="AQ150" i="3"/>
  <c r="BB150" i="3" s="1"/>
  <c r="H146" i="3"/>
  <c r="CE146" i="3" s="1"/>
  <c r="V146" i="3"/>
  <c r="M143" i="3" l="1"/>
  <c r="CO143" i="3" s="1"/>
  <c r="AA143" i="3"/>
  <c r="AK143" i="3"/>
  <c r="AV144" i="3"/>
  <c r="CJ143" i="3"/>
  <c r="CX143" i="3" s="1"/>
  <c r="CL143" i="3"/>
  <c r="CY143" i="3" s="1"/>
  <c r="AJ143" i="3"/>
  <c r="AU144" i="3"/>
  <c r="BU143" i="3"/>
  <c r="CD146" i="3"/>
  <c r="CU146" i="3" s="1"/>
  <c r="AR147" i="3"/>
  <c r="AG146" i="3"/>
  <c r="BN150" i="3"/>
  <c r="U150" i="3" s="1"/>
  <c r="N143" i="3" l="1"/>
  <c r="AB143" i="3"/>
  <c r="AL143" i="3"/>
  <c r="AW144" i="3"/>
  <c r="CN143" i="3"/>
  <c r="CZ143" i="3" s="1"/>
  <c r="G150" i="3"/>
  <c r="CC150" i="3" s="1"/>
  <c r="AQ151" i="3"/>
  <c r="BB151" i="3" s="1"/>
  <c r="AF150" i="3"/>
  <c r="AM143" i="3" l="1"/>
  <c r="AX144" i="3"/>
  <c r="CQ143" i="3"/>
  <c r="O143" i="3"/>
  <c r="CB150" i="3"/>
  <c r="CT150" i="3" s="1"/>
  <c r="BN151" i="3"/>
  <c r="U151" i="3" s="1"/>
  <c r="CP143" i="3" l="1"/>
  <c r="DA143" i="3" s="1"/>
  <c r="Q143" i="3"/>
  <c r="A144" i="3"/>
  <c r="G151" i="3"/>
  <c r="CC151" i="3" s="1"/>
  <c r="AQ152" i="3"/>
  <c r="BB152" i="3" s="1"/>
  <c r="AF151" i="3"/>
  <c r="B144" i="3" l="1"/>
  <c r="BW144" i="3" s="1"/>
  <c r="P144" i="3"/>
  <c r="BD144" i="3"/>
  <c r="BE144" i="3"/>
  <c r="BF144" i="3"/>
  <c r="BG144" i="3"/>
  <c r="BH144" i="3"/>
  <c r="BI144" i="3"/>
  <c r="CB151" i="3"/>
  <c r="CT151" i="3" s="1"/>
  <c r="BN152" i="3"/>
  <c r="U152" i="3" s="1"/>
  <c r="BJ144" i="3" l="1"/>
  <c r="C144" i="3" s="1"/>
  <c r="BM144" i="3" s="1"/>
  <c r="G152" i="3"/>
  <c r="CC152" i="3" s="1"/>
  <c r="AQ153" i="3"/>
  <c r="BB153" i="3" s="1"/>
  <c r="AF152" i="3"/>
  <c r="T144" i="3" l="1"/>
  <c r="F144" i="3"/>
  <c r="BP144" i="3"/>
  <c r="CB152" i="3"/>
  <c r="CT152" i="3" s="1"/>
  <c r="BN153" i="3"/>
  <c r="U153" i="3" s="1"/>
  <c r="BC147" i="3"/>
  <c r="I144" i="3" l="1"/>
  <c r="CG144" i="3" s="1"/>
  <c r="W144" i="3"/>
  <c r="CA144" i="3"/>
  <c r="BQ144" i="3"/>
  <c r="AE144" i="3"/>
  <c r="AP145" i="3"/>
  <c r="BA145" i="3" s="1"/>
  <c r="G153" i="3"/>
  <c r="CC153" i="3" s="1"/>
  <c r="AQ154" i="3"/>
  <c r="BB154" i="3" s="1"/>
  <c r="AF153" i="3"/>
  <c r="X144" i="3" l="1"/>
  <c r="J144" i="3"/>
  <c r="AH144" i="3"/>
  <c r="AS145" i="3"/>
  <c r="BZ144" i="3"/>
  <c r="CS144" i="3" s="1"/>
  <c r="BR144" i="3"/>
  <c r="CF144" i="3"/>
  <c r="CV144" i="3" s="1"/>
  <c r="CB153" i="3"/>
  <c r="CT153" i="3" s="1"/>
  <c r="BN154" i="3"/>
  <c r="U154" i="3" s="1"/>
  <c r="CI144" i="3" l="1"/>
  <c r="BS144" i="3"/>
  <c r="K144" i="3"/>
  <c r="CK144" i="3" s="1"/>
  <c r="Y144" i="3"/>
  <c r="AI144" i="3"/>
  <c r="AT145" i="3"/>
  <c r="BO147" i="3"/>
  <c r="AQ155" i="3"/>
  <c r="BB155" i="3" s="1"/>
  <c r="AF154" i="3"/>
  <c r="G154" i="3"/>
  <c r="CC154" i="3" s="1"/>
  <c r="L144" i="3" l="1"/>
  <c r="CM144" i="3" s="1"/>
  <c r="Z144" i="3"/>
  <c r="AJ144" i="3"/>
  <c r="AU145" i="3"/>
  <c r="CJ144" i="3"/>
  <c r="CX144" i="3" s="1"/>
  <c r="BT144" i="3"/>
  <c r="CH144" i="3"/>
  <c r="CW144" i="3" s="1"/>
  <c r="CB154" i="3"/>
  <c r="CT154" i="3" s="1"/>
  <c r="H147" i="3"/>
  <c r="V147" i="3"/>
  <c r="BN155" i="3"/>
  <c r="U155" i="3" s="1"/>
  <c r="M144" i="3" l="1"/>
  <c r="CO144" i="3" s="1"/>
  <c r="AA144" i="3"/>
  <c r="BU144" i="3"/>
  <c r="AK144" i="3"/>
  <c r="AV145" i="3"/>
  <c r="CL144" i="3"/>
  <c r="CY144" i="3" s="1"/>
  <c r="G155" i="3"/>
  <c r="CC155" i="3" s="1"/>
  <c r="AR148" i="3"/>
  <c r="AG147" i="3"/>
  <c r="CE147" i="3"/>
  <c r="AF155" i="3"/>
  <c r="AQ156" i="3"/>
  <c r="BB156" i="3" s="1"/>
  <c r="CN144" i="3" l="1"/>
  <c r="CZ144" i="3" s="1"/>
  <c r="N144" i="3"/>
  <c r="AB144" i="3"/>
  <c r="AL144" i="3"/>
  <c r="AW145" i="3"/>
  <c r="CD147" i="3"/>
  <c r="CU147" i="3" s="1"/>
  <c r="CB155" i="3"/>
  <c r="CT155" i="3" s="1"/>
  <c r="BN156" i="3"/>
  <c r="U156" i="3" s="1"/>
  <c r="AX145" i="3" l="1"/>
  <c r="AM144" i="3"/>
  <c r="CQ144" i="3"/>
  <c r="O144" i="3"/>
  <c r="G156" i="3"/>
  <c r="CC156" i="3" s="1"/>
  <c r="AQ157" i="3"/>
  <c r="BB157" i="3" s="1"/>
  <c r="AF156" i="3"/>
  <c r="Q144" i="3" l="1"/>
  <c r="A145" i="3"/>
  <c r="CP144" i="3"/>
  <c r="DA144" i="3" s="1"/>
  <c r="CB156" i="3"/>
  <c r="CT156" i="3" s="1"/>
  <c r="B145" i="3" l="1"/>
  <c r="BW145" i="3" s="1"/>
  <c r="P145" i="3"/>
  <c r="BD145" i="3"/>
  <c r="BE145" i="3"/>
  <c r="BF145" i="3"/>
  <c r="BG145" i="3"/>
  <c r="BH145" i="3"/>
  <c r="BI145" i="3"/>
  <c r="BJ145" i="3" l="1"/>
  <c r="C145" i="3" s="1"/>
  <c r="BM145" i="3" s="1"/>
  <c r="BP145" i="3" s="1"/>
  <c r="BQ145" i="3" s="1"/>
  <c r="J145" i="3" s="1"/>
  <c r="CI145" i="3" s="1"/>
  <c r="CH145" i="3" l="1"/>
  <c r="CW145" i="3" s="1"/>
  <c r="I145" i="3"/>
  <c r="CG145" i="3" s="1"/>
  <c r="X145" i="3"/>
  <c r="T145" i="3"/>
  <c r="F145" i="3"/>
  <c r="BR145" i="3"/>
  <c r="W145" i="3"/>
  <c r="CA145" i="3" l="1"/>
  <c r="AS146" i="3"/>
  <c r="AH145" i="3"/>
  <c r="AP146" i="3"/>
  <c r="BA146" i="3" s="1"/>
  <c r="AE145" i="3"/>
  <c r="AI145" i="3"/>
  <c r="AT146" i="3"/>
  <c r="BS145" i="3"/>
  <c r="BT145" i="3" s="1"/>
  <c r="K145" i="3"/>
  <c r="CK145" i="3" s="1"/>
  <c r="Y145" i="3"/>
  <c r="CF145" i="3"/>
  <c r="CV145" i="3" s="1"/>
  <c r="BC148" i="3"/>
  <c r="BU145" i="3" l="1"/>
  <c r="M145" i="3"/>
  <c r="CO145" i="3" s="1"/>
  <c r="AA145" i="3"/>
  <c r="BM146" i="3"/>
  <c r="T146" i="3" s="1"/>
  <c r="CJ145" i="3"/>
  <c r="CX145" i="3" s="1"/>
  <c r="L145" i="3"/>
  <c r="CM145" i="3" s="1"/>
  <c r="Z145" i="3"/>
  <c r="AU146" i="3"/>
  <c r="AJ145" i="3"/>
  <c r="BZ145" i="3"/>
  <c r="CS145" i="3" s="1"/>
  <c r="F146" i="3" l="1"/>
  <c r="CA146" i="3" s="1"/>
  <c r="AE146" i="3"/>
  <c r="AP147" i="3"/>
  <c r="BA147" i="3" s="1"/>
  <c r="CL145" i="3"/>
  <c r="CY145" i="3" s="1"/>
  <c r="AL145" i="3"/>
  <c r="AW146" i="3"/>
  <c r="CN145" i="3"/>
  <c r="CZ145" i="3" s="1"/>
  <c r="AK145" i="3"/>
  <c r="AV146" i="3"/>
  <c r="N145" i="3"/>
  <c r="CQ145" i="3" s="1"/>
  <c r="AB145" i="3"/>
  <c r="AM145" i="3" l="1"/>
  <c r="Q145" i="3" s="1"/>
  <c r="AX146" i="3"/>
  <c r="CP145" i="3"/>
  <c r="DA145" i="3" s="1"/>
  <c r="BZ146" i="3"/>
  <c r="CS146" i="3" s="1"/>
  <c r="BM147" i="3"/>
  <c r="T147" i="3" s="1"/>
  <c r="O145" i="3"/>
  <c r="BO148" i="3"/>
  <c r="AE147" i="3" l="1"/>
  <c r="AP148" i="3"/>
  <c r="BA148" i="3" s="1"/>
  <c r="F147" i="3"/>
  <c r="CA147" i="3" s="1"/>
  <c r="A146" i="3"/>
  <c r="H148" i="3"/>
  <c r="CE148" i="3" s="1"/>
  <c r="V148" i="3"/>
  <c r="BM148" i="3" l="1"/>
  <c r="F148" i="3" s="1"/>
  <c r="CA148" i="3" s="1"/>
  <c r="BZ147" i="3"/>
  <c r="CS147" i="3" s="1"/>
  <c r="BH146" i="3"/>
  <c r="P146" i="3"/>
  <c r="B146" i="3"/>
  <c r="BW146" i="3" s="1"/>
  <c r="BE146" i="3"/>
  <c r="BD146" i="3"/>
  <c r="BG146" i="3"/>
  <c r="BF146" i="3"/>
  <c r="BI146" i="3"/>
  <c r="CD148" i="3"/>
  <c r="CU148" i="3" s="1"/>
  <c r="AR149" i="3"/>
  <c r="AG148" i="3"/>
  <c r="BZ148" i="3" l="1"/>
  <c r="CS148" i="3" s="1"/>
  <c r="T148" i="3"/>
  <c r="AP149" i="3" s="1"/>
  <c r="BJ146" i="3"/>
  <c r="C146" i="3" s="1"/>
  <c r="BP146" i="3" s="1"/>
  <c r="W146" i="3" s="1"/>
  <c r="AE148" i="3" l="1"/>
  <c r="AS147" i="3"/>
  <c r="AH146" i="3"/>
  <c r="I146" i="3"/>
  <c r="BQ146" i="3"/>
  <c r="BR146" i="3" s="1"/>
  <c r="CG146" i="3" l="1"/>
  <c r="K146" i="3"/>
  <c r="CK146" i="3" s="1"/>
  <c r="Y146" i="3"/>
  <c r="BS146" i="3"/>
  <c r="X146" i="3"/>
  <c r="J146" i="3"/>
  <c r="CI146" i="3" s="1"/>
  <c r="Z146" i="3" l="1"/>
  <c r="L146" i="3"/>
  <c r="CM146" i="3" s="1"/>
  <c r="BT146" i="3"/>
  <c r="CJ146" i="3"/>
  <c r="CX146" i="3" s="1"/>
  <c r="AT147" i="3"/>
  <c r="AI146" i="3"/>
  <c r="AU147" i="3"/>
  <c r="AJ146" i="3"/>
  <c r="CH146" i="3"/>
  <c r="CW146" i="3" s="1"/>
  <c r="CF146" i="3"/>
  <c r="CV146" i="3" s="1"/>
  <c r="BA149" i="3"/>
  <c r="BC149" i="3"/>
  <c r="BU146" i="3" l="1"/>
  <c r="AA146" i="3"/>
  <c r="M146" i="3"/>
  <c r="CL146" i="3"/>
  <c r="CY146" i="3" s="1"/>
  <c r="AV147" i="3"/>
  <c r="AK146" i="3"/>
  <c r="AW147" i="3" l="1"/>
  <c r="AL146" i="3"/>
  <c r="CO146" i="3"/>
  <c r="N146" i="3"/>
  <c r="CQ146" i="3" s="1"/>
  <c r="AB146" i="3"/>
  <c r="BO149" i="3"/>
  <c r="CP146" i="3" l="1"/>
  <c r="DA146" i="3" s="1"/>
  <c r="CN146" i="3"/>
  <c r="CZ146" i="3" s="1"/>
  <c r="O146" i="3"/>
  <c r="AM146" i="3"/>
  <c r="Q146" i="3" s="1"/>
  <c r="AX147" i="3"/>
  <c r="V149" i="3"/>
  <c r="H149" i="3"/>
  <c r="CE149" i="3" s="1"/>
  <c r="A147" i="3" l="1"/>
  <c r="CD149" i="3"/>
  <c r="CU149" i="3" s="1"/>
  <c r="AG149" i="3"/>
  <c r="AR150" i="3"/>
  <c r="B147" i="3" l="1"/>
  <c r="BW147" i="3" s="1"/>
  <c r="P147" i="3"/>
  <c r="BD147" i="3"/>
  <c r="BF147" i="3"/>
  <c r="BE147" i="3"/>
  <c r="BG147" i="3"/>
  <c r="BH147" i="3"/>
  <c r="BI147" i="3"/>
  <c r="BJ147" i="3" l="1"/>
  <c r="C147" i="3" s="1"/>
  <c r="BL147" i="3" s="1"/>
  <c r="BP147" i="3" s="1"/>
  <c r="BQ147" i="3" s="1"/>
  <c r="J147" i="3" l="1"/>
  <c r="CI147" i="3" s="1"/>
  <c r="X147" i="3"/>
  <c r="I147" i="3"/>
  <c r="CG147" i="3" s="1"/>
  <c r="BR147" i="3"/>
  <c r="W147" i="3"/>
  <c r="S147" i="3"/>
  <c r="E147" i="3"/>
  <c r="AH147" i="3" l="1"/>
  <c r="AS148" i="3"/>
  <c r="CF147" i="3"/>
  <c r="CV147" i="3" s="1"/>
  <c r="Y147" i="3"/>
  <c r="K147" i="3"/>
  <c r="CK147" i="3" s="1"/>
  <c r="AT148" i="3"/>
  <c r="AI147" i="3"/>
  <c r="AO148" i="3"/>
  <c r="AZ148" i="3" s="1"/>
  <c r="AD147" i="3"/>
  <c r="BS147" i="3"/>
  <c r="BT147" i="3" s="1"/>
  <c r="BY147" i="3"/>
  <c r="CH147" i="3"/>
  <c r="CW147" i="3" s="1"/>
  <c r="AA147" i="3" l="1"/>
  <c r="M147" i="3"/>
  <c r="CO147" i="3" s="1"/>
  <c r="CJ147" i="3"/>
  <c r="CX147" i="3" s="1"/>
  <c r="AU148" i="3"/>
  <c r="AJ147" i="3"/>
  <c r="BL148" i="3"/>
  <c r="S148" i="3" s="1"/>
  <c r="L147" i="3"/>
  <c r="CM147" i="3" s="1"/>
  <c r="Z147" i="3"/>
  <c r="BU147" i="3"/>
  <c r="BX147" i="3"/>
  <c r="CR147" i="3" s="1"/>
  <c r="E148" i="3" l="1"/>
  <c r="BY148" i="3" s="1"/>
  <c r="CL147" i="3"/>
  <c r="CY147" i="3" s="1"/>
  <c r="AD148" i="3"/>
  <c r="AO149" i="3"/>
  <c r="AZ149" i="3" s="1"/>
  <c r="AK147" i="3"/>
  <c r="AV148" i="3"/>
  <c r="CN147" i="3"/>
  <c r="CZ147" i="3" s="1"/>
  <c r="AB147" i="3"/>
  <c r="N147" i="3"/>
  <c r="CQ147" i="3" s="1"/>
  <c r="AL147" i="3"/>
  <c r="AW148" i="3"/>
  <c r="BC150" i="3"/>
  <c r="O147" i="3" l="1"/>
  <c r="BX148" i="3"/>
  <c r="CR148" i="3" s="1"/>
  <c r="BL149" i="3"/>
  <c r="S149" i="3" s="1"/>
  <c r="CP147" i="3"/>
  <c r="DA147" i="3" s="1"/>
  <c r="AX148" i="3"/>
  <c r="AM147" i="3"/>
  <c r="Q147" i="3" s="1"/>
  <c r="E149" i="3" l="1"/>
  <c r="BY149" i="3" s="1"/>
  <c r="AO150" i="3"/>
  <c r="AZ150" i="3" s="1"/>
  <c r="AD149" i="3"/>
  <c r="A148" i="3"/>
  <c r="BO150" i="3"/>
  <c r="B148" i="3" l="1"/>
  <c r="BW148" i="3" s="1"/>
  <c r="P148" i="3"/>
  <c r="BE148" i="3"/>
  <c r="BD148" i="3"/>
  <c r="BF148" i="3"/>
  <c r="BG148" i="3"/>
  <c r="BH148" i="3"/>
  <c r="BI148" i="3"/>
  <c r="BX149" i="3"/>
  <c r="CR149" i="3" s="1"/>
  <c r="BL150" i="3"/>
  <c r="S150" i="3" s="1"/>
  <c r="H150" i="3"/>
  <c r="CE150" i="3" s="1"/>
  <c r="V150" i="3"/>
  <c r="E150" i="3" l="1"/>
  <c r="BY150" i="3" s="1"/>
  <c r="BX150" i="3" s="1"/>
  <c r="CR150" i="3" s="1"/>
  <c r="BJ148" i="3"/>
  <c r="C148" i="3" s="1"/>
  <c r="BP148" i="3" s="1"/>
  <c r="BQ148" i="3" s="1"/>
  <c r="J148" i="3" s="1"/>
  <c r="CI148" i="3" s="1"/>
  <c r="AO151" i="3"/>
  <c r="AZ151" i="3" s="1"/>
  <c r="AD150" i="3"/>
  <c r="CD150" i="3"/>
  <c r="CU150" i="3" s="1"/>
  <c r="AG150" i="3"/>
  <c r="AR151" i="3"/>
  <c r="CH148" i="3" l="1"/>
  <c r="CW148" i="3" s="1"/>
  <c r="BR148" i="3"/>
  <c r="X148" i="3"/>
  <c r="BL151" i="3"/>
  <c r="S151" i="3" s="1"/>
  <c r="W148" i="3"/>
  <c r="I148" i="3"/>
  <c r="E151" i="3" l="1"/>
  <c r="BY151" i="3" s="1"/>
  <c r="BX151" i="3" s="1"/>
  <c r="CR151" i="3" s="1"/>
  <c r="AS149" i="3"/>
  <c r="AH148" i="3"/>
  <c r="CG148" i="3"/>
  <c r="BS148" i="3"/>
  <c r="K148" i="3"/>
  <c r="CK148" i="3" s="1"/>
  <c r="Y148" i="3"/>
  <c r="AI148" i="3"/>
  <c r="AT149" i="3"/>
  <c r="AD151" i="3"/>
  <c r="AO152" i="3"/>
  <c r="AZ152" i="3" s="1"/>
  <c r="CJ148" i="3" l="1"/>
  <c r="CX148" i="3" s="1"/>
  <c r="CF148" i="3"/>
  <c r="CV148" i="3" s="1"/>
  <c r="BT148" i="3"/>
  <c r="L148" i="3"/>
  <c r="CM148" i="3" s="1"/>
  <c r="Z148" i="3"/>
  <c r="BL152" i="3"/>
  <c r="S152" i="3" s="1"/>
  <c r="AU149" i="3"/>
  <c r="AJ148" i="3"/>
  <c r="E152" i="3" l="1"/>
  <c r="BY152" i="3" s="1"/>
  <c r="AA148" i="3"/>
  <c r="M148" i="3"/>
  <c r="AD152" i="3"/>
  <c r="AO153" i="3"/>
  <c r="AZ153" i="3" s="1"/>
  <c r="AK148" i="3"/>
  <c r="AV149" i="3"/>
  <c r="CL148" i="3"/>
  <c r="CY148" i="3" s="1"/>
  <c r="BU148" i="3"/>
  <c r="BC151" i="3"/>
  <c r="BX152" i="3" l="1"/>
  <c r="CR152" i="3" s="1"/>
  <c r="N148" i="3"/>
  <c r="CQ148" i="3" s="1"/>
  <c r="AB148" i="3"/>
  <c r="CO148" i="3"/>
  <c r="AW149" i="3"/>
  <c r="AL148" i="3"/>
  <c r="O148" i="3" l="1"/>
  <c r="CN148" i="3"/>
  <c r="CZ148" i="3" s="1"/>
  <c r="AM148" i="3"/>
  <c r="AX149" i="3"/>
  <c r="CP148" i="3"/>
  <c r="DA148" i="3" s="1"/>
  <c r="BO151" i="3"/>
  <c r="A149" i="3" l="1"/>
  <c r="Q148" i="3"/>
  <c r="H151" i="3"/>
  <c r="CE151" i="3" s="1"/>
  <c r="V151" i="3"/>
  <c r="P149" i="3" l="1"/>
  <c r="B149" i="3"/>
  <c r="BW149" i="3" s="1"/>
  <c r="BE149" i="3"/>
  <c r="BD149" i="3"/>
  <c r="BF149" i="3"/>
  <c r="BG149" i="3"/>
  <c r="BH149" i="3"/>
  <c r="BI149" i="3"/>
  <c r="CD151" i="3"/>
  <c r="CU151" i="3" s="1"/>
  <c r="AR152" i="3"/>
  <c r="AG151" i="3"/>
  <c r="BJ149" i="3" l="1"/>
  <c r="C149" i="3" s="1"/>
  <c r="BM149" i="3" s="1"/>
  <c r="BP149" i="3" s="1"/>
  <c r="BQ149" i="3" s="1"/>
  <c r="X149" i="3" l="1"/>
  <c r="J149" i="3"/>
  <c r="CI149" i="3" s="1"/>
  <c r="I149" i="3"/>
  <c r="CG149" i="3" s="1"/>
  <c r="BR149" i="3"/>
  <c r="W149" i="3"/>
  <c r="T149" i="3"/>
  <c r="F149" i="3"/>
  <c r="CA149" i="3" l="1"/>
  <c r="AP150" i="3"/>
  <c r="BA150" i="3" s="1"/>
  <c r="AE149" i="3"/>
  <c r="BS149" i="3"/>
  <c r="K149" i="3"/>
  <c r="CK149" i="3" s="1"/>
  <c r="Y149" i="3"/>
  <c r="CH149" i="3"/>
  <c r="CW149" i="3" s="1"/>
  <c r="AS150" i="3"/>
  <c r="AH149" i="3"/>
  <c r="CF149" i="3"/>
  <c r="CV149" i="3" s="1"/>
  <c r="AT150" i="3"/>
  <c r="AI149" i="3"/>
  <c r="L149" i="3" l="1"/>
  <c r="CM149" i="3" s="1"/>
  <c r="Z149" i="3"/>
  <c r="BT149" i="3"/>
  <c r="CJ149" i="3"/>
  <c r="CX149" i="3" s="1"/>
  <c r="BM150" i="3"/>
  <c r="T150" i="3" s="1"/>
  <c r="AU150" i="3"/>
  <c r="AJ149" i="3"/>
  <c r="BZ149" i="3"/>
  <c r="CS149" i="3" s="1"/>
  <c r="AE150" i="3" l="1"/>
  <c r="AP151" i="3"/>
  <c r="BA151" i="3" s="1"/>
  <c r="M149" i="3"/>
  <c r="AA149" i="3"/>
  <c r="F150" i="3"/>
  <c r="BU149" i="3"/>
  <c r="AV150" i="3"/>
  <c r="AK149" i="3"/>
  <c r="CL149" i="3"/>
  <c r="CY149" i="3" s="1"/>
  <c r="CA150" i="3" l="1"/>
  <c r="AL149" i="3"/>
  <c r="AW150" i="3"/>
  <c r="CO149" i="3"/>
  <c r="BM151" i="3"/>
  <c r="T151" i="3" s="1"/>
  <c r="N149" i="3"/>
  <c r="CQ149" i="3" s="1"/>
  <c r="AB149" i="3"/>
  <c r="F151" i="3" l="1"/>
  <c r="CA151" i="3" s="1"/>
  <c r="O149" i="3"/>
  <c r="AM149" i="3"/>
  <c r="Q149" i="3" s="1"/>
  <c r="AX150" i="3"/>
  <c r="CN149" i="3"/>
  <c r="CZ149" i="3" s="1"/>
  <c r="CP149" i="3"/>
  <c r="DA149" i="3" s="1"/>
  <c r="BZ150" i="3"/>
  <c r="CS150" i="3" s="1"/>
  <c r="AE151" i="3"/>
  <c r="AP152" i="3"/>
  <c r="BA152" i="3" s="1"/>
  <c r="BC152" i="3"/>
  <c r="BZ151" i="3" l="1"/>
  <c r="CS151" i="3" s="1"/>
  <c r="A150" i="3"/>
  <c r="P150" i="3" l="1"/>
  <c r="B150" i="3"/>
  <c r="BW150" i="3" s="1"/>
  <c r="BE150" i="3"/>
  <c r="BD150" i="3"/>
  <c r="BF150" i="3"/>
  <c r="BG150" i="3"/>
  <c r="BH150" i="3"/>
  <c r="BI150" i="3"/>
  <c r="BM152" i="3"/>
  <c r="BJ150" i="3" l="1"/>
  <c r="C150" i="3" s="1"/>
  <c r="BP150" i="3" s="1"/>
  <c r="F152" i="3"/>
  <c r="T152" i="3"/>
  <c r="BO152" i="3"/>
  <c r="BQ150" i="3" l="1"/>
  <c r="I150" i="3"/>
  <c r="W150" i="3"/>
  <c r="H152" i="3"/>
  <c r="CE152" i="3" s="1"/>
  <c r="V152" i="3"/>
  <c r="AP153" i="3"/>
  <c r="AE152" i="3"/>
  <c r="CA152" i="3"/>
  <c r="AH150" i="3" l="1"/>
  <c r="AS151" i="3"/>
  <c r="CG150" i="3"/>
  <c r="J150" i="3"/>
  <c r="CI150" i="3" s="1"/>
  <c r="X150" i="3"/>
  <c r="BR150" i="3"/>
  <c r="CD152" i="3"/>
  <c r="CU152" i="3" s="1"/>
  <c r="BZ152" i="3"/>
  <c r="CS152" i="3" s="1"/>
  <c r="AG152" i="3"/>
  <c r="AR153" i="3"/>
  <c r="CH150" i="3" l="1"/>
  <c r="CW150" i="3" s="1"/>
  <c r="AI150" i="3"/>
  <c r="AT151" i="3"/>
  <c r="CF150" i="3"/>
  <c r="CV150" i="3" s="1"/>
  <c r="BS150" i="3"/>
  <c r="K150" i="3"/>
  <c r="CK150" i="3" s="1"/>
  <c r="Y150" i="3"/>
  <c r="AU151" i="3" l="1"/>
  <c r="AJ150" i="3"/>
  <c r="BT150" i="3"/>
  <c r="L150" i="3"/>
  <c r="CM150" i="3" s="1"/>
  <c r="Z150" i="3"/>
  <c r="CJ150" i="3"/>
  <c r="CX150" i="3" s="1"/>
  <c r="AA150" i="3" l="1"/>
  <c r="M150" i="3"/>
  <c r="CO150" i="3" s="1"/>
  <c r="BU150" i="3"/>
  <c r="CL150" i="3"/>
  <c r="CY150" i="3" s="1"/>
  <c r="AV151" i="3"/>
  <c r="AK150" i="3"/>
  <c r="CN150" i="3" l="1"/>
  <c r="CZ150" i="3" s="1"/>
  <c r="AB150" i="3"/>
  <c r="N150" i="3"/>
  <c r="AL150" i="3"/>
  <c r="AW151" i="3"/>
  <c r="CQ150" i="3" l="1"/>
  <c r="O150" i="3"/>
  <c r="AM150" i="3"/>
  <c r="A151" i="3" s="1"/>
  <c r="AX151" i="3"/>
  <c r="BA153" i="3"/>
  <c r="BC153" i="3"/>
  <c r="BG151" i="3" l="1"/>
  <c r="B151" i="3"/>
  <c r="BW151" i="3" s="1"/>
  <c r="P151" i="3"/>
  <c r="BD151" i="3"/>
  <c r="BE151" i="3"/>
  <c r="BF151" i="3"/>
  <c r="BH151" i="3"/>
  <c r="BI151" i="3"/>
  <c r="Q150" i="3"/>
  <c r="CP150" i="3"/>
  <c r="DA150" i="3" s="1"/>
  <c r="BJ151" i="3" l="1"/>
  <c r="C151" i="3" s="1"/>
  <c r="BP151" i="3" s="1"/>
  <c r="BM153" i="3"/>
  <c r="I151" i="3" l="1"/>
  <c r="W151" i="3"/>
  <c r="BQ151" i="3"/>
  <c r="T153" i="3"/>
  <c r="F153" i="3"/>
  <c r="CA153" i="3" s="1"/>
  <c r="BO153" i="3"/>
  <c r="AH151" i="3" l="1"/>
  <c r="AS152" i="3"/>
  <c r="J151" i="3"/>
  <c r="CI151" i="3" s="1"/>
  <c r="X151" i="3"/>
  <c r="CG151" i="3"/>
  <c r="BR151" i="3"/>
  <c r="BZ153" i="3"/>
  <c r="CS153" i="3" s="1"/>
  <c r="AE153" i="3"/>
  <c r="AP154" i="3"/>
  <c r="V153" i="3"/>
  <c r="H153" i="3"/>
  <c r="CE153" i="3" s="1"/>
  <c r="CF151" i="3" l="1"/>
  <c r="CV151" i="3" s="1"/>
  <c r="AI151" i="3"/>
  <c r="AT152" i="3"/>
  <c r="CH151" i="3"/>
  <c r="CW151" i="3" s="1"/>
  <c r="K151" i="3"/>
  <c r="Y151" i="3"/>
  <c r="BS151" i="3"/>
  <c r="CD153" i="3"/>
  <c r="CU153" i="3" s="1"/>
  <c r="AR154" i="3"/>
  <c r="AG153" i="3"/>
  <c r="Z151" i="3" l="1"/>
  <c r="L151" i="3"/>
  <c r="CM151" i="3" s="1"/>
  <c r="BT151" i="3"/>
  <c r="AU152" i="3"/>
  <c r="AJ151" i="3"/>
  <c r="CK151" i="3"/>
  <c r="CJ151" i="3" l="1"/>
  <c r="CX151" i="3" s="1"/>
  <c r="CL151" i="3"/>
  <c r="CY151" i="3" s="1"/>
  <c r="AA151" i="3"/>
  <c r="M151" i="3"/>
  <c r="CO151" i="3" s="1"/>
  <c r="BU151" i="3"/>
  <c r="AV152" i="3"/>
  <c r="AK151" i="3"/>
  <c r="CN151" i="3" l="1"/>
  <c r="CZ151" i="3" s="1"/>
  <c r="AL151" i="3"/>
  <c r="AW152" i="3"/>
  <c r="N151" i="3"/>
  <c r="CQ151" i="3" s="1"/>
  <c r="AB151" i="3"/>
  <c r="CP151" i="3" l="1"/>
  <c r="DA151" i="3" s="1"/>
  <c r="O151" i="3"/>
  <c r="AM151" i="3"/>
  <c r="A152" i="3" s="1"/>
  <c r="AX152" i="3"/>
  <c r="P152" i="3" l="1"/>
  <c r="B152" i="3"/>
  <c r="BW152" i="3" s="1"/>
  <c r="BD152" i="3"/>
  <c r="BE152" i="3"/>
  <c r="BF152" i="3"/>
  <c r="BG152" i="3"/>
  <c r="BH152" i="3"/>
  <c r="BI152" i="3"/>
  <c r="Q151" i="3"/>
  <c r="BJ152" i="3" l="1"/>
  <c r="C152" i="3" s="1"/>
  <c r="BP152" i="3" s="1"/>
  <c r="BC154" i="3"/>
  <c r="BA154" i="3"/>
  <c r="BQ152" i="3" l="1"/>
  <c r="W152" i="3"/>
  <c r="I152" i="3"/>
  <c r="BR152" i="3"/>
  <c r="BM154" i="3"/>
  <c r="F154" i="3" s="1"/>
  <c r="CA154" i="3" s="1"/>
  <c r="BN157" i="3"/>
  <c r="CG152" i="3" l="1"/>
  <c r="BS152" i="3"/>
  <c r="K152" i="3"/>
  <c r="CK152" i="3" s="1"/>
  <c r="Y152" i="3"/>
  <c r="BT152" i="3"/>
  <c r="AH152" i="3"/>
  <c r="AS153" i="3"/>
  <c r="J152" i="3"/>
  <c r="CI152" i="3" s="1"/>
  <c r="X152" i="3"/>
  <c r="BZ154" i="3"/>
  <c r="CS154" i="3" s="1"/>
  <c r="T154" i="3"/>
  <c r="BO154" i="3"/>
  <c r="G157" i="3"/>
  <c r="CC157" i="3" s="1"/>
  <c r="U157" i="3"/>
  <c r="BU152" i="3" l="1"/>
  <c r="AB152" i="3" s="1"/>
  <c r="AI152" i="3"/>
  <c r="AT153" i="3"/>
  <c r="AU153" i="3"/>
  <c r="AJ152" i="3"/>
  <c r="CJ152" i="3"/>
  <c r="CX152" i="3" s="1"/>
  <c r="M152" i="3"/>
  <c r="CO152" i="3" s="1"/>
  <c r="AA152" i="3"/>
  <c r="CH152" i="3"/>
  <c r="CW152" i="3" s="1"/>
  <c r="L152" i="3"/>
  <c r="CM152" i="3" s="1"/>
  <c r="Z152" i="3"/>
  <c r="CF152" i="3"/>
  <c r="CV152" i="3" s="1"/>
  <c r="CB157" i="3"/>
  <c r="CT157" i="3" s="1"/>
  <c r="AP155" i="3"/>
  <c r="AE154" i="3"/>
  <c r="H154" i="3"/>
  <c r="CE154" i="3" s="1"/>
  <c r="V154" i="3"/>
  <c r="AF157" i="3"/>
  <c r="AQ158" i="3"/>
  <c r="BB158" i="3" s="1"/>
  <c r="N152" i="3" l="1"/>
  <c r="CQ152" i="3" s="1"/>
  <c r="CP152" i="3" s="1"/>
  <c r="DA152" i="3" s="1"/>
  <c r="CL152" i="3"/>
  <c r="CY152" i="3" s="1"/>
  <c r="AV153" i="3"/>
  <c r="AK152" i="3"/>
  <c r="AX153" i="3"/>
  <c r="AM152" i="3"/>
  <c r="CN152" i="3"/>
  <c r="CZ152" i="3" s="1"/>
  <c r="AL152" i="3"/>
  <c r="AW153" i="3"/>
  <c r="CD154" i="3"/>
  <c r="CU154" i="3" s="1"/>
  <c r="AG154" i="3"/>
  <c r="AR155" i="3"/>
  <c r="BN158" i="3"/>
  <c r="U158" i="3" s="1"/>
  <c r="O152" i="3" l="1"/>
  <c r="Q152" i="3"/>
  <c r="A153" i="3"/>
  <c r="G158" i="3"/>
  <c r="CC158" i="3" s="1"/>
  <c r="AF158" i="3"/>
  <c r="AQ159" i="3"/>
  <c r="BB159" i="3" s="1"/>
  <c r="P153" i="3" l="1"/>
  <c r="B153" i="3"/>
  <c r="BW153" i="3" s="1"/>
  <c r="BD153" i="3"/>
  <c r="BF153" i="3"/>
  <c r="BE153" i="3"/>
  <c r="BI153" i="3"/>
  <c r="BH153" i="3"/>
  <c r="BG153" i="3"/>
  <c r="CB158" i="3"/>
  <c r="CT158" i="3" s="1"/>
  <c r="BN159" i="3"/>
  <c r="G159" i="3" s="1"/>
  <c r="BJ153" i="3" l="1"/>
  <c r="C153" i="3" s="1"/>
  <c r="BL153" i="3" s="1"/>
  <c r="BP153" i="3" s="1"/>
  <c r="U159" i="3"/>
  <c r="AQ160" i="3" s="1"/>
  <c r="BB160" i="3" s="1"/>
  <c r="CC159" i="3"/>
  <c r="W153" i="3" l="1"/>
  <c r="BQ153" i="3"/>
  <c r="I153" i="3"/>
  <c r="CG153" i="3" s="1"/>
  <c r="S153" i="3"/>
  <c r="E153" i="3"/>
  <c r="CB159" i="3"/>
  <c r="CT159" i="3" s="1"/>
  <c r="AF159" i="3"/>
  <c r="BN160" i="3"/>
  <c r="U160" i="3" s="1"/>
  <c r="BY153" i="3" l="1"/>
  <c r="CF153" i="3"/>
  <c r="CV153" i="3" s="1"/>
  <c r="AH153" i="3"/>
  <c r="AS154" i="3"/>
  <c r="AO154" i="3"/>
  <c r="AZ154" i="3" s="1"/>
  <c r="AD153" i="3"/>
  <c r="J153" i="3"/>
  <c r="CI153" i="3" s="1"/>
  <c r="X153" i="3"/>
  <c r="BR153" i="3"/>
  <c r="BA155" i="3"/>
  <c r="BC155" i="3"/>
  <c r="AF160" i="3"/>
  <c r="AQ161" i="3"/>
  <c r="BB161" i="3" s="1"/>
  <c r="G160" i="3"/>
  <c r="CC160" i="3" s="1"/>
  <c r="K153" i="3" l="1"/>
  <c r="CK153" i="3" s="1"/>
  <c r="Y153" i="3"/>
  <c r="AT154" i="3"/>
  <c r="AI153" i="3"/>
  <c r="CH153" i="3"/>
  <c r="CW153" i="3" s="1"/>
  <c r="BS153" i="3"/>
  <c r="BT153" i="3" s="1"/>
  <c r="BX153" i="3"/>
  <c r="CR153" i="3" s="1"/>
  <c r="CB160" i="3"/>
  <c r="CT160" i="3" s="1"/>
  <c r="BN161" i="3"/>
  <c r="U161" i="3" s="1"/>
  <c r="M153" i="3" l="1"/>
  <c r="CO153" i="3" s="1"/>
  <c r="AA153" i="3"/>
  <c r="BU153" i="3"/>
  <c r="AU154" i="3"/>
  <c r="AJ153" i="3"/>
  <c r="Z153" i="3"/>
  <c r="L153" i="3"/>
  <c r="CJ153" i="3"/>
  <c r="CX153" i="3" s="1"/>
  <c r="G161" i="3"/>
  <c r="CC161" i="3" s="1"/>
  <c r="BO155" i="3"/>
  <c r="AQ162" i="3"/>
  <c r="BB162" i="3" s="1"/>
  <c r="AF161" i="3"/>
  <c r="N153" i="3" l="1"/>
  <c r="CQ153" i="3" s="1"/>
  <c r="AB153" i="3"/>
  <c r="CM153" i="3"/>
  <c r="AW154" i="3"/>
  <c r="AL153" i="3"/>
  <c r="AK153" i="3"/>
  <c r="AV154" i="3"/>
  <c r="CN153" i="3"/>
  <c r="CZ153" i="3" s="1"/>
  <c r="CB161" i="3"/>
  <c r="CT161" i="3" s="1"/>
  <c r="H155" i="3"/>
  <c r="CE155" i="3" s="1"/>
  <c r="V155" i="3"/>
  <c r="O153" i="3" l="1"/>
  <c r="AM153" i="3"/>
  <c r="AX154" i="3"/>
  <c r="CL153" i="3"/>
  <c r="CY153" i="3" s="1"/>
  <c r="CP153" i="3"/>
  <c r="DA153" i="3" s="1"/>
  <c r="CD155" i="3"/>
  <c r="CU155" i="3" s="1"/>
  <c r="AG155" i="3"/>
  <c r="AR156" i="3"/>
  <c r="A154" i="3" l="1"/>
  <c r="Q153" i="3"/>
  <c r="BI154" i="3" l="1"/>
  <c r="B154" i="3"/>
  <c r="BW154" i="3" s="1"/>
  <c r="P154" i="3"/>
  <c r="BD154" i="3"/>
  <c r="BE154" i="3"/>
  <c r="BF154" i="3"/>
  <c r="BG154" i="3"/>
  <c r="BH154" i="3"/>
  <c r="BJ154" i="3" l="1"/>
  <c r="C154" i="3" s="1"/>
  <c r="BL154" i="3" s="1"/>
  <c r="S154" i="3" l="1"/>
  <c r="E154" i="3"/>
  <c r="BP154" i="3"/>
  <c r="BQ154" i="3" l="1"/>
  <c r="BR154" i="3" s="1"/>
  <c r="W154" i="3"/>
  <c r="I154" i="3"/>
  <c r="CG154" i="3" s="1"/>
  <c r="BY154" i="3"/>
  <c r="AO155" i="3"/>
  <c r="AZ155" i="3" s="1"/>
  <c r="AD154" i="3"/>
  <c r="BX154" i="3" l="1"/>
  <c r="CR154" i="3" s="1"/>
  <c r="BL155" i="3"/>
  <c r="S155" i="3" s="1"/>
  <c r="BS154" i="3"/>
  <c r="K154" i="3"/>
  <c r="CK154" i="3" s="1"/>
  <c r="Y154" i="3"/>
  <c r="J154" i="3"/>
  <c r="X154" i="3"/>
  <c r="CF154" i="3"/>
  <c r="CV154" i="3" s="1"/>
  <c r="AH154" i="3"/>
  <c r="AS155" i="3"/>
  <c r="E155" i="3" l="1"/>
  <c r="BY155" i="3" s="1"/>
  <c r="BX155" i="3" s="1"/>
  <c r="CR155" i="3" s="1"/>
  <c r="AU155" i="3"/>
  <c r="AJ154" i="3"/>
  <c r="Z154" i="3"/>
  <c r="L154" i="3"/>
  <c r="CM154" i="3" s="1"/>
  <c r="AD155" i="3"/>
  <c r="AO156" i="3"/>
  <c r="AZ156" i="3" s="1"/>
  <c r="BT154" i="3"/>
  <c r="AT155" i="3"/>
  <c r="AI154" i="3"/>
  <c r="CJ154" i="3"/>
  <c r="CX154" i="3" s="1"/>
  <c r="CI154" i="3"/>
  <c r="CH154" i="3" l="1"/>
  <c r="CW154" i="3" s="1"/>
  <c r="CL154" i="3"/>
  <c r="CY154" i="3" s="1"/>
  <c r="AK154" i="3"/>
  <c r="AV155" i="3"/>
  <c r="BU154" i="3"/>
  <c r="AA154" i="3"/>
  <c r="M154" i="3"/>
  <c r="CO154" i="3" s="1"/>
  <c r="BL156" i="3"/>
  <c r="S156" i="3" s="1"/>
  <c r="BC156" i="3"/>
  <c r="AD156" i="3" l="1"/>
  <c r="AO157" i="3"/>
  <c r="AZ157" i="3" s="1"/>
  <c r="CN154" i="3"/>
  <c r="CZ154" i="3" s="1"/>
  <c r="AL154" i="3"/>
  <c r="AW155" i="3"/>
  <c r="E156" i="3"/>
  <c r="BY156" i="3" s="1"/>
  <c r="AB154" i="3"/>
  <c r="N154" i="3"/>
  <c r="CQ154" i="3" s="1"/>
  <c r="CP154" i="3" l="1"/>
  <c r="DA154" i="3" s="1"/>
  <c r="AM154" i="3"/>
  <c r="AX155" i="3"/>
  <c r="BX156" i="3"/>
  <c r="CR156" i="3" s="1"/>
  <c r="O154" i="3"/>
  <c r="A155" i="3" l="1"/>
  <c r="Q154" i="3"/>
  <c r="BO156" i="3"/>
  <c r="P155" i="3" l="1"/>
  <c r="B155" i="3"/>
  <c r="BW155" i="3" s="1"/>
  <c r="BD155" i="3"/>
  <c r="BF155" i="3"/>
  <c r="BE155" i="3"/>
  <c r="BG155" i="3"/>
  <c r="BH155" i="3"/>
  <c r="BI155" i="3"/>
  <c r="V156" i="3"/>
  <c r="H156" i="3"/>
  <c r="CE156" i="3" s="1"/>
  <c r="BJ155" i="3" l="1"/>
  <c r="C155" i="3" s="1"/>
  <c r="BM155" i="3" s="1"/>
  <c r="BP155" i="3" s="1"/>
  <c r="W155" i="3" s="1"/>
  <c r="CD156" i="3"/>
  <c r="CU156" i="3" s="1"/>
  <c r="AG156" i="3"/>
  <c r="AR157" i="3"/>
  <c r="AS156" i="3" l="1"/>
  <c r="AH155" i="3"/>
  <c r="BQ155" i="3"/>
  <c r="I155" i="3"/>
  <c r="CG155" i="3" s="1"/>
  <c r="F155" i="3"/>
  <c r="T155" i="3"/>
  <c r="CF155" i="3" l="1"/>
  <c r="CV155" i="3" s="1"/>
  <c r="CA155" i="3"/>
  <c r="J155" i="3"/>
  <c r="CI155" i="3" s="1"/>
  <c r="X155" i="3"/>
  <c r="BR155" i="3"/>
  <c r="BS155" i="3" s="1"/>
  <c r="AE155" i="3"/>
  <c r="AP156" i="3"/>
  <c r="BA156" i="3" s="1"/>
  <c r="L155" i="3" l="1"/>
  <c r="CM155" i="3" s="1"/>
  <c r="Z155" i="3"/>
  <c r="BM156" i="3"/>
  <c r="F156" i="3" s="1"/>
  <c r="BT155" i="3"/>
  <c r="CH155" i="3"/>
  <c r="CW155" i="3" s="1"/>
  <c r="BZ155" i="3"/>
  <c r="CS155" i="3" s="1"/>
  <c r="AI155" i="3"/>
  <c r="AT156" i="3"/>
  <c r="K155" i="3"/>
  <c r="CK155" i="3" s="1"/>
  <c r="Y155" i="3"/>
  <c r="T156" i="3" l="1"/>
  <c r="AP157" i="3" s="1"/>
  <c r="CA156" i="3"/>
  <c r="M155" i="3"/>
  <c r="AA155" i="3"/>
  <c r="BU155" i="3"/>
  <c r="AJ155" i="3"/>
  <c r="AU156" i="3"/>
  <c r="CJ155" i="3"/>
  <c r="CX155" i="3" s="1"/>
  <c r="AV156" i="3"/>
  <c r="AK155" i="3"/>
  <c r="CL155" i="3"/>
  <c r="CY155" i="3" s="1"/>
  <c r="BC157" i="3"/>
  <c r="BA157" i="3" l="1"/>
  <c r="BM157" i="3" s="1"/>
  <c r="AE156" i="3"/>
  <c r="CO155" i="3"/>
  <c r="AL155" i="3"/>
  <c r="AW156" i="3"/>
  <c r="N155" i="3"/>
  <c r="CQ155" i="3" s="1"/>
  <c r="AB155" i="3"/>
  <c r="BZ156" i="3"/>
  <c r="CS156" i="3" s="1"/>
  <c r="T157" i="3" l="1"/>
  <c r="AP158" i="3" s="1"/>
  <c r="F157" i="3"/>
  <c r="CA157" i="3" s="1"/>
  <c r="BZ157" i="3" s="1"/>
  <c r="CS157" i="3" s="1"/>
  <c r="CP155" i="3"/>
  <c r="DA155" i="3" s="1"/>
  <c r="AX156" i="3"/>
  <c r="AM155" i="3"/>
  <c r="A156" i="3" s="1"/>
  <c r="O155" i="3"/>
  <c r="CN155" i="3"/>
  <c r="CZ155" i="3" s="1"/>
  <c r="BO157" i="3"/>
  <c r="AE157" i="3" l="1"/>
  <c r="P156" i="3"/>
  <c r="B156" i="3"/>
  <c r="BW156" i="3" s="1"/>
  <c r="BD156" i="3"/>
  <c r="BE156" i="3"/>
  <c r="BF156" i="3"/>
  <c r="BG156" i="3"/>
  <c r="BH156" i="3"/>
  <c r="BI156" i="3"/>
  <c r="Q155" i="3"/>
  <c r="H157" i="3"/>
  <c r="CE157" i="3" s="1"/>
  <c r="V157" i="3"/>
  <c r="BJ156" i="3" l="1"/>
  <c r="C156" i="3" s="1"/>
  <c r="BP156" i="3" s="1"/>
  <c r="W156" i="3" s="1"/>
  <c r="CD157" i="3"/>
  <c r="CU157" i="3" s="1"/>
  <c r="AG157" i="3"/>
  <c r="AR158" i="3"/>
  <c r="AH156" i="3" l="1"/>
  <c r="AS157" i="3"/>
  <c r="I156" i="3"/>
  <c r="BQ156" i="3"/>
  <c r="BR156" i="3" l="1"/>
  <c r="J156" i="3"/>
  <c r="CI156" i="3" s="1"/>
  <c r="X156" i="3"/>
  <c r="BS156" i="3"/>
  <c r="CG156" i="3"/>
  <c r="CF156" i="3" l="1"/>
  <c r="CV156" i="3" s="1"/>
  <c r="CH156" i="3"/>
  <c r="CW156" i="3" s="1"/>
  <c r="BT156" i="3"/>
  <c r="L156" i="3"/>
  <c r="CM156" i="3" s="1"/>
  <c r="Z156" i="3"/>
  <c r="AT157" i="3"/>
  <c r="AI156" i="3"/>
  <c r="Y156" i="3"/>
  <c r="K156" i="3"/>
  <c r="BA158" i="3"/>
  <c r="CL156" i="3" l="1"/>
  <c r="CY156" i="3" s="1"/>
  <c r="AV157" i="3"/>
  <c r="AK156" i="3"/>
  <c r="CK156" i="3"/>
  <c r="AJ156" i="3"/>
  <c r="AU157" i="3"/>
  <c r="BU156" i="3"/>
  <c r="M156" i="3"/>
  <c r="CO156" i="3" s="1"/>
  <c r="AA156" i="3"/>
  <c r="BC158" i="3"/>
  <c r="AW157" i="3" l="1"/>
  <c r="AL156" i="3"/>
  <c r="CN156" i="3"/>
  <c r="CZ156" i="3" s="1"/>
  <c r="N156" i="3"/>
  <c r="AB156" i="3"/>
  <c r="CJ156" i="3"/>
  <c r="CX156" i="3" s="1"/>
  <c r="BM158" i="3"/>
  <c r="CQ156" i="3" l="1"/>
  <c r="O156" i="3"/>
  <c r="AM156" i="3"/>
  <c r="Q156" i="3" s="1"/>
  <c r="AX157" i="3"/>
  <c r="T158" i="3"/>
  <c r="F158" i="3"/>
  <c r="BO158" i="3"/>
  <c r="A157" i="3" l="1"/>
  <c r="P157" i="3" s="1"/>
  <c r="BE157" i="3"/>
  <c r="BD157" i="3"/>
  <c r="BF157" i="3"/>
  <c r="BG157" i="3"/>
  <c r="BH157" i="3"/>
  <c r="BI157" i="3"/>
  <c r="CP156" i="3"/>
  <c r="DA156" i="3" s="1"/>
  <c r="CA158" i="3"/>
  <c r="H158" i="3"/>
  <c r="CE158" i="3" s="1"/>
  <c r="V158" i="3"/>
  <c r="AP159" i="3"/>
  <c r="AE158" i="3"/>
  <c r="B157" i="3" l="1"/>
  <c r="BW157" i="3" s="1"/>
  <c r="BJ157" i="3"/>
  <c r="C157" i="3" s="1"/>
  <c r="BL157" i="3" s="1"/>
  <c r="CD158" i="3"/>
  <c r="CU158" i="3" s="1"/>
  <c r="BZ158" i="3"/>
  <c r="CS158" i="3" s="1"/>
  <c r="AR159" i="3"/>
  <c r="AG158" i="3"/>
  <c r="BP157" i="3" l="1"/>
  <c r="S157" i="3"/>
  <c r="E157" i="3"/>
  <c r="I157" i="3" l="1"/>
  <c r="CG157" i="3" s="1"/>
  <c r="BQ157" i="3"/>
  <c r="W157" i="3"/>
  <c r="BY157" i="3"/>
  <c r="AO158" i="3"/>
  <c r="AZ158" i="3" s="1"/>
  <c r="AD157" i="3"/>
  <c r="BL158" i="3" l="1"/>
  <c r="S158" i="3" s="1"/>
  <c r="BX157" i="3"/>
  <c r="CR157" i="3" s="1"/>
  <c r="AH157" i="3"/>
  <c r="AS158" i="3"/>
  <c r="BR157" i="3"/>
  <c r="J157" i="3"/>
  <c r="X157" i="3"/>
  <c r="CF157" i="3"/>
  <c r="CV157" i="3" s="1"/>
  <c r="E158" i="3" l="1"/>
  <c r="BY158" i="3" s="1"/>
  <c r="BX158" i="3" s="1"/>
  <c r="CR158" i="3" s="1"/>
  <c r="K157" i="3"/>
  <c r="CK157" i="3" s="1"/>
  <c r="Y157" i="3"/>
  <c r="AI157" i="3"/>
  <c r="AT158" i="3"/>
  <c r="CI157" i="3"/>
  <c r="AD158" i="3"/>
  <c r="AO159" i="3"/>
  <c r="AZ159" i="3" s="1"/>
  <c r="BS157" i="3"/>
  <c r="BL159" i="3" l="1"/>
  <c r="S159" i="3" s="1"/>
  <c r="CH157" i="3"/>
  <c r="CW157" i="3" s="1"/>
  <c r="CJ157" i="3"/>
  <c r="CX157" i="3" s="1"/>
  <c r="Z157" i="3"/>
  <c r="L157" i="3"/>
  <c r="BT157" i="3"/>
  <c r="AU158" i="3"/>
  <c r="AJ157" i="3"/>
  <c r="E159" i="3" l="1"/>
  <c r="BY159" i="3" s="1"/>
  <c r="BX159" i="3" s="1"/>
  <c r="CR159" i="3" s="1"/>
  <c r="AA157" i="3"/>
  <c r="M157" i="3"/>
  <c r="CO157" i="3" s="1"/>
  <c r="BU157" i="3"/>
  <c r="CM157" i="3"/>
  <c r="AD159" i="3"/>
  <c r="AO160" i="3"/>
  <c r="AZ160" i="3" s="1"/>
  <c r="AK157" i="3"/>
  <c r="AV158" i="3"/>
  <c r="BC159" i="3"/>
  <c r="BA159" i="3"/>
  <c r="AL157" i="3" l="1"/>
  <c r="AW158" i="3"/>
  <c r="N157" i="3"/>
  <c r="CQ157" i="3" s="1"/>
  <c r="AB157" i="3"/>
  <c r="CN157" i="3"/>
  <c r="CZ157" i="3" s="1"/>
  <c r="CL157" i="3"/>
  <c r="CY157" i="3" s="1"/>
  <c r="O157" i="3" l="1"/>
  <c r="CP157" i="3"/>
  <c r="DA157" i="3" s="1"/>
  <c r="AX158" i="3"/>
  <c r="AM157" i="3"/>
  <c r="A158" i="3" s="1"/>
  <c r="BM159" i="3"/>
  <c r="P158" i="3" l="1"/>
  <c r="B158" i="3"/>
  <c r="BW158" i="3" s="1"/>
  <c r="BD158" i="3"/>
  <c r="BE158" i="3"/>
  <c r="BF158" i="3"/>
  <c r="BG158" i="3"/>
  <c r="BH158" i="3"/>
  <c r="BI158" i="3"/>
  <c r="Q157" i="3"/>
  <c r="F159" i="3"/>
  <c r="T159" i="3"/>
  <c r="BO159" i="3"/>
  <c r="BJ158" i="3" l="1"/>
  <c r="C158" i="3" s="1"/>
  <c r="BP158" i="3" s="1"/>
  <c r="BQ158" i="3" s="1"/>
  <c r="X158" i="3" s="1"/>
  <c r="AP160" i="3"/>
  <c r="AE159" i="3"/>
  <c r="CA159" i="3"/>
  <c r="V159" i="3"/>
  <c r="H159" i="3"/>
  <c r="CE159" i="3" s="1"/>
  <c r="AI158" i="3" l="1"/>
  <c r="AT159" i="3"/>
  <c r="BR158" i="3"/>
  <c r="I158" i="3"/>
  <c r="J158" i="3"/>
  <c r="CI158" i="3" s="1"/>
  <c r="W158" i="3"/>
  <c r="CD159" i="3"/>
  <c r="CU159" i="3" s="1"/>
  <c r="BZ159" i="3"/>
  <c r="CS159" i="3" s="1"/>
  <c r="AR160" i="3"/>
  <c r="AG159" i="3"/>
  <c r="BS158" i="3" l="1"/>
  <c r="BT158" i="3" s="1"/>
  <c r="K158" i="3"/>
  <c r="CK158" i="3" s="1"/>
  <c r="Y158" i="3"/>
  <c r="CH158" i="3"/>
  <c r="CW158" i="3" s="1"/>
  <c r="CG158" i="3"/>
  <c r="AS159" i="3"/>
  <c r="AH158" i="3"/>
  <c r="AU159" i="3" l="1"/>
  <c r="AJ158" i="3"/>
  <c r="CJ158" i="3"/>
  <c r="CX158" i="3" s="1"/>
  <c r="CF158" i="3"/>
  <c r="CV158" i="3" s="1"/>
  <c r="M158" i="3"/>
  <c r="CO158" i="3" s="1"/>
  <c r="AA158" i="3"/>
  <c r="L158" i="3"/>
  <c r="Z158" i="3"/>
  <c r="BU158" i="3"/>
  <c r="AK158" i="3" l="1"/>
  <c r="AV159" i="3"/>
  <c r="CM158" i="3"/>
  <c r="CN158" i="3"/>
  <c r="CZ158" i="3" s="1"/>
  <c r="AB158" i="3"/>
  <c r="N158" i="3"/>
  <c r="CQ158" i="3" s="1"/>
  <c r="AW159" i="3"/>
  <c r="AL158" i="3"/>
  <c r="BA160" i="3"/>
  <c r="BC160" i="3"/>
  <c r="O158" i="3" l="1"/>
  <c r="CL158" i="3"/>
  <c r="CY158" i="3" s="1"/>
  <c r="CP158" i="3"/>
  <c r="DA158" i="3" s="1"/>
  <c r="AX159" i="3"/>
  <c r="AM158" i="3"/>
  <c r="Q158" i="3" s="1"/>
  <c r="BM160" i="3"/>
  <c r="A159" i="3" l="1"/>
  <c r="F160" i="3"/>
  <c r="CA160" i="3" s="1"/>
  <c r="BO160" i="3"/>
  <c r="T160" i="3"/>
  <c r="B159" i="3" l="1"/>
  <c r="BW159" i="3" s="1"/>
  <c r="P159" i="3"/>
  <c r="BE159" i="3"/>
  <c r="BD159" i="3"/>
  <c r="BF159" i="3"/>
  <c r="BH159" i="3"/>
  <c r="BG159" i="3"/>
  <c r="BI159" i="3"/>
  <c r="BZ160" i="3"/>
  <c r="CS160" i="3" s="1"/>
  <c r="AP161" i="3"/>
  <c r="AE160" i="3"/>
  <c r="H160" i="3"/>
  <c r="CE160" i="3" s="1"/>
  <c r="V160" i="3"/>
  <c r="BJ159" i="3" l="1"/>
  <c r="C159" i="3" s="1"/>
  <c r="BP159" i="3" s="1"/>
  <c r="CD160" i="3"/>
  <c r="CU160" i="3" s="1"/>
  <c r="AG160" i="3"/>
  <c r="AR161" i="3"/>
  <c r="W159" i="3" l="1"/>
  <c r="I159" i="3"/>
  <c r="BQ159" i="3"/>
  <c r="BR159" i="3" s="1"/>
  <c r="Y159" i="3" l="1"/>
  <c r="K159" i="3"/>
  <c r="CK159" i="3" s="1"/>
  <c r="J159" i="3"/>
  <c r="CI159" i="3" s="1"/>
  <c r="X159" i="3"/>
  <c r="CG159" i="3"/>
  <c r="AS160" i="3"/>
  <c r="AH159" i="3"/>
  <c r="BS159" i="3"/>
  <c r="CH159" i="3" l="1"/>
  <c r="CW159" i="3" s="1"/>
  <c r="CF159" i="3"/>
  <c r="CV159" i="3" s="1"/>
  <c r="BT159" i="3"/>
  <c r="L159" i="3"/>
  <c r="Z159" i="3"/>
  <c r="CJ159" i="3"/>
  <c r="CX159" i="3" s="1"/>
  <c r="AT160" i="3"/>
  <c r="AI159" i="3"/>
  <c r="AJ159" i="3"/>
  <c r="AU160" i="3"/>
  <c r="AV160" i="3" l="1"/>
  <c r="AK159" i="3"/>
  <c r="CM159" i="3"/>
  <c r="BU159" i="3"/>
  <c r="AA159" i="3"/>
  <c r="M159" i="3"/>
  <c r="CO159" i="3" s="1"/>
  <c r="CL159" i="3" l="1"/>
  <c r="CY159" i="3" s="1"/>
  <c r="AW160" i="3"/>
  <c r="AL159" i="3"/>
  <c r="CN159" i="3"/>
  <c r="CZ159" i="3" s="1"/>
  <c r="AB159" i="3"/>
  <c r="N159" i="3"/>
  <c r="CQ159" i="3" l="1"/>
  <c r="O159" i="3"/>
  <c r="AM159" i="3"/>
  <c r="A160" i="3" s="1"/>
  <c r="AX160" i="3"/>
  <c r="BI160" i="3" s="1"/>
  <c r="CP159" i="3" l="1"/>
  <c r="DA159" i="3" s="1"/>
  <c r="B160" i="3"/>
  <c r="BW160" i="3" s="1"/>
  <c r="P160" i="3"/>
  <c r="BD160" i="3"/>
  <c r="BF160" i="3"/>
  <c r="BE160" i="3"/>
  <c r="BG160" i="3"/>
  <c r="BH160" i="3"/>
  <c r="Q159" i="3"/>
  <c r="BA161" i="3"/>
  <c r="BC161" i="3"/>
  <c r="BJ160" i="3" l="1"/>
  <c r="C160" i="3" s="1"/>
  <c r="BL160" i="3" s="1"/>
  <c r="S160" i="3" l="1"/>
  <c r="E160" i="3"/>
  <c r="BP160" i="3"/>
  <c r="BO161" i="3"/>
  <c r="I160" i="3" l="1"/>
  <c r="CG160" i="3" s="1"/>
  <c r="W160" i="3"/>
  <c r="BY160" i="3"/>
  <c r="BQ160" i="3"/>
  <c r="BR160" i="3" s="1"/>
  <c r="AD160" i="3"/>
  <c r="AO161" i="3"/>
  <c r="AZ161" i="3" s="1"/>
  <c r="H161" i="3"/>
  <c r="CE161" i="3" s="1"/>
  <c r="V161" i="3"/>
  <c r="BX160" i="3" l="1"/>
  <c r="CR160" i="3" s="1"/>
  <c r="CF160" i="3"/>
  <c r="CV160" i="3" s="1"/>
  <c r="K160" i="3"/>
  <c r="CK160" i="3" s="1"/>
  <c r="Y160" i="3"/>
  <c r="AH160" i="3"/>
  <c r="AS161" i="3"/>
  <c r="BL161" i="3"/>
  <c r="S161" i="3" s="1"/>
  <c r="J160" i="3"/>
  <c r="X160" i="3"/>
  <c r="BS160" i="3"/>
  <c r="CD161" i="3"/>
  <c r="CU161" i="3" s="1"/>
  <c r="AR162" i="3"/>
  <c r="AG161" i="3"/>
  <c r="E161" i="3" l="1"/>
  <c r="BY161" i="3" s="1"/>
  <c r="AD161" i="3"/>
  <c r="AO162" i="3"/>
  <c r="AZ162" i="3" s="1"/>
  <c r="CJ160" i="3"/>
  <c r="CX160" i="3" s="1"/>
  <c r="Z160" i="3"/>
  <c r="L160" i="3"/>
  <c r="CM160" i="3" s="1"/>
  <c r="AI160" i="3"/>
  <c r="AT161" i="3"/>
  <c r="CI160" i="3"/>
  <c r="AJ160" i="3"/>
  <c r="AU161" i="3"/>
  <c r="BT160" i="3"/>
  <c r="BU160" i="3" s="1"/>
  <c r="BX161" i="3" l="1"/>
  <c r="CR161" i="3" s="1"/>
  <c r="N160" i="3"/>
  <c r="CQ160" i="3" s="1"/>
  <c r="AB160" i="3"/>
  <c r="BL162" i="3"/>
  <c r="S162" i="3" s="1"/>
  <c r="CH160" i="3"/>
  <c r="CW160" i="3" s="1"/>
  <c r="CL160" i="3"/>
  <c r="CY160" i="3" s="1"/>
  <c r="AA160" i="3"/>
  <c r="M160" i="3"/>
  <c r="AK160" i="3"/>
  <c r="AV161" i="3"/>
  <c r="E162" i="3" l="1"/>
  <c r="BY162" i="3" s="1"/>
  <c r="BX162" i="3" s="1"/>
  <c r="CR162" i="3" s="1"/>
  <c r="CO160" i="3"/>
  <c r="O160" i="3"/>
  <c r="AL160" i="3"/>
  <c r="AW161" i="3"/>
  <c r="AX161" i="3"/>
  <c r="AM160" i="3"/>
  <c r="AO163" i="3"/>
  <c r="AZ163" i="3" s="1"/>
  <c r="AD162" i="3"/>
  <c r="CP160" i="3"/>
  <c r="DA160" i="3" s="1"/>
  <c r="A161" i="3" l="1"/>
  <c r="B161" i="3" s="1"/>
  <c r="BW161" i="3" s="1"/>
  <c r="BH161" i="3"/>
  <c r="CN160" i="3"/>
  <c r="CZ160" i="3" s="1"/>
  <c r="BL163" i="3"/>
  <c r="S163" i="3" s="1"/>
  <c r="Q160" i="3"/>
  <c r="E163" i="3" l="1"/>
  <c r="BY163" i="3" s="1"/>
  <c r="BX163" i="3" s="1"/>
  <c r="CR163" i="3" s="1"/>
  <c r="BI161" i="3"/>
  <c r="BF161" i="3"/>
  <c r="BE161" i="3"/>
  <c r="P161" i="3"/>
  <c r="BG161" i="3"/>
  <c r="BD161" i="3"/>
  <c r="AO164" i="3"/>
  <c r="AZ164" i="3" s="1"/>
  <c r="AD163" i="3"/>
  <c r="BJ161" i="3" l="1"/>
  <c r="C161" i="3" s="1"/>
  <c r="BM161" i="3" s="1"/>
  <c r="T161" i="3" s="1"/>
  <c r="BL164" i="3"/>
  <c r="S164" i="3" s="1"/>
  <c r="BP161" i="3"/>
  <c r="BC162" i="3"/>
  <c r="F161" i="3" l="1"/>
  <c r="CA161" i="3" s="1"/>
  <c r="E164" i="3"/>
  <c r="BY164" i="3" s="1"/>
  <c r="BX164" i="3" s="1"/>
  <c r="CR164" i="3" s="1"/>
  <c r="BQ161" i="3"/>
  <c r="W161" i="3"/>
  <c r="BR161" i="3"/>
  <c r="I161" i="3"/>
  <c r="CG161" i="3" s="1"/>
  <c r="AP162" i="3"/>
  <c r="BA162" i="3" s="1"/>
  <c r="AE161" i="3"/>
  <c r="AD164" i="3"/>
  <c r="AO165" i="3"/>
  <c r="AZ165" i="3" s="1"/>
  <c r="BS161" i="3" l="1"/>
  <c r="BT161" i="3" s="1"/>
  <c r="M161" i="3" s="1"/>
  <c r="CO161" i="3" s="1"/>
  <c r="BL165" i="3"/>
  <c r="S165" i="3" s="1"/>
  <c r="CF161" i="3"/>
  <c r="CV161" i="3" s="1"/>
  <c r="AS162" i="3"/>
  <c r="AH161" i="3"/>
  <c r="Y161" i="3"/>
  <c r="K161" i="3"/>
  <c r="CK161" i="3" s="1"/>
  <c r="J161" i="3"/>
  <c r="CI161" i="3" s="1"/>
  <c r="X161" i="3"/>
  <c r="BZ161" i="3"/>
  <c r="CS161" i="3" s="1"/>
  <c r="BM162" i="3"/>
  <c r="L161" i="3" l="1"/>
  <c r="CM161" i="3" s="1"/>
  <c r="CL161" i="3" s="1"/>
  <c r="CY161" i="3" s="1"/>
  <c r="E165" i="3"/>
  <c r="BY165" i="3" s="1"/>
  <c r="BX165" i="3" s="1"/>
  <c r="CR165" i="3" s="1"/>
  <c r="Z161" i="3"/>
  <c r="AV162" i="3" s="1"/>
  <c r="AA161" i="3"/>
  <c r="AL161" i="3" s="1"/>
  <c r="BU161" i="3"/>
  <c r="AD165" i="3"/>
  <c r="AO166" i="3"/>
  <c r="AZ166" i="3" s="1"/>
  <c r="CN161" i="3"/>
  <c r="CZ161" i="3" s="1"/>
  <c r="AU162" i="3"/>
  <c r="AJ161" i="3"/>
  <c r="AT162" i="3"/>
  <c r="AI161" i="3"/>
  <c r="CH161" i="3"/>
  <c r="CW161" i="3" s="1"/>
  <c r="CJ161" i="3"/>
  <c r="CX161" i="3" s="1"/>
  <c r="BN162" i="3"/>
  <c r="T162" i="3"/>
  <c r="F162" i="3"/>
  <c r="AK161" i="3" l="1"/>
  <c r="AW162" i="3"/>
  <c r="AB161" i="3"/>
  <c r="N161" i="3"/>
  <c r="BO162" i="3"/>
  <c r="AE162" i="3"/>
  <c r="AP163" i="3"/>
  <c r="CA162" i="3"/>
  <c r="U162" i="3"/>
  <c r="G162" i="3"/>
  <c r="CC162" i="3" s="1"/>
  <c r="CQ161" i="3" l="1"/>
  <c r="O161" i="3"/>
  <c r="AX162" i="3"/>
  <c r="AM161" i="3"/>
  <c r="CB162" i="3"/>
  <c r="CT162" i="3" s="1"/>
  <c r="BZ162" i="3"/>
  <c r="CS162" i="3" s="1"/>
  <c r="V162" i="3"/>
  <c r="AR163" i="3" s="1"/>
  <c r="H162" i="3"/>
  <c r="CE162" i="3" s="1"/>
  <c r="AF162" i="3"/>
  <c r="AQ163" i="3"/>
  <c r="BB163" i="3" s="1"/>
  <c r="BN163" i="3" s="1"/>
  <c r="G163" i="3" s="1"/>
  <c r="CC163" i="3" s="1"/>
  <c r="A162" i="3" l="1"/>
  <c r="BD162" i="3" s="1"/>
  <c r="Q161" i="3"/>
  <c r="CP161" i="3"/>
  <c r="DA161" i="3" s="1"/>
  <c r="CD162" i="3"/>
  <c r="CU162" i="3" s="1"/>
  <c r="CB163" i="3"/>
  <c r="CT163" i="3" s="1"/>
  <c r="AG162" i="3"/>
  <c r="U163" i="3"/>
  <c r="BG162" i="3" l="1"/>
  <c r="BF162" i="3"/>
  <c r="BE162" i="3"/>
  <c r="B162" i="3"/>
  <c r="BW162" i="3" s="1"/>
  <c r="BI162" i="3"/>
  <c r="P162" i="3"/>
  <c r="BH162" i="3"/>
  <c r="AQ164" i="3"/>
  <c r="BB164" i="3" s="1"/>
  <c r="AF163" i="3"/>
  <c r="BJ162" i="3" l="1"/>
  <c r="C162" i="3" s="1"/>
  <c r="BN164" i="3"/>
  <c r="U164" i="3" s="1"/>
  <c r="BP162" i="3" l="1"/>
  <c r="G164" i="3"/>
  <c r="CC164" i="3" s="1"/>
  <c r="BA163" i="3"/>
  <c r="AQ165" i="3"/>
  <c r="BB165" i="3" s="1"/>
  <c r="AF164" i="3"/>
  <c r="W162" i="3" l="1"/>
  <c r="I162" i="3"/>
  <c r="CG162" i="3" s="1"/>
  <c r="CF162" i="3" s="1"/>
  <c r="CV162" i="3" s="1"/>
  <c r="BQ162" i="3"/>
  <c r="CB164" i="3"/>
  <c r="CT164" i="3" s="1"/>
  <c r="BC163" i="3"/>
  <c r="BN165" i="3"/>
  <c r="U165" i="3" s="1"/>
  <c r="X162" i="3" l="1"/>
  <c r="BR162" i="3"/>
  <c r="BS162" i="3" s="1"/>
  <c r="J162" i="3"/>
  <c r="CI162" i="3" s="1"/>
  <c r="CH162" i="3" s="1"/>
  <c r="CW162" i="3" s="1"/>
  <c r="AH162" i="3"/>
  <c r="AS163" i="3"/>
  <c r="AF165" i="3"/>
  <c r="AQ166" i="3"/>
  <c r="BB166" i="3" s="1"/>
  <c r="BM163" i="3"/>
  <c r="G165" i="3"/>
  <c r="CC165" i="3" s="1"/>
  <c r="L162" i="3" l="1"/>
  <c r="CM162" i="3" s="1"/>
  <c r="CL162" i="3" s="1"/>
  <c r="CY162" i="3" s="1"/>
  <c r="Z162" i="3"/>
  <c r="BT162" i="3"/>
  <c r="Y162" i="3"/>
  <c r="K162" i="3"/>
  <c r="CK162" i="3" s="1"/>
  <c r="CJ162" i="3" s="1"/>
  <c r="CX162" i="3" s="1"/>
  <c r="BU162" i="3"/>
  <c r="AI162" i="3"/>
  <c r="AT163" i="3"/>
  <c r="CB165" i="3"/>
  <c r="CT165" i="3" s="1"/>
  <c r="T163" i="3"/>
  <c r="F163" i="3"/>
  <c r="BN166" i="3"/>
  <c r="G166" i="3" s="1"/>
  <c r="CC166" i="3" s="1"/>
  <c r="BO163" i="3"/>
  <c r="AB162" i="3" l="1"/>
  <c r="N162" i="3"/>
  <c r="CQ162" i="3" s="1"/>
  <c r="CP162" i="3" s="1"/>
  <c r="DA162" i="3" s="1"/>
  <c r="M162" i="3"/>
  <c r="CO162" i="3" s="1"/>
  <c r="CN162" i="3" s="1"/>
  <c r="CZ162" i="3" s="1"/>
  <c r="AA162" i="3"/>
  <c r="AJ162" i="3"/>
  <c r="AU163" i="3"/>
  <c r="AK162" i="3"/>
  <c r="AV163" i="3"/>
  <c r="U166" i="3"/>
  <c r="AQ167" i="3" s="1"/>
  <c r="BB167" i="3" s="1"/>
  <c r="BN167" i="3" s="1"/>
  <c r="G167" i="3" s="1"/>
  <c r="CC167" i="3" s="1"/>
  <c r="CB166" i="3"/>
  <c r="CT166" i="3" s="1"/>
  <c r="V163" i="3"/>
  <c r="H163" i="3"/>
  <c r="CE163" i="3" s="1"/>
  <c r="CA163" i="3"/>
  <c r="AE163" i="3"/>
  <c r="AP164" i="3"/>
  <c r="AL162" i="3" l="1"/>
  <c r="AW163" i="3"/>
  <c r="O162" i="3"/>
  <c r="AM162" i="3"/>
  <c r="AX163" i="3"/>
  <c r="CD163" i="3"/>
  <c r="CU163" i="3" s="1"/>
  <c r="AF166" i="3"/>
  <c r="CB167" i="3"/>
  <c r="CT167" i="3" s="1"/>
  <c r="BZ163" i="3"/>
  <c r="CS163" i="3" s="1"/>
  <c r="U167" i="3"/>
  <c r="AR164" i="3"/>
  <c r="AG163" i="3"/>
  <c r="Q162" i="3" l="1"/>
  <c r="A163" i="3"/>
  <c r="BH163" i="3" s="1"/>
  <c r="AQ168" i="3"/>
  <c r="BB168" i="3" s="1"/>
  <c r="AF167" i="3"/>
  <c r="B163" i="3" l="1"/>
  <c r="BW163" i="3" s="1"/>
  <c r="BE163" i="3"/>
  <c r="P163" i="3"/>
  <c r="BD163" i="3"/>
  <c r="BF163" i="3"/>
  <c r="BG163" i="3"/>
  <c r="BI163" i="3"/>
  <c r="BN168" i="3"/>
  <c r="U168" i="3" s="1"/>
  <c r="BJ163" i="3" l="1"/>
  <c r="C163" i="3" s="1"/>
  <c r="BP163" i="3"/>
  <c r="AQ169" i="3"/>
  <c r="BB169" i="3" s="1"/>
  <c r="AF168" i="3"/>
  <c r="G168" i="3"/>
  <c r="CC168" i="3" s="1"/>
  <c r="BQ163" i="3" l="1"/>
  <c r="W163" i="3"/>
  <c r="I163" i="3"/>
  <c r="CG163" i="3" s="1"/>
  <c r="CF163" i="3" s="1"/>
  <c r="CV163" i="3" s="1"/>
  <c r="CB168" i="3"/>
  <c r="CT168" i="3" s="1"/>
  <c r="BN169" i="3"/>
  <c r="U169" i="3" s="1"/>
  <c r="BA164" i="3"/>
  <c r="BC164" i="3"/>
  <c r="J163" i="3" l="1"/>
  <c r="CI163" i="3" s="1"/>
  <c r="CH163" i="3" s="1"/>
  <c r="CW163" i="3" s="1"/>
  <c r="X163" i="3"/>
  <c r="AH163" i="3"/>
  <c r="AS164" i="3"/>
  <c r="BR163" i="3"/>
  <c r="G169" i="3"/>
  <c r="CC169" i="3" s="1"/>
  <c r="AF169" i="3"/>
  <c r="AQ170" i="3"/>
  <c r="BB170" i="3" s="1"/>
  <c r="K163" i="3" l="1"/>
  <c r="CK163" i="3" s="1"/>
  <c r="CJ163" i="3" s="1"/>
  <c r="CX163" i="3" s="1"/>
  <c r="Y163" i="3"/>
  <c r="BS163" i="3"/>
  <c r="AT164" i="3"/>
  <c r="AI163" i="3"/>
  <c r="CB169" i="3"/>
  <c r="CT169" i="3" s="1"/>
  <c r="BN170" i="3"/>
  <c r="U170" i="3" s="1"/>
  <c r="BO164" i="3"/>
  <c r="Z163" i="3" l="1"/>
  <c r="L163" i="3"/>
  <c r="AJ163" i="3"/>
  <c r="AU164" i="3"/>
  <c r="BT163" i="3"/>
  <c r="G170" i="3"/>
  <c r="CC170" i="3" s="1"/>
  <c r="V164" i="3"/>
  <c r="H164" i="3"/>
  <c r="CE164" i="3" s="1"/>
  <c r="AF170" i="3"/>
  <c r="AQ171" i="3"/>
  <c r="BB171" i="3" s="1"/>
  <c r="AA163" i="3" l="1"/>
  <c r="M163" i="3"/>
  <c r="CO163" i="3" s="1"/>
  <c r="CN163" i="3" s="1"/>
  <c r="CZ163" i="3" s="1"/>
  <c r="BU163" i="3"/>
  <c r="CM163" i="3"/>
  <c r="CL163" i="3" s="1"/>
  <c r="CY163" i="3" s="1"/>
  <c r="AV164" i="3"/>
  <c r="AK163" i="3"/>
  <c r="CD164" i="3"/>
  <c r="CU164" i="3" s="1"/>
  <c r="CB170" i="3"/>
  <c r="CT170" i="3" s="1"/>
  <c r="AR165" i="3"/>
  <c r="AG164" i="3"/>
  <c r="AB163" i="3" l="1"/>
  <c r="N163" i="3"/>
  <c r="AW164" i="3"/>
  <c r="AL163" i="3"/>
  <c r="CQ163" i="3" l="1"/>
  <c r="CP163" i="3" s="1"/>
  <c r="DA163" i="3" s="1"/>
  <c r="O163" i="3"/>
  <c r="AX164" i="3"/>
  <c r="AM163" i="3"/>
  <c r="A164" i="3" s="1"/>
  <c r="BI164" i="3" s="1"/>
  <c r="BD164" i="3" l="1"/>
  <c r="P164" i="3"/>
  <c r="B164" i="3"/>
  <c r="BW164" i="3" s="1"/>
  <c r="BE164" i="3"/>
  <c r="BF164" i="3"/>
  <c r="BG164" i="3"/>
  <c r="BH164" i="3"/>
  <c r="Q163" i="3"/>
  <c r="BJ164" i="3" l="1"/>
  <c r="C164" i="3" s="1"/>
  <c r="BM164" i="3" s="1"/>
  <c r="F164" i="3" l="1"/>
  <c r="T164" i="3"/>
  <c r="BP164" i="3"/>
  <c r="W164" i="3" l="1"/>
  <c r="I164" i="3"/>
  <c r="CG164" i="3" s="1"/>
  <c r="CF164" i="3" s="1"/>
  <c r="CV164" i="3" s="1"/>
  <c r="AE164" i="3"/>
  <c r="AP165" i="3"/>
  <c r="BA165" i="3" s="1"/>
  <c r="BM165" i="3" s="1"/>
  <c r="CA164" i="3"/>
  <c r="BZ164" i="3" s="1"/>
  <c r="CS164" i="3" s="1"/>
  <c r="BQ164" i="3"/>
  <c r="BR164" i="3" s="1"/>
  <c r="BC165" i="3"/>
  <c r="K164" i="3" l="1"/>
  <c r="CK164" i="3" s="1"/>
  <c r="CJ164" i="3" s="1"/>
  <c r="CX164" i="3" s="1"/>
  <c r="Y164" i="3"/>
  <c r="BS164" i="3"/>
  <c r="BT164" i="3" s="1"/>
  <c r="AH164" i="3"/>
  <c r="AS165" i="3"/>
  <c r="J164" i="3"/>
  <c r="X164" i="3"/>
  <c r="T165" i="3"/>
  <c r="F165" i="3"/>
  <c r="CI164" i="3" l="1"/>
  <c r="CH164" i="3" s="1"/>
  <c r="CW164" i="3" s="1"/>
  <c r="M164" i="3"/>
  <c r="CO164" i="3" s="1"/>
  <c r="CN164" i="3" s="1"/>
  <c r="CZ164" i="3" s="1"/>
  <c r="AA164" i="3"/>
  <c r="L164" i="3"/>
  <c r="CM164" i="3" s="1"/>
  <c r="CL164" i="3" s="1"/>
  <c r="CY164" i="3" s="1"/>
  <c r="Z164" i="3"/>
  <c r="BU164" i="3"/>
  <c r="AU165" i="3"/>
  <c r="AJ164" i="3"/>
  <c r="AT165" i="3"/>
  <c r="AI164" i="3"/>
  <c r="CA165" i="3"/>
  <c r="AE165" i="3"/>
  <c r="AP166" i="3"/>
  <c r="AL164" i="3" l="1"/>
  <c r="AW165" i="3"/>
  <c r="AV165" i="3"/>
  <c r="AK164" i="3"/>
  <c r="N164" i="3"/>
  <c r="CQ164" i="3" s="1"/>
  <c r="CP164" i="3" s="1"/>
  <c r="DA164" i="3" s="1"/>
  <c r="AB164" i="3"/>
  <c r="BZ165" i="3"/>
  <c r="CS165" i="3" s="1"/>
  <c r="BN171" i="3"/>
  <c r="O164" i="3" l="1"/>
  <c r="AX165" i="3"/>
  <c r="AM164" i="3"/>
  <c r="U171" i="3"/>
  <c r="G171" i="3"/>
  <c r="CC171" i="3" s="1"/>
  <c r="Q164" i="3" l="1"/>
  <c r="A165" i="3"/>
  <c r="CB171" i="3"/>
  <c r="CT171" i="3" s="1"/>
  <c r="AQ172" i="3"/>
  <c r="BB172" i="3" s="1"/>
  <c r="AF171" i="3"/>
  <c r="B165" i="3" l="1"/>
  <c r="BW165" i="3" s="1"/>
  <c r="P165" i="3"/>
  <c r="BD165" i="3"/>
  <c r="BF165" i="3"/>
  <c r="BE165" i="3"/>
  <c r="BH165" i="3"/>
  <c r="BG165" i="3"/>
  <c r="BI165" i="3"/>
  <c r="BN172" i="3"/>
  <c r="G172" i="3" s="1"/>
  <c r="CC172" i="3" s="1"/>
  <c r="BJ165" i="3" l="1"/>
  <c r="C165" i="3" s="1"/>
  <c r="BO165" i="3" s="1"/>
  <c r="CB172" i="3"/>
  <c r="CT172" i="3" s="1"/>
  <c r="BA166" i="3"/>
  <c r="U172" i="3"/>
  <c r="H165" i="3" l="1"/>
  <c r="V165" i="3"/>
  <c r="BP165" i="3"/>
  <c r="AQ173" i="3"/>
  <c r="BB173" i="3" s="1"/>
  <c r="AF172" i="3"/>
  <c r="W165" i="3" l="1"/>
  <c r="I165" i="3"/>
  <c r="CG165" i="3" s="1"/>
  <c r="CF165" i="3" s="1"/>
  <c r="CV165" i="3" s="1"/>
  <c r="AG165" i="3"/>
  <c r="AR166" i="3"/>
  <c r="CE165" i="3"/>
  <c r="CD165" i="3" s="1"/>
  <c r="CU165" i="3" s="1"/>
  <c r="BQ165" i="3"/>
  <c r="BN173" i="3"/>
  <c r="AH165" i="3" l="1"/>
  <c r="AS166" i="3"/>
  <c r="BD166" i="3" s="1"/>
  <c r="X165" i="3"/>
  <c r="J165" i="3"/>
  <c r="BR165" i="3"/>
  <c r="U173" i="3"/>
  <c r="G173" i="3"/>
  <c r="BS165" i="3" l="1"/>
  <c r="K165" i="3"/>
  <c r="CK165" i="3" s="1"/>
  <c r="CJ165" i="3" s="1"/>
  <c r="CX165" i="3" s="1"/>
  <c r="Y165" i="3"/>
  <c r="BT165" i="3"/>
  <c r="CI165" i="3"/>
  <c r="CH165" i="3" s="1"/>
  <c r="CW165" i="3" s="1"/>
  <c r="AI165" i="3"/>
  <c r="AT166" i="3"/>
  <c r="AF173" i="3"/>
  <c r="AQ174" i="3"/>
  <c r="BB174" i="3" s="1"/>
  <c r="CC173" i="3"/>
  <c r="BU165" i="3" l="1"/>
  <c r="AA165" i="3"/>
  <c r="M165" i="3"/>
  <c r="CO165" i="3" s="1"/>
  <c r="CN165" i="3" s="1"/>
  <c r="CZ165" i="3" s="1"/>
  <c r="AJ165" i="3"/>
  <c r="AU166" i="3"/>
  <c r="Z165" i="3"/>
  <c r="L165" i="3"/>
  <c r="CB173" i="3"/>
  <c r="CT173" i="3" s="1"/>
  <c r="BN174" i="3"/>
  <c r="G174" i="3" s="1"/>
  <c r="CC174" i="3" s="1"/>
  <c r="AW166" i="3" l="1"/>
  <c r="AL165" i="3"/>
  <c r="CM165" i="3"/>
  <c r="CL165" i="3" s="1"/>
  <c r="CY165" i="3" s="1"/>
  <c r="AV166" i="3"/>
  <c r="AK165" i="3"/>
  <c r="AB165" i="3"/>
  <c r="N165" i="3"/>
  <c r="CQ165" i="3" s="1"/>
  <c r="CP165" i="3" s="1"/>
  <c r="DA165" i="3" s="1"/>
  <c r="CB174" i="3"/>
  <c r="CT174" i="3" s="1"/>
  <c r="U174" i="3"/>
  <c r="O165" i="3" l="1"/>
  <c r="AM165" i="3"/>
  <c r="Q165" i="3" s="1"/>
  <c r="AX166" i="3"/>
  <c r="AQ175" i="3"/>
  <c r="BB175" i="3" s="1"/>
  <c r="AF174" i="3"/>
  <c r="A166" i="3" l="1"/>
  <c r="BN175" i="3"/>
  <c r="G175" i="3" s="1"/>
  <c r="BC166" i="3" l="1"/>
  <c r="B166" i="3"/>
  <c r="BW166" i="3" s="1"/>
  <c r="P166" i="3"/>
  <c r="BE166" i="3"/>
  <c r="BF166" i="3"/>
  <c r="BG166" i="3"/>
  <c r="BH166" i="3"/>
  <c r="BI166" i="3"/>
  <c r="U175" i="3"/>
  <c r="CC175" i="3"/>
  <c r="BO166" i="3" l="1"/>
  <c r="BP166" i="3" s="1"/>
  <c r="BJ166" i="3"/>
  <c r="C166" i="3" s="1"/>
  <c r="BL166" i="3" s="1"/>
  <c r="CB175" i="3"/>
  <c r="CT175" i="3" s="1"/>
  <c r="AQ176" i="3"/>
  <c r="BB176" i="3" s="1"/>
  <c r="AF175" i="3"/>
  <c r="H166" i="3" l="1"/>
  <c r="CE166" i="3" s="1"/>
  <c r="CD166" i="3" s="1"/>
  <c r="CU166" i="3" s="1"/>
  <c r="BM166" i="3"/>
  <c r="S166" i="3"/>
  <c r="E166" i="3"/>
  <c r="I166" i="3"/>
  <c r="CG166" i="3" s="1"/>
  <c r="CF166" i="3" s="1"/>
  <c r="CV166" i="3" s="1"/>
  <c r="W166" i="3"/>
  <c r="BQ166" i="3"/>
  <c r="V166" i="3"/>
  <c r="BN176" i="3"/>
  <c r="G176" i="3" s="1"/>
  <c r="CC176" i="3" s="1"/>
  <c r="J166" i="3" l="1"/>
  <c r="CI166" i="3" s="1"/>
  <c r="CH166" i="3" s="1"/>
  <c r="CW166" i="3" s="1"/>
  <c r="X166" i="3"/>
  <c r="AH166" i="3"/>
  <c r="AS167" i="3"/>
  <c r="BD167" i="3" s="1"/>
  <c r="BR166" i="3"/>
  <c r="BY166" i="3"/>
  <c r="BX166" i="3" s="1"/>
  <c r="CR166" i="3" s="1"/>
  <c r="AO167" i="3"/>
  <c r="AD166" i="3"/>
  <c r="AG166" i="3"/>
  <c r="AR167" i="3"/>
  <c r="BC167" i="3" s="1"/>
  <c r="BO167" i="3" s="1"/>
  <c r="F166" i="3"/>
  <c r="CA166" i="3" s="1"/>
  <c r="BZ166" i="3" s="1"/>
  <c r="CS166" i="3" s="1"/>
  <c r="T166" i="3"/>
  <c r="CB176" i="3"/>
  <c r="CT176" i="3" s="1"/>
  <c r="U176" i="3"/>
  <c r="BP167" i="3" l="1"/>
  <c r="I167" i="3" s="1"/>
  <c r="CG167" i="3" s="1"/>
  <c r="AE166" i="3"/>
  <c r="AP167" i="3"/>
  <c r="BA167" i="3" s="1"/>
  <c r="Y166" i="3"/>
  <c r="K166" i="3"/>
  <c r="CK166" i="3" s="1"/>
  <c r="CJ166" i="3" s="1"/>
  <c r="CX166" i="3" s="1"/>
  <c r="BS166" i="3"/>
  <c r="AZ167" i="3"/>
  <c r="AI166" i="3"/>
  <c r="AT167" i="3"/>
  <c r="H167" i="3"/>
  <c r="V167" i="3"/>
  <c r="AF176" i="3"/>
  <c r="AQ177" i="3"/>
  <c r="BB177" i="3" s="1"/>
  <c r="W167" i="3" l="1"/>
  <c r="AH167" i="3" s="1"/>
  <c r="BT166" i="3"/>
  <c r="L166" i="3"/>
  <c r="Z166" i="3"/>
  <c r="AU167" i="3"/>
  <c r="AJ166" i="3"/>
  <c r="BM167" i="3"/>
  <c r="T167" i="3" s="1"/>
  <c r="CF167" i="3"/>
  <c r="CV167" i="3" s="1"/>
  <c r="AG167" i="3"/>
  <c r="AR168" i="3"/>
  <c r="CE167" i="3"/>
  <c r="BN177" i="3"/>
  <c r="G177" i="3" s="1"/>
  <c r="CC177" i="3" s="1"/>
  <c r="AS168" i="3" l="1"/>
  <c r="F167" i="3"/>
  <c r="CA167" i="3" s="1"/>
  <c r="BZ167" i="3" s="1"/>
  <c r="CS167" i="3" s="1"/>
  <c r="AK166" i="3"/>
  <c r="AV167" i="3"/>
  <c r="CM166" i="3"/>
  <c r="CL166" i="3" s="1"/>
  <c r="CY166" i="3" s="1"/>
  <c r="BU166" i="3"/>
  <c r="AA166" i="3"/>
  <c r="M166" i="3"/>
  <c r="CO166" i="3" s="1"/>
  <c r="CN166" i="3" s="1"/>
  <c r="CZ166" i="3" s="1"/>
  <c r="AP168" i="3"/>
  <c r="AE167" i="3"/>
  <c r="CD167" i="3"/>
  <c r="CU167" i="3" s="1"/>
  <c r="CB177" i="3"/>
  <c r="CT177" i="3" s="1"/>
  <c r="U177" i="3"/>
  <c r="AF177" i="3" s="1"/>
  <c r="AW167" i="3" l="1"/>
  <c r="AL166" i="3"/>
  <c r="N166" i="3"/>
  <c r="AB166" i="3"/>
  <c r="AQ178" i="3"/>
  <c r="BB178" i="3" s="1"/>
  <c r="BN178" i="3" s="1"/>
  <c r="U178" i="3" s="1"/>
  <c r="CQ166" i="3" l="1"/>
  <c r="CP166" i="3" s="1"/>
  <c r="DA166" i="3" s="1"/>
  <c r="O166" i="3"/>
  <c r="AX167" i="3"/>
  <c r="AM166" i="3"/>
  <c r="Q166" i="3" s="1"/>
  <c r="G178" i="3"/>
  <c r="CC178" i="3" s="1"/>
  <c r="AF178" i="3"/>
  <c r="AQ179" i="3"/>
  <c r="BB179" i="3" s="1"/>
  <c r="A167" i="3" l="1"/>
  <c r="B167" i="3" s="1"/>
  <c r="BW167" i="3" s="1"/>
  <c r="BE167" i="3"/>
  <c r="BF167" i="3"/>
  <c r="BG167" i="3"/>
  <c r="BH167" i="3"/>
  <c r="BI167" i="3"/>
  <c r="CB178" i="3"/>
  <c r="CT178" i="3" s="1"/>
  <c r="BA168" i="3"/>
  <c r="BC168" i="3"/>
  <c r="BD168" i="3"/>
  <c r="P167" i="3" l="1"/>
  <c r="BJ167" i="3"/>
  <c r="C167" i="3" s="1"/>
  <c r="BL167" i="3" s="1"/>
  <c r="BQ167" i="3" s="1"/>
  <c r="BR167" i="3" s="1"/>
  <c r="K167" i="3" s="1"/>
  <c r="CK167" i="3" s="1"/>
  <c r="CJ167" i="3" s="1"/>
  <c r="CX167" i="3" s="1"/>
  <c r="Y167" i="3" l="1"/>
  <c r="J167" i="3"/>
  <c r="CI167" i="3" s="1"/>
  <c r="CH167" i="3" s="1"/>
  <c r="CW167" i="3" s="1"/>
  <c r="E167" i="3"/>
  <c r="S167" i="3"/>
  <c r="X167" i="3"/>
  <c r="BS167" i="3"/>
  <c r="BO168" i="3"/>
  <c r="AO168" i="3" l="1"/>
  <c r="AZ168" i="3" s="1"/>
  <c r="AD167" i="3"/>
  <c r="AI167" i="3"/>
  <c r="AT168" i="3"/>
  <c r="BY167" i="3"/>
  <c r="BX167" i="3" s="1"/>
  <c r="CR167" i="3" s="1"/>
  <c r="BT167" i="3"/>
  <c r="BU167" i="3" s="1"/>
  <c r="L167" i="3"/>
  <c r="CM167" i="3" s="1"/>
  <c r="CL167" i="3" s="1"/>
  <c r="CY167" i="3" s="1"/>
  <c r="Z167" i="3"/>
  <c r="AU168" i="3"/>
  <c r="AJ167" i="3"/>
  <c r="H168" i="3"/>
  <c r="CE168" i="3" s="1"/>
  <c r="V168" i="3"/>
  <c r="BP168" i="3"/>
  <c r="AB167" i="3" l="1"/>
  <c r="N167" i="3"/>
  <c r="CQ167" i="3" s="1"/>
  <c r="CP167" i="3" s="1"/>
  <c r="DA167" i="3" s="1"/>
  <c r="AV168" i="3"/>
  <c r="AK167" i="3"/>
  <c r="M167" i="3"/>
  <c r="AA167" i="3"/>
  <c r="BL168" i="3"/>
  <c r="S168" i="3" s="1"/>
  <c r="CD168" i="3"/>
  <c r="CU168" i="3" s="1"/>
  <c r="W168" i="3"/>
  <c r="I168" i="3"/>
  <c r="AR169" i="3"/>
  <c r="AG168" i="3"/>
  <c r="E168" i="3" l="1"/>
  <c r="BY168" i="3" s="1"/>
  <c r="BX168" i="3" s="1"/>
  <c r="CR168" i="3" s="1"/>
  <c r="AX168" i="3"/>
  <c r="AM167" i="3"/>
  <c r="CO167" i="3"/>
  <c r="CN167" i="3" s="1"/>
  <c r="CZ167" i="3" s="1"/>
  <c r="O167" i="3"/>
  <c r="AD168" i="3"/>
  <c r="AO169" i="3"/>
  <c r="AZ169" i="3" s="1"/>
  <c r="AL167" i="3"/>
  <c r="AW168" i="3"/>
  <c r="CG168" i="3"/>
  <c r="AH168" i="3"/>
  <c r="AS169" i="3"/>
  <c r="BL169" i="3" l="1"/>
  <c r="E169" i="3" s="1"/>
  <c r="BY169" i="3" s="1"/>
  <c r="BX169" i="3" s="1"/>
  <c r="CR169" i="3" s="1"/>
  <c r="Q167" i="3"/>
  <c r="A168" i="3"/>
  <c r="BI168" i="3" s="1"/>
  <c r="CF168" i="3"/>
  <c r="CV168" i="3" s="1"/>
  <c r="S169" i="3" l="1"/>
  <c r="AD169" i="3" s="1"/>
  <c r="P168" i="3"/>
  <c r="B168" i="3"/>
  <c r="BW168" i="3" s="1"/>
  <c r="BF168" i="3"/>
  <c r="BG168" i="3"/>
  <c r="BE168" i="3"/>
  <c r="BH168" i="3"/>
  <c r="AO170" i="3" l="1"/>
  <c r="AZ170" i="3" s="1"/>
  <c r="BL170" i="3" s="1"/>
  <c r="E170" i="3" s="1"/>
  <c r="BY170" i="3" s="1"/>
  <c r="BX170" i="3" s="1"/>
  <c r="CR170" i="3" s="1"/>
  <c r="BJ168" i="3"/>
  <c r="C168" i="3" s="1"/>
  <c r="BM168" i="3" s="1"/>
  <c r="S170" i="3" l="1"/>
  <c r="AO171" i="3" s="1"/>
  <c r="AZ171" i="3" s="1"/>
  <c r="T168" i="3"/>
  <c r="F168" i="3"/>
  <c r="CA168" i="3" s="1"/>
  <c r="BZ168" i="3" s="1"/>
  <c r="CS168" i="3" s="1"/>
  <c r="BQ168" i="3"/>
  <c r="AD170" i="3" l="1"/>
  <c r="BL171" i="3"/>
  <c r="S171" i="3" s="1"/>
  <c r="X168" i="3"/>
  <c r="J168" i="3"/>
  <c r="CI168" i="3" s="1"/>
  <c r="CH168" i="3" s="1"/>
  <c r="CW168" i="3" s="1"/>
  <c r="BR168" i="3"/>
  <c r="BS168" i="3" s="1"/>
  <c r="AE168" i="3"/>
  <c r="AP169" i="3"/>
  <c r="Z168" i="3" l="1"/>
  <c r="L168" i="3"/>
  <c r="CM168" i="3" s="1"/>
  <c r="CL168" i="3" s="1"/>
  <c r="CY168" i="3" s="1"/>
  <c r="BT168" i="3"/>
  <c r="AO172" i="3"/>
  <c r="AZ172" i="3" s="1"/>
  <c r="BL172" i="3" s="1"/>
  <c r="E172" i="3" s="1"/>
  <c r="BY172" i="3" s="1"/>
  <c r="BX172" i="3" s="1"/>
  <c r="CR172" i="3" s="1"/>
  <c r="AD171" i="3"/>
  <c r="AI168" i="3"/>
  <c r="AT169" i="3"/>
  <c r="K168" i="3"/>
  <c r="Y168" i="3"/>
  <c r="E171" i="3"/>
  <c r="BY171" i="3" s="1"/>
  <c r="BX171" i="3" s="1"/>
  <c r="CR171" i="3" s="1"/>
  <c r="M168" i="3" l="1"/>
  <c r="CO168" i="3" s="1"/>
  <c r="CN168" i="3" s="1"/>
  <c r="CZ168" i="3" s="1"/>
  <c r="AA168" i="3"/>
  <c r="AV169" i="3"/>
  <c r="AK168" i="3"/>
  <c r="S172" i="3"/>
  <c r="AJ168" i="3"/>
  <c r="AU169" i="3"/>
  <c r="BU168" i="3"/>
  <c r="CK168" i="3"/>
  <c r="CJ168" i="3" s="1"/>
  <c r="CX168" i="3" s="1"/>
  <c r="BA169" i="3"/>
  <c r="BC169" i="3"/>
  <c r="BD169" i="3"/>
  <c r="AL168" i="3" l="1"/>
  <c r="AW169" i="3"/>
  <c r="AD172" i="3"/>
  <c r="AO173" i="3"/>
  <c r="AZ173" i="3" s="1"/>
  <c r="AB168" i="3"/>
  <c r="N168" i="3"/>
  <c r="BM169" i="3"/>
  <c r="F169" i="3" s="1"/>
  <c r="AX169" i="3" l="1"/>
  <c r="AM168" i="3"/>
  <c r="A169" i="3" s="1"/>
  <c r="CQ168" i="3"/>
  <c r="CP168" i="3" s="1"/>
  <c r="DA168" i="3" s="1"/>
  <c r="O168" i="3"/>
  <c r="BL173" i="3"/>
  <c r="S173" i="3" s="1"/>
  <c r="BO169" i="3"/>
  <c r="V169" i="3" s="1"/>
  <c r="AR170" i="3" s="1"/>
  <c r="T169" i="3"/>
  <c r="CA169" i="3"/>
  <c r="Q168" i="3" l="1"/>
  <c r="BI169" i="3"/>
  <c r="AD173" i="3"/>
  <c r="AO174" i="3"/>
  <c r="AZ174" i="3" s="1"/>
  <c r="BE169" i="3"/>
  <c r="B169" i="3"/>
  <c r="BW169" i="3" s="1"/>
  <c r="BG169" i="3"/>
  <c r="P169" i="3"/>
  <c r="BF169" i="3"/>
  <c r="BH169" i="3"/>
  <c r="E173" i="3"/>
  <c r="BY173" i="3" s="1"/>
  <c r="BX173" i="3" s="1"/>
  <c r="CR173" i="3" s="1"/>
  <c r="BZ169" i="3"/>
  <c r="CS169" i="3" s="1"/>
  <c r="BP169" i="3"/>
  <c r="W169" i="3" s="1"/>
  <c r="H169" i="3"/>
  <c r="CE169" i="3" s="1"/>
  <c r="AG169" i="3"/>
  <c r="AE169" i="3"/>
  <c r="AP170" i="3"/>
  <c r="BJ169" i="3" l="1"/>
  <c r="C169" i="3" s="1"/>
  <c r="BQ169" i="3" s="1"/>
  <c r="BL174" i="3"/>
  <c r="S174" i="3" s="1"/>
  <c r="CD169" i="3"/>
  <c r="CU169" i="3" s="1"/>
  <c r="I169" i="3"/>
  <c r="CG169" i="3" s="1"/>
  <c r="AH169" i="3"/>
  <c r="AS170" i="3"/>
  <c r="E174" i="3" l="1"/>
  <c r="BY174" i="3" s="1"/>
  <c r="BX174" i="3" s="1"/>
  <c r="CR174" i="3" s="1"/>
  <c r="AO175" i="3"/>
  <c r="AZ175" i="3" s="1"/>
  <c r="AD174" i="3"/>
  <c r="CF169" i="3"/>
  <c r="CV169" i="3" s="1"/>
  <c r="BR169" i="3"/>
  <c r="X169" i="3"/>
  <c r="J169" i="3"/>
  <c r="CI169" i="3" s="1"/>
  <c r="BL175" i="3" l="1"/>
  <c r="S175" i="3" s="1"/>
  <c r="CH169" i="3"/>
  <c r="CW169" i="3" s="1"/>
  <c r="BS169" i="3"/>
  <c r="BT169" i="3" s="1"/>
  <c r="BU169" i="3" s="1"/>
  <c r="K169" i="3"/>
  <c r="CK169" i="3" s="1"/>
  <c r="Y169" i="3"/>
  <c r="AT170" i="3"/>
  <c r="AI169" i="3"/>
  <c r="AO176" i="3" l="1"/>
  <c r="AZ176" i="3" s="1"/>
  <c r="AD175" i="3"/>
  <c r="E175" i="3"/>
  <c r="BY175" i="3" s="1"/>
  <c r="BX175" i="3" s="1"/>
  <c r="CR175" i="3" s="1"/>
  <c r="CJ169" i="3"/>
  <c r="CX169" i="3" s="1"/>
  <c r="AB169" i="3"/>
  <c r="AM169" i="3" s="1"/>
  <c r="N169" i="3"/>
  <c r="CQ169" i="3" s="1"/>
  <c r="AU170" i="3"/>
  <c r="AJ169" i="3"/>
  <c r="M169" i="3"/>
  <c r="CO169" i="3" s="1"/>
  <c r="AA169" i="3"/>
  <c r="L169" i="3"/>
  <c r="CM169" i="3" s="1"/>
  <c r="Z169" i="3"/>
  <c r="CL169" i="3" l="1"/>
  <c r="CY169" i="3" s="1"/>
  <c r="CN169" i="3"/>
  <c r="CZ169" i="3" s="1"/>
  <c r="CP169" i="3"/>
  <c r="DA169" i="3" s="1"/>
  <c r="AX170" i="3"/>
  <c r="O169" i="3"/>
  <c r="AV170" i="3"/>
  <c r="AK169" i="3"/>
  <c r="AL169" i="3"/>
  <c r="AW170" i="3"/>
  <c r="A170" i="3" l="1"/>
  <c r="P170" i="3" s="1"/>
  <c r="Q169" i="3"/>
  <c r="BH170" i="3"/>
  <c r="BC170" i="3"/>
  <c r="BA170" i="3"/>
  <c r="BE170" i="3"/>
  <c r="BD170" i="3"/>
  <c r="BG170" i="3"/>
  <c r="BF170" i="3"/>
  <c r="BI170" i="3"/>
  <c r="B170" i="3" l="1"/>
  <c r="BW170" i="3" s="1"/>
  <c r="BJ170" i="3"/>
  <c r="C170" i="3" s="1"/>
  <c r="BM170" i="3"/>
  <c r="F170" i="3" s="1"/>
  <c r="T170" i="3" l="1"/>
  <c r="AP171" i="3" s="1"/>
  <c r="BO170" i="3"/>
  <c r="V170" i="3" s="1"/>
  <c r="AR171" i="3" s="1"/>
  <c r="CA170" i="3"/>
  <c r="BZ170" i="3" l="1"/>
  <c r="CS170" i="3" s="1"/>
  <c r="AE170" i="3"/>
  <c r="BP170" i="3"/>
  <c r="BQ170" i="3" s="1"/>
  <c r="J170" i="3" s="1"/>
  <c r="CI170" i="3" s="1"/>
  <c r="H170" i="3"/>
  <c r="CE170" i="3" s="1"/>
  <c r="AG170" i="3"/>
  <c r="CD170" i="3" l="1"/>
  <c r="CU170" i="3" s="1"/>
  <c r="CH170" i="3"/>
  <c r="CW170" i="3" s="1"/>
  <c r="W170" i="3"/>
  <c r="AH170" i="3" s="1"/>
  <c r="I170" i="3"/>
  <c r="CG170" i="3" s="1"/>
  <c r="BR170" i="3"/>
  <c r="Y170" i="3" s="1"/>
  <c r="X170" i="3"/>
  <c r="AT171" i="3" s="1"/>
  <c r="BS170" i="3" l="1"/>
  <c r="L170" i="3" s="1"/>
  <c r="CM170" i="3" s="1"/>
  <c r="CL170" i="3" s="1"/>
  <c r="CY170" i="3" s="1"/>
  <c r="K170" i="3"/>
  <c r="CK170" i="3" s="1"/>
  <c r="CF170" i="3"/>
  <c r="CV170" i="3" s="1"/>
  <c r="AS171" i="3"/>
  <c r="AI170" i="3"/>
  <c r="AJ170" i="3"/>
  <c r="AU171" i="3"/>
  <c r="Z170" i="3" l="1"/>
  <c r="AK170" i="3" s="1"/>
  <c r="BT170" i="3"/>
  <c r="BU170" i="3" s="1"/>
  <c r="N170" i="3" s="1"/>
  <c r="CQ170" i="3" s="1"/>
  <c r="CJ170" i="3"/>
  <c r="CX170" i="3" s="1"/>
  <c r="M170" i="3" l="1"/>
  <c r="CO170" i="3" s="1"/>
  <c r="CN170" i="3" s="1"/>
  <c r="CZ170" i="3" s="1"/>
  <c r="AA170" i="3"/>
  <c r="AL170" i="3" s="1"/>
  <c r="AV171" i="3"/>
  <c r="AB170" i="3"/>
  <c r="AX171" i="3" s="1"/>
  <c r="CP170" i="3"/>
  <c r="DA170" i="3" s="1"/>
  <c r="AW171" i="3" l="1"/>
  <c r="O170" i="3"/>
  <c r="AM170" i="3"/>
  <c r="Q170" i="3" s="1"/>
  <c r="A171" i="3" l="1"/>
  <c r="P171" i="3" s="1"/>
  <c r="BC171" i="3"/>
  <c r="BA171" i="3"/>
  <c r="BE171" i="3"/>
  <c r="BD171" i="3"/>
  <c r="BG171" i="3"/>
  <c r="BF171" i="3"/>
  <c r="BH171" i="3"/>
  <c r="BI171" i="3"/>
  <c r="B171" i="3" l="1"/>
  <c r="BW171" i="3" s="1"/>
  <c r="BJ171" i="3"/>
  <c r="C171" i="3" s="1"/>
  <c r="BM171" i="3" l="1"/>
  <c r="T171" i="3" l="1"/>
  <c r="F171" i="3"/>
  <c r="BO171" i="3"/>
  <c r="H171" i="3" l="1"/>
  <c r="CE171" i="3" s="1"/>
  <c r="V171" i="3"/>
  <c r="AE171" i="3"/>
  <c r="AP172" i="3"/>
  <c r="CA171" i="3"/>
  <c r="BP171" i="3"/>
  <c r="BQ171" i="3" s="1"/>
  <c r="CD171" i="3" l="1"/>
  <c r="CU171" i="3" s="1"/>
  <c r="BZ171" i="3"/>
  <c r="CS171" i="3" s="1"/>
  <c r="BR171" i="3"/>
  <c r="K171" i="3" s="1"/>
  <c r="CK171" i="3" s="1"/>
  <c r="X171" i="3"/>
  <c r="J171" i="3"/>
  <c r="CI171" i="3" s="1"/>
  <c r="AR172" i="3"/>
  <c r="AG171" i="3"/>
  <c r="I171" i="3"/>
  <c r="W171" i="3"/>
  <c r="CH171" i="3" l="1"/>
  <c r="CW171" i="3" s="1"/>
  <c r="CJ171" i="3"/>
  <c r="CX171" i="3" s="1"/>
  <c r="BS171" i="3"/>
  <c r="BT171" i="3" s="1"/>
  <c r="BU171" i="3" s="1"/>
  <c r="Y171" i="3"/>
  <c r="AJ171" i="3" s="1"/>
  <c r="AS172" i="3"/>
  <c r="AH171" i="3"/>
  <c r="CG171" i="3"/>
  <c r="AT172" i="3"/>
  <c r="AI171" i="3"/>
  <c r="CF171" i="3" l="1"/>
  <c r="CV171" i="3" s="1"/>
  <c r="AU172" i="3"/>
  <c r="Z171" i="3"/>
  <c r="AK171" i="3" s="1"/>
  <c r="L171" i="3"/>
  <c r="CM171" i="3" s="1"/>
  <c r="M171" i="3"/>
  <c r="CO171" i="3" s="1"/>
  <c r="AA171" i="3"/>
  <c r="AW172" i="3" s="1"/>
  <c r="AB171" i="3"/>
  <c r="N171" i="3"/>
  <c r="CQ171" i="3" s="1"/>
  <c r="CP171" i="3" l="1"/>
  <c r="DA171" i="3" s="1"/>
  <c r="CN171" i="3"/>
  <c r="CZ171" i="3" s="1"/>
  <c r="CL171" i="3"/>
  <c r="CY171" i="3" s="1"/>
  <c r="AL171" i="3"/>
  <c r="AV172" i="3"/>
  <c r="O171" i="3"/>
  <c r="AX172" i="3"/>
  <c r="AM171" i="3"/>
  <c r="A172" i="3" l="1"/>
  <c r="Q171" i="3"/>
  <c r="BE172" i="3" l="1"/>
  <c r="P172" i="3"/>
  <c r="B172" i="3"/>
  <c r="BA172" i="3"/>
  <c r="BD172" i="3"/>
  <c r="BC172" i="3"/>
  <c r="BF172" i="3"/>
  <c r="BH172" i="3"/>
  <c r="BG172" i="3"/>
  <c r="BI172" i="3"/>
  <c r="BJ172" i="3" l="1"/>
  <c r="C172" i="3" s="1"/>
  <c r="BW172" i="3"/>
  <c r="BM172" i="3" l="1"/>
  <c r="T172" i="3" l="1"/>
  <c r="BO172" i="3"/>
  <c r="F172" i="3"/>
  <c r="BP172" i="3"/>
  <c r="BQ172" i="3" l="1"/>
  <c r="BR172" i="3" s="1"/>
  <c r="I172" i="3"/>
  <c r="CG172" i="3" s="1"/>
  <c r="W172" i="3"/>
  <c r="CA172" i="3"/>
  <c r="V172" i="3"/>
  <c r="H172" i="3"/>
  <c r="CE172" i="3" s="1"/>
  <c r="AE172" i="3"/>
  <c r="AP173" i="3"/>
  <c r="CD172" i="3" l="1"/>
  <c r="CU172" i="3" s="1"/>
  <c r="CF172" i="3"/>
  <c r="CV172" i="3" s="1"/>
  <c r="BZ172" i="3"/>
  <c r="CS172" i="3" s="1"/>
  <c r="K172" i="3"/>
  <c r="CK172" i="3" s="1"/>
  <c r="Y172" i="3"/>
  <c r="BS172" i="3"/>
  <c r="AS173" i="3"/>
  <c r="AH172" i="3"/>
  <c r="J172" i="3"/>
  <c r="X172" i="3"/>
  <c r="AR173" i="3"/>
  <c r="AG172" i="3"/>
  <c r="CJ172" i="3" l="1"/>
  <c r="CX172" i="3" s="1"/>
  <c r="AI172" i="3"/>
  <c r="AT173" i="3"/>
  <c r="BT172" i="3"/>
  <c r="L172" i="3"/>
  <c r="CM172" i="3" s="1"/>
  <c r="Z172" i="3"/>
  <c r="CI172" i="3"/>
  <c r="AJ172" i="3"/>
  <c r="AU173" i="3"/>
  <c r="CH172" i="3" l="1"/>
  <c r="CW172" i="3" s="1"/>
  <c r="CL172" i="3"/>
  <c r="CY172" i="3" s="1"/>
  <c r="M172" i="3"/>
  <c r="AA172" i="3"/>
  <c r="BU172" i="3"/>
  <c r="AK172" i="3"/>
  <c r="AV173" i="3"/>
  <c r="N172" i="3" l="1"/>
  <c r="CQ172" i="3" s="1"/>
  <c r="AB172" i="3"/>
  <c r="AW173" i="3"/>
  <c r="AL172" i="3"/>
  <c r="CO172" i="3"/>
  <c r="CN172" i="3" l="1"/>
  <c r="CZ172" i="3" s="1"/>
  <c r="CP172" i="3"/>
  <c r="DA172" i="3" s="1"/>
  <c r="O172" i="3"/>
  <c r="AM172" i="3"/>
  <c r="AX173" i="3"/>
  <c r="Q172" i="3" l="1"/>
  <c r="A173" i="3"/>
  <c r="B173" i="3" l="1"/>
  <c r="P173" i="3"/>
  <c r="BA173" i="3"/>
  <c r="BD173" i="3"/>
  <c r="BF173" i="3"/>
  <c r="BC173" i="3"/>
  <c r="BE173" i="3"/>
  <c r="BG173" i="3"/>
  <c r="BH173" i="3"/>
  <c r="BI173" i="3"/>
  <c r="BJ173" i="3" l="1"/>
  <c r="C173" i="3" s="1"/>
  <c r="BW173" i="3"/>
  <c r="BM173" i="3" l="1"/>
  <c r="T173" i="3" l="1"/>
  <c r="BO173" i="3"/>
  <c r="F173" i="3"/>
  <c r="BP173" i="3"/>
  <c r="I173" i="3" l="1"/>
  <c r="CG173" i="3" s="1"/>
  <c r="W173" i="3"/>
  <c r="AE173" i="3"/>
  <c r="AP174" i="3"/>
  <c r="BQ173" i="3"/>
  <c r="CA173" i="3"/>
  <c r="H173" i="3"/>
  <c r="CE173" i="3" s="1"/>
  <c r="V173" i="3"/>
  <c r="CD173" i="3" l="1"/>
  <c r="CU173" i="3" s="1"/>
  <c r="CF173" i="3"/>
  <c r="CV173" i="3" s="1"/>
  <c r="BZ173" i="3"/>
  <c r="CS173" i="3" s="1"/>
  <c r="J173" i="3"/>
  <c r="CI173" i="3" s="1"/>
  <c r="X173" i="3"/>
  <c r="BR173" i="3"/>
  <c r="AR174" i="3"/>
  <c r="AG173" i="3"/>
  <c r="AS174" i="3"/>
  <c r="AH173" i="3"/>
  <c r="CH173" i="3" l="1"/>
  <c r="CW173" i="3" s="1"/>
  <c r="BS173" i="3"/>
  <c r="BT173" i="3" s="1"/>
  <c r="K173" i="3"/>
  <c r="Y173" i="3"/>
  <c r="AI173" i="3"/>
  <c r="AT174" i="3"/>
  <c r="CK173" i="3" l="1"/>
  <c r="AU174" i="3"/>
  <c r="AJ173" i="3"/>
  <c r="AA173" i="3"/>
  <c r="M173" i="3"/>
  <c r="CO173" i="3" s="1"/>
  <c r="BU173" i="3"/>
  <c r="L173" i="3"/>
  <c r="CM173" i="3" s="1"/>
  <c r="Z173" i="3"/>
  <c r="CJ173" i="3" l="1"/>
  <c r="CX173" i="3" s="1"/>
  <c r="CL173" i="3"/>
  <c r="CY173" i="3" s="1"/>
  <c r="CN173" i="3"/>
  <c r="CZ173" i="3" s="1"/>
  <c r="AV174" i="3"/>
  <c r="AK173" i="3"/>
  <c r="AB173" i="3"/>
  <c r="N173" i="3"/>
  <c r="CQ173" i="3" s="1"/>
  <c r="AW174" i="3"/>
  <c r="AL173" i="3"/>
  <c r="CP173" i="3" l="1"/>
  <c r="DA173" i="3" s="1"/>
  <c r="AX174" i="3"/>
  <c r="AM173" i="3"/>
  <c r="Q173" i="3" s="1"/>
  <c r="O173" i="3"/>
  <c r="A174" i="3" l="1"/>
  <c r="B174" i="3" s="1"/>
  <c r="BA174" i="3"/>
  <c r="BD174" i="3"/>
  <c r="BE174" i="3"/>
  <c r="BC174" i="3"/>
  <c r="BF174" i="3"/>
  <c r="BH174" i="3"/>
  <c r="BG174" i="3"/>
  <c r="BI174" i="3"/>
  <c r="P174" i="3" l="1"/>
  <c r="BJ174" i="3"/>
  <c r="C174" i="3" s="1"/>
  <c r="BM174" i="3" s="1"/>
  <c r="BW174" i="3"/>
  <c r="T174" i="3" l="1"/>
  <c r="BO174" i="3"/>
  <c r="BP174" i="3"/>
  <c r="BQ174" i="3" s="1"/>
  <c r="F174" i="3"/>
  <c r="CA174" i="3" l="1"/>
  <c r="J174" i="3"/>
  <c r="CI174" i="3" s="1"/>
  <c r="X174" i="3"/>
  <c r="V174" i="3"/>
  <c r="H174" i="3"/>
  <c r="CE174" i="3" s="1"/>
  <c r="W174" i="3"/>
  <c r="I174" i="3"/>
  <c r="CG174" i="3" s="1"/>
  <c r="BR174" i="3"/>
  <c r="AE174" i="3"/>
  <c r="AP175" i="3"/>
  <c r="CD174" i="3" l="1"/>
  <c r="CU174" i="3" s="1"/>
  <c r="CH174" i="3"/>
  <c r="CW174" i="3" s="1"/>
  <c r="CF174" i="3"/>
  <c r="CV174" i="3" s="1"/>
  <c r="BZ174" i="3"/>
  <c r="CS174" i="3" s="1"/>
  <c r="AS175" i="3"/>
  <c r="AH174" i="3"/>
  <c r="AG174" i="3"/>
  <c r="AR175" i="3"/>
  <c r="AT175" i="3"/>
  <c r="AI174" i="3"/>
  <c r="K174" i="3"/>
  <c r="CK174" i="3" s="1"/>
  <c r="Y174" i="3"/>
  <c r="BS174" i="3"/>
  <c r="CJ174" i="3" l="1"/>
  <c r="CX174" i="3" s="1"/>
  <c r="AU175" i="3"/>
  <c r="AJ174" i="3"/>
  <c r="L174" i="3"/>
  <c r="CM174" i="3" s="1"/>
  <c r="Z174" i="3"/>
  <c r="BT174" i="3"/>
  <c r="BU174" i="3" s="1"/>
  <c r="CL174" i="3" l="1"/>
  <c r="CY174" i="3" s="1"/>
  <c r="AB174" i="3"/>
  <c r="N174" i="3"/>
  <c r="CQ174" i="3" s="1"/>
  <c r="M174" i="3"/>
  <c r="CO174" i="3" s="1"/>
  <c r="AA174" i="3"/>
  <c r="AV175" i="3"/>
  <c r="AK174" i="3"/>
  <c r="CN174" i="3" l="1"/>
  <c r="CZ174" i="3" s="1"/>
  <c r="CP174" i="3"/>
  <c r="DA174" i="3" s="1"/>
  <c r="AL174" i="3"/>
  <c r="AW175" i="3"/>
  <c r="O174" i="3"/>
  <c r="AM174" i="3"/>
  <c r="AX175" i="3"/>
  <c r="Q174" i="3" l="1"/>
  <c r="A175" i="3"/>
  <c r="B175" i="3" l="1"/>
  <c r="P175" i="3"/>
  <c r="BA175" i="3"/>
  <c r="BD175" i="3"/>
  <c r="BE175" i="3"/>
  <c r="BC175" i="3"/>
  <c r="BF175" i="3"/>
  <c r="BG175" i="3"/>
  <c r="BI175" i="3"/>
  <c r="BH175" i="3"/>
  <c r="BJ175" i="3" l="1"/>
  <c r="C175" i="3" s="1"/>
  <c r="BW175" i="3"/>
  <c r="BM175" i="3" l="1"/>
  <c r="F175" i="3" l="1"/>
  <c r="T175" i="3"/>
  <c r="BO175" i="3"/>
  <c r="BP175" i="3"/>
  <c r="BQ175" i="3" l="1"/>
  <c r="BR175" i="3" s="1"/>
  <c r="BS175" i="3" s="1"/>
  <c r="V175" i="3"/>
  <c r="H175" i="3"/>
  <c r="CE175" i="3" s="1"/>
  <c r="AE175" i="3"/>
  <c r="AP176" i="3"/>
  <c r="I175" i="3"/>
  <c r="CG175" i="3" s="1"/>
  <c r="W175" i="3"/>
  <c r="CA175" i="3"/>
  <c r="CF175" i="3" l="1"/>
  <c r="CV175" i="3" s="1"/>
  <c r="CD175" i="3"/>
  <c r="CU175" i="3" s="1"/>
  <c r="BZ175" i="3"/>
  <c r="CS175" i="3" s="1"/>
  <c r="Z175" i="3"/>
  <c r="L175" i="3"/>
  <c r="CM175" i="3" s="1"/>
  <c r="AG175" i="3"/>
  <c r="AR176" i="3"/>
  <c r="J175" i="3"/>
  <c r="CI175" i="3" s="1"/>
  <c r="X175" i="3"/>
  <c r="Y175" i="3"/>
  <c r="K175" i="3"/>
  <c r="CK175" i="3" s="1"/>
  <c r="AH175" i="3"/>
  <c r="AS176" i="3"/>
  <c r="BT175" i="3"/>
  <c r="CL175" i="3" l="1"/>
  <c r="CY175" i="3" s="1"/>
  <c r="CJ175" i="3"/>
  <c r="CX175" i="3" s="1"/>
  <c r="CH175" i="3"/>
  <c r="CW175" i="3" s="1"/>
  <c r="M175" i="3"/>
  <c r="CO175" i="3" s="1"/>
  <c r="AA175" i="3"/>
  <c r="BU175" i="3"/>
  <c r="AJ175" i="3"/>
  <c r="AU176" i="3"/>
  <c r="AK175" i="3"/>
  <c r="AV176" i="3"/>
  <c r="AT176" i="3"/>
  <c r="AI175" i="3"/>
  <c r="CN175" i="3" l="1"/>
  <c r="CZ175" i="3" s="1"/>
  <c r="N175" i="3"/>
  <c r="AB175" i="3"/>
  <c r="AW176" i="3"/>
  <c r="AL175" i="3"/>
  <c r="AX176" i="3" l="1"/>
  <c r="AM175" i="3"/>
  <c r="CQ175" i="3"/>
  <c r="O175" i="3"/>
  <c r="CP175" i="3" l="1"/>
  <c r="DA175" i="3" s="1"/>
  <c r="A176" i="3"/>
  <c r="Q175" i="3"/>
  <c r="P176" i="3" l="1"/>
  <c r="B176" i="3"/>
  <c r="BA176" i="3"/>
  <c r="BG176" i="3"/>
  <c r="BD176" i="3"/>
  <c r="BC176" i="3"/>
  <c r="BE176" i="3"/>
  <c r="BF176" i="3"/>
  <c r="BI176" i="3"/>
  <c r="BH176" i="3"/>
  <c r="BW176" i="3" l="1"/>
  <c r="BJ176" i="3"/>
  <c r="C176" i="3" s="1"/>
  <c r="BL176" i="3" s="1"/>
  <c r="S176" i="3" l="1"/>
  <c r="E176" i="3"/>
  <c r="BM176" i="3"/>
  <c r="T176" i="3" l="1"/>
  <c r="F176" i="3"/>
  <c r="CA176" i="3" s="1"/>
  <c r="BY176" i="3"/>
  <c r="BP176" i="3"/>
  <c r="AO177" i="3"/>
  <c r="AZ177" i="3" s="1"/>
  <c r="AD176" i="3"/>
  <c r="BO176" i="3"/>
  <c r="BX176" i="3" l="1"/>
  <c r="CR176" i="3" s="1"/>
  <c r="BZ176" i="3"/>
  <c r="CS176" i="3" s="1"/>
  <c r="W176" i="3"/>
  <c r="I176" i="3"/>
  <c r="CG176" i="3" s="1"/>
  <c r="BQ176" i="3"/>
  <c r="H176" i="3"/>
  <c r="V176" i="3"/>
  <c r="BL177" i="3"/>
  <c r="S177" i="3" s="1"/>
  <c r="AP177" i="3"/>
  <c r="AE176" i="3"/>
  <c r="CF176" i="3" l="1"/>
  <c r="CV176" i="3" s="1"/>
  <c r="E177" i="3"/>
  <c r="BY177" i="3" s="1"/>
  <c r="CE176" i="3"/>
  <c r="AG176" i="3"/>
  <c r="AR177" i="3"/>
  <c r="AO178" i="3"/>
  <c r="AZ178" i="3" s="1"/>
  <c r="AD177" i="3"/>
  <c r="J176" i="3"/>
  <c r="CI176" i="3" s="1"/>
  <c r="X176" i="3"/>
  <c r="BR176" i="3"/>
  <c r="AH176" i="3"/>
  <c r="AS177" i="3"/>
  <c r="CD176" i="3" l="1"/>
  <c r="CU176" i="3" s="1"/>
  <c r="CH176" i="3"/>
  <c r="CW176" i="3" s="1"/>
  <c r="BX177" i="3"/>
  <c r="CR177" i="3" s="1"/>
  <c r="BS176" i="3"/>
  <c r="Y176" i="3"/>
  <c r="K176" i="3"/>
  <c r="CK176" i="3" s="1"/>
  <c r="AI176" i="3"/>
  <c r="AT177" i="3"/>
  <c r="CJ176" i="3" l="1"/>
  <c r="CX176" i="3" s="1"/>
  <c r="Z176" i="3"/>
  <c r="L176" i="3"/>
  <c r="CM176" i="3" s="1"/>
  <c r="AU177" i="3"/>
  <c r="AJ176" i="3"/>
  <c r="BT176" i="3"/>
  <c r="CL176" i="3" l="1"/>
  <c r="CY176" i="3" s="1"/>
  <c r="M176" i="3"/>
  <c r="CO176" i="3" s="1"/>
  <c r="AA176" i="3"/>
  <c r="BU176" i="3"/>
  <c r="AK176" i="3"/>
  <c r="AV177" i="3"/>
  <c r="CN176" i="3" l="1"/>
  <c r="CZ176" i="3" s="1"/>
  <c r="N176" i="3"/>
  <c r="AB176" i="3"/>
  <c r="AL176" i="3"/>
  <c r="AW177" i="3"/>
  <c r="AM176" i="3" l="1"/>
  <c r="AX177" i="3"/>
  <c r="CQ176" i="3"/>
  <c r="O176" i="3"/>
  <c r="CP176" i="3" l="1"/>
  <c r="DA176" i="3" s="1"/>
  <c r="A177" i="3"/>
  <c r="Q176" i="3"/>
  <c r="P177" i="3" l="1"/>
  <c r="B177" i="3"/>
  <c r="BA177" i="3"/>
  <c r="BD177" i="3"/>
  <c r="BC177" i="3"/>
  <c r="BE177" i="3"/>
  <c r="BF177" i="3"/>
  <c r="BG177" i="3"/>
  <c r="BH177" i="3"/>
  <c r="BI177" i="3"/>
  <c r="BW177" i="3" l="1"/>
  <c r="BJ177" i="3"/>
  <c r="C177" i="3" s="1"/>
  <c r="BM177" i="3" l="1"/>
  <c r="T177" i="3" l="1"/>
  <c r="F177" i="3"/>
  <c r="BO177" i="3"/>
  <c r="V177" i="3" l="1"/>
  <c r="H177" i="3"/>
  <c r="CE177" i="3" s="1"/>
  <c r="CA177" i="3"/>
  <c r="BP177" i="3"/>
  <c r="BQ177" i="3"/>
  <c r="AE177" i="3"/>
  <c r="AP178" i="3"/>
  <c r="CD177" i="3" l="1"/>
  <c r="CU177" i="3" s="1"/>
  <c r="BZ177" i="3"/>
  <c r="CS177" i="3" s="1"/>
  <c r="BR177" i="3"/>
  <c r="K177" i="3" s="1"/>
  <c r="CK177" i="3" s="1"/>
  <c r="X177" i="3"/>
  <c r="J177" i="3"/>
  <c r="CI177" i="3" s="1"/>
  <c r="W177" i="3"/>
  <c r="I177" i="3"/>
  <c r="AR178" i="3"/>
  <c r="AG177" i="3"/>
  <c r="CH177" i="3" l="1"/>
  <c r="CW177" i="3" s="1"/>
  <c r="CJ177" i="3"/>
  <c r="CX177" i="3" s="1"/>
  <c r="BS177" i="3"/>
  <c r="L177" i="3" s="1"/>
  <c r="CM177" i="3" s="1"/>
  <c r="Y177" i="3"/>
  <c r="AU178" i="3" s="1"/>
  <c r="AT178" i="3"/>
  <c r="AI177" i="3"/>
  <c r="CG177" i="3"/>
  <c r="AH177" i="3"/>
  <c r="AS178" i="3"/>
  <c r="CL177" i="3" l="1"/>
  <c r="CY177" i="3" s="1"/>
  <c r="CF177" i="3"/>
  <c r="CV177" i="3" s="1"/>
  <c r="AJ177" i="3"/>
  <c r="BT177" i="3"/>
  <c r="AA177" i="3" s="1"/>
  <c r="Z177" i="3"/>
  <c r="AV178" i="3" s="1"/>
  <c r="BU177" i="3" l="1"/>
  <c r="N177" i="3" s="1"/>
  <c r="CQ177" i="3" s="1"/>
  <c r="AK177" i="3"/>
  <c r="M177" i="3"/>
  <c r="CO177" i="3" s="1"/>
  <c r="AW178" i="3"/>
  <c r="AL177" i="3"/>
  <c r="AB177" i="3" l="1"/>
  <c r="AX178" i="3" s="1"/>
  <c r="CP177" i="3"/>
  <c r="DA177" i="3" s="1"/>
  <c r="CN177" i="3"/>
  <c r="CZ177" i="3" s="1"/>
  <c r="O177" i="3"/>
  <c r="AM177" i="3" l="1"/>
  <c r="A178" i="3" s="1"/>
  <c r="BI178" i="3" s="1"/>
  <c r="BA178" i="3"/>
  <c r="BE178" i="3"/>
  <c r="BC178" i="3"/>
  <c r="BF178" i="3"/>
  <c r="BD178" i="3"/>
  <c r="BG178" i="3"/>
  <c r="BH178" i="3"/>
  <c r="Q177" i="3" l="1"/>
  <c r="P178" i="3"/>
  <c r="B178" i="3"/>
  <c r="BW178" i="3" s="1"/>
  <c r="BJ178" i="3"/>
  <c r="C178" i="3" s="1"/>
  <c r="BL178" i="3" s="1"/>
  <c r="E178" i="3" l="1"/>
  <c r="S178" i="3"/>
  <c r="BM178" i="3"/>
  <c r="F178" i="3" l="1"/>
  <c r="CA178" i="3" s="1"/>
  <c r="T178" i="3"/>
  <c r="BY178" i="3"/>
  <c r="BO178" i="3"/>
  <c r="AD178" i="3"/>
  <c r="AO179" i="3"/>
  <c r="AZ179" i="3" s="1"/>
  <c r="BX178" i="3" l="1"/>
  <c r="CR178" i="3" s="1"/>
  <c r="BZ178" i="3"/>
  <c r="CS178" i="3" s="1"/>
  <c r="H178" i="3"/>
  <c r="V178" i="3"/>
  <c r="BP178" i="3"/>
  <c r="AE178" i="3"/>
  <c r="AP179" i="3"/>
  <c r="BL179" i="3"/>
  <c r="S179" i="3" s="1"/>
  <c r="E179" i="3" l="1"/>
  <c r="BY179" i="3" s="1"/>
  <c r="AD179" i="3"/>
  <c r="AO180" i="3"/>
  <c r="AZ180" i="3" s="1"/>
  <c r="W178" i="3"/>
  <c r="I178" i="3"/>
  <c r="CG178" i="3" s="1"/>
  <c r="BQ178" i="3"/>
  <c r="AR179" i="3"/>
  <c r="AG178" i="3"/>
  <c r="CE178" i="3"/>
  <c r="CD178" i="3" l="1"/>
  <c r="CU178" i="3" s="1"/>
  <c r="CF178" i="3"/>
  <c r="CV178" i="3" s="1"/>
  <c r="BX179" i="3"/>
  <c r="CR179" i="3" s="1"/>
  <c r="AS179" i="3"/>
  <c r="AH178" i="3"/>
  <c r="X178" i="3"/>
  <c r="J178" i="3"/>
  <c r="CI178" i="3" s="1"/>
  <c r="BR178" i="3"/>
  <c r="BL180" i="3"/>
  <c r="S180" i="3" s="1"/>
  <c r="CH178" i="3" l="1"/>
  <c r="CW178" i="3" s="1"/>
  <c r="E180" i="3"/>
  <c r="BY180" i="3" s="1"/>
  <c r="AI178" i="3"/>
  <c r="AT179" i="3"/>
  <c r="AO181" i="3"/>
  <c r="AZ181" i="3" s="1"/>
  <c r="AD180" i="3"/>
  <c r="K178" i="3"/>
  <c r="CK178" i="3" s="1"/>
  <c r="Y178" i="3"/>
  <c r="BS178" i="3"/>
  <c r="CJ178" i="3" l="1"/>
  <c r="CX178" i="3" s="1"/>
  <c r="BX180" i="3"/>
  <c r="CR180" i="3" s="1"/>
  <c r="BL181" i="3"/>
  <c r="S181" i="3" s="1"/>
  <c r="L178" i="3"/>
  <c r="CM178" i="3" s="1"/>
  <c r="Z178" i="3"/>
  <c r="AJ178" i="3"/>
  <c r="AU179" i="3"/>
  <c r="BT178" i="3"/>
  <c r="CL178" i="3" l="1"/>
  <c r="CY178" i="3" s="1"/>
  <c r="E181" i="3"/>
  <c r="BY181" i="3" s="1"/>
  <c r="M178" i="3"/>
  <c r="CO178" i="3" s="1"/>
  <c r="AA178" i="3"/>
  <c r="BU178" i="3"/>
  <c r="AK178" i="3"/>
  <c r="AV179" i="3"/>
  <c r="AO182" i="3"/>
  <c r="AZ182" i="3" s="1"/>
  <c r="AD181" i="3"/>
  <c r="CN178" i="3" l="1"/>
  <c r="CZ178" i="3" s="1"/>
  <c r="BX181" i="3"/>
  <c r="CR181" i="3" s="1"/>
  <c r="AB178" i="3"/>
  <c r="N178" i="3"/>
  <c r="AW179" i="3"/>
  <c r="AL178" i="3"/>
  <c r="AX179" i="3" l="1"/>
  <c r="AM178" i="3"/>
  <c r="CQ178" i="3"/>
  <c r="O178" i="3"/>
  <c r="CP178" i="3" l="1"/>
  <c r="DA178" i="3" s="1"/>
  <c r="Q178" i="3"/>
  <c r="A179" i="3"/>
  <c r="BH179" i="3" l="1"/>
  <c r="P179" i="3"/>
  <c r="B179" i="3"/>
  <c r="BA179" i="3"/>
  <c r="BC179" i="3"/>
  <c r="BD179" i="3"/>
  <c r="BE179" i="3"/>
  <c r="BF179" i="3"/>
  <c r="BG179" i="3"/>
  <c r="BI179" i="3"/>
  <c r="BJ179" i="3" l="1"/>
  <c r="C179" i="3" s="1"/>
  <c r="BN179" i="3" s="1"/>
  <c r="BW179" i="3"/>
  <c r="BM179" i="3" l="1"/>
  <c r="U179" i="3"/>
  <c r="G179" i="3"/>
  <c r="CC179" i="3" s="1"/>
  <c r="CB179" i="3" l="1"/>
  <c r="CT179" i="3" s="1"/>
  <c r="AQ180" i="3"/>
  <c r="BB180" i="3" s="1"/>
  <c r="AF179" i="3"/>
  <c r="F179" i="3"/>
  <c r="BO179" i="3"/>
  <c r="T179" i="3"/>
  <c r="H179" i="3" l="1"/>
  <c r="CE179" i="3" s="1"/>
  <c r="V179" i="3"/>
  <c r="CA179" i="3"/>
  <c r="AE179" i="3"/>
  <c r="AP180" i="3"/>
  <c r="BP179" i="3"/>
  <c r="BN180" i="3"/>
  <c r="G180" i="3" s="1"/>
  <c r="CC180" i="3" s="1"/>
  <c r="CD179" i="3" l="1"/>
  <c r="CU179" i="3" s="1"/>
  <c r="CB180" i="3"/>
  <c r="CT180" i="3" s="1"/>
  <c r="BZ179" i="3"/>
  <c r="CS179" i="3" s="1"/>
  <c r="U180" i="3"/>
  <c r="I179" i="3"/>
  <c r="W179" i="3"/>
  <c r="BQ179" i="3"/>
  <c r="AG179" i="3"/>
  <c r="AR180" i="3"/>
  <c r="X179" i="3" l="1"/>
  <c r="J179" i="3"/>
  <c r="CI179" i="3" s="1"/>
  <c r="CG179" i="3"/>
  <c r="AF180" i="3"/>
  <c r="AQ181" i="3"/>
  <c r="BB181" i="3" s="1"/>
  <c r="AH179" i="3"/>
  <c r="AS180" i="3"/>
  <c r="BR179" i="3"/>
  <c r="CF179" i="3" l="1"/>
  <c r="CV179" i="3" s="1"/>
  <c r="CH179" i="3"/>
  <c r="CW179" i="3" s="1"/>
  <c r="K179" i="3"/>
  <c r="Y179" i="3"/>
  <c r="BS179" i="3"/>
  <c r="BN181" i="3"/>
  <c r="U181" i="3" s="1"/>
  <c r="AT180" i="3"/>
  <c r="AI179" i="3"/>
  <c r="G181" i="3" l="1"/>
  <c r="CC181" i="3" s="1"/>
  <c r="AF181" i="3"/>
  <c r="AQ182" i="3"/>
  <c r="BB182" i="3" s="1"/>
  <c r="BT179" i="3"/>
  <c r="L179" i="3"/>
  <c r="CM179" i="3" s="1"/>
  <c r="Z179" i="3"/>
  <c r="AU180" i="3"/>
  <c r="AJ179" i="3"/>
  <c r="CK179" i="3"/>
  <c r="CJ179" i="3" l="1"/>
  <c r="CX179" i="3" s="1"/>
  <c r="CL179" i="3"/>
  <c r="CY179" i="3" s="1"/>
  <c r="CB181" i="3"/>
  <c r="CT181" i="3" s="1"/>
  <c r="AK179" i="3"/>
  <c r="AV180" i="3"/>
  <c r="M179" i="3"/>
  <c r="AA179" i="3"/>
  <c r="BU179" i="3"/>
  <c r="BN182" i="3"/>
  <c r="U182" i="3" s="1"/>
  <c r="G182" i="3" l="1"/>
  <c r="CC182" i="3" s="1"/>
  <c r="AW180" i="3"/>
  <c r="AL179" i="3"/>
  <c r="CO179" i="3"/>
  <c r="AQ183" i="3"/>
  <c r="BB183" i="3" s="1"/>
  <c r="AF182" i="3"/>
  <c r="N179" i="3"/>
  <c r="CQ179" i="3" s="1"/>
  <c r="AB179" i="3"/>
  <c r="CP179" i="3" l="1"/>
  <c r="DA179" i="3" s="1"/>
  <c r="CN179" i="3"/>
  <c r="CZ179" i="3" s="1"/>
  <c r="CB182" i="3"/>
  <c r="CT182" i="3" s="1"/>
  <c r="O179" i="3"/>
  <c r="BN183" i="3"/>
  <c r="G183" i="3" s="1"/>
  <c r="CC183" i="3" s="1"/>
  <c r="AM179" i="3"/>
  <c r="AX180" i="3"/>
  <c r="U183" i="3" l="1"/>
  <c r="AF183" i="3" s="1"/>
  <c r="CB183" i="3"/>
  <c r="CT183" i="3" s="1"/>
  <c r="Q179" i="3"/>
  <c r="A180" i="3"/>
  <c r="AQ184" i="3" l="1"/>
  <c r="BB184" i="3" s="1"/>
  <c r="BN184" i="3" s="1"/>
  <c r="U184" i="3" s="1"/>
  <c r="B180" i="3"/>
  <c r="P180" i="3"/>
  <c r="BA180" i="3"/>
  <c r="BC180" i="3"/>
  <c r="BE180" i="3"/>
  <c r="BD180" i="3"/>
  <c r="BF180" i="3"/>
  <c r="BG180" i="3"/>
  <c r="BH180" i="3"/>
  <c r="BI180" i="3"/>
  <c r="BJ180" i="3" l="1"/>
  <c r="C180" i="3" s="1"/>
  <c r="G184" i="3"/>
  <c r="CC184" i="3" s="1"/>
  <c r="AQ185" i="3"/>
  <c r="BB185" i="3" s="1"/>
  <c r="AF184" i="3"/>
  <c r="BW180" i="3"/>
  <c r="CB184" i="3" l="1"/>
  <c r="CT184" i="3" s="1"/>
  <c r="BN185" i="3"/>
  <c r="U185" i="3" s="1"/>
  <c r="BM180" i="3"/>
  <c r="G185" i="3" l="1"/>
  <c r="CC185" i="3" s="1"/>
  <c r="F180" i="3"/>
  <c r="T180" i="3"/>
  <c r="BO180" i="3"/>
  <c r="AQ186" i="3"/>
  <c r="BB186" i="3" s="1"/>
  <c r="AF185" i="3"/>
  <c r="CB185" i="3" l="1"/>
  <c r="CT185" i="3" s="1"/>
  <c r="H180" i="3"/>
  <c r="CE180" i="3" s="1"/>
  <c r="V180" i="3"/>
  <c r="BP180" i="3"/>
  <c r="BN186" i="3"/>
  <c r="U186" i="3" s="1"/>
  <c r="AE180" i="3"/>
  <c r="AP181" i="3"/>
  <c r="CA180" i="3"/>
  <c r="CD180" i="3" l="1"/>
  <c r="CU180" i="3" s="1"/>
  <c r="BZ180" i="3"/>
  <c r="CS180" i="3" s="1"/>
  <c r="G186" i="3"/>
  <c r="CC186" i="3" s="1"/>
  <c r="AQ187" i="3"/>
  <c r="BB187" i="3" s="1"/>
  <c r="BN187" i="3" s="1"/>
  <c r="G187" i="3" s="1"/>
  <c r="CC187" i="3" s="1"/>
  <c r="AF186" i="3"/>
  <c r="W180" i="3"/>
  <c r="I180" i="3"/>
  <c r="AR181" i="3"/>
  <c r="AG180" i="3"/>
  <c r="BQ180" i="3"/>
  <c r="CB187" i="3" l="1"/>
  <c r="CT187" i="3" s="1"/>
  <c r="CB186" i="3"/>
  <c r="CT186" i="3" s="1"/>
  <c r="AS181" i="3"/>
  <c r="AH180" i="3"/>
  <c r="CG180" i="3"/>
  <c r="U187" i="3"/>
  <c r="X180" i="3"/>
  <c r="J180" i="3"/>
  <c r="CI180" i="3" s="1"/>
  <c r="BR180" i="3"/>
  <c r="BS180" i="3" s="1"/>
  <c r="CH180" i="3" l="1"/>
  <c r="CW180" i="3" s="1"/>
  <c r="CF180" i="3"/>
  <c r="CV180" i="3" s="1"/>
  <c r="Z180" i="3"/>
  <c r="L180" i="3"/>
  <c r="CM180" i="3" s="1"/>
  <c r="BT180" i="3"/>
  <c r="BU180" i="3" s="1"/>
  <c r="K180" i="3"/>
  <c r="Y180" i="3"/>
  <c r="AI180" i="3"/>
  <c r="AT181" i="3"/>
  <c r="AQ188" i="3"/>
  <c r="BB188" i="3" s="1"/>
  <c r="AF187" i="3"/>
  <c r="CL180" i="3" l="1"/>
  <c r="CY180" i="3" s="1"/>
  <c r="AU181" i="3"/>
  <c r="AJ180" i="3"/>
  <c r="BN188" i="3"/>
  <c r="U188" i="3" s="1"/>
  <c r="CK180" i="3"/>
  <c r="M180" i="3"/>
  <c r="CO180" i="3" s="1"/>
  <c r="AA180" i="3"/>
  <c r="N180" i="3"/>
  <c r="CQ180" i="3" s="1"/>
  <c r="AB180" i="3"/>
  <c r="AK180" i="3"/>
  <c r="AV181" i="3"/>
  <c r="CJ180" i="3" l="1"/>
  <c r="CX180" i="3" s="1"/>
  <c r="CP180" i="3"/>
  <c r="DA180" i="3" s="1"/>
  <c r="CN180" i="3"/>
  <c r="CZ180" i="3" s="1"/>
  <c r="G188" i="3"/>
  <c r="CC188" i="3" s="1"/>
  <c r="AM180" i="3"/>
  <c r="AX181" i="3"/>
  <c r="AQ189" i="3"/>
  <c r="BB189" i="3" s="1"/>
  <c r="AF188" i="3"/>
  <c r="AL180" i="3"/>
  <c r="AW181" i="3"/>
  <c r="O180" i="3"/>
  <c r="CB188" i="3" l="1"/>
  <c r="CT188" i="3" s="1"/>
  <c r="BN189" i="3"/>
  <c r="U189" i="3" s="1"/>
  <c r="Q180" i="3"/>
  <c r="A181" i="3"/>
  <c r="P181" i="3" l="1"/>
  <c r="B181" i="3"/>
  <c r="BA181" i="3"/>
  <c r="BC181" i="3"/>
  <c r="BD181" i="3"/>
  <c r="BE181" i="3"/>
  <c r="BG181" i="3"/>
  <c r="BF181" i="3"/>
  <c r="BH181" i="3"/>
  <c r="AQ190" i="3"/>
  <c r="BB190" i="3" s="1"/>
  <c r="AF189" i="3"/>
  <c r="G189" i="3"/>
  <c r="CC189" i="3" s="1"/>
  <c r="BI181" i="3"/>
  <c r="CB189" i="3" l="1"/>
  <c r="CT189" i="3" s="1"/>
  <c r="BN190" i="3"/>
  <c r="U190" i="3" s="1"/>
  <c r="BW181" i="3"/>
  <c r="BJ181" i="3"/>
  <c r="C181" i="3" s="1"/>
  <c r="BM181" i="3" s="1"/>
  <c r="T181" i="3" l="1"/>
  <c r="F181" i="3"/>
  <c r="BO181" i="3"/>
  <c r="G190" i="3"/>
  <c r="CC190" i="3" s="1"/>
  <c r="AF190" i="3"/>
  <c r="AQ191" i="3"/>
  <c r="BB191" i="3" s="1"/>
  <c r="CB190" i="3" l="1"/>
  <c r="CT190" i="3" s="1"/>
  <c r="H181" i="3"/>
  <c r="CE181" i="3" s="1"/>
  <c r="V181" i="3"/>
  <c r="CA181" i="3"/>
  <c r="BN191" i="3"/>
  <c r="U191" i="3" s="1"/>
  <c r="BP181" i="3"/>
  <c r="BQ181" i="3" s="1"/>
  <c r="AP182" i="3"/>
  <c r="AE181" i="3"/>
  <c r="CD181" i="3" l="1"/>
  <c r="CU181" i="3" s="1"/>
  <c r="BZ181" i="3"/>
  <c r="CS181" i="3" s="1"/>
  <c r="J181" i="3"/>
  <c r="CI181" i="3" s="1"/>
  <c r="X181" i="3"/>
  <c r="AF191" i="3"/>
  <c r="AQ192" i="3"/>
  <c r="BB192" i="3" s="1"/>
  <c r="G191" i="3"/>
  <c r="CC191" i="3" s="1"/>
  <c r="W181" i="3"/>
  <c r="I181" i="3"/>
  <c r="AG181" i="3"/>
  <c r="AR182" i="3"/>
  <c r="BR181" i="3"/>
  <c r="CH181" i="3" l="1"/>
  <c r="CW181" i="3" s="1"/>
  <c r="CB191" i="3"/>
  <c r="CT191" i="3" s="1"/>
  <c r="BN192" i="3"/>
  <c r="U192" i="3" s="1"/>
  <c r="BS181" i="3"/>
  <c r="K181" i="3"/>
  <c r="CK181" i="3" s="1"/>
  <c r="Y181" i="3"/>
  <c r="BT181" i="3"/>
  <c r="BU181" i="3" s="1"/>
  <c r="AT182" i="3"/>
  <c r="AI181" i="3"/>
  <c r="CG181" i="3"/>
  <c r="AH181" i="3"/>
  <c r="AS182" i="3"/>
  <c r="CJ181" i="3" l="1"/>
  <c r="CX181" i="3" s="1"/>
  <c r="CF181" i="3"/>
  <c r="CV181" i="3" s="1"/>
  <c r="G192" i="3"/>
  <c r="CC192" i="3" s="1"/>
  <c r="N181" i="3"/>
  <c r="CQ181" i="3" s="1"/>
  <c r="AB181" i="3"/>
  <c r="AU182" i="3"/>
  <c r="AJ181" i="3"/>
  <c r="AA181" i="3"/>
  <c r="M181" i="3"/>
  <c r="CO181" i="3" s="1"/>
  <c r="L181" i="3"/>
  <c r="CM181" i="3" s="1"/>
  <c r="Z181" i="3"/>
  <c r="AQ193" i="3"/>
  <c r="BB193" i="3" s="1"/>
  <c r="AF192" i="3"/>
  <c r="CP181" i="3" l="1"/>
  <c r="DA181" i="3" s="1"/>
  <c r="CL181" i="3"/>
  <c r="CY181" i="3" s="1"/>
  <c r="CN181" i="3"/>
  <c r="CZ181" i="3" s="1"/>
  <c r="CB192" i="3"/>
  <c r="CT192" i="3" s="1"/>
  <c r="O181" i="3"/>
  <c r="BN193" i="3"/>
  <c r="U193" i="3" s="1"/>
  <c r="AV182" i="3"/>
  <c r="AK181" i="3"/>
  <c r="AX182" i="3"/>
  <c r="AM181" i="3"/>
  <c r="AL181" i="3"/>
  <c r="AW182" i="3"/>
  <c r="G193" i="3" l="1"/>
  <c r="CC193" i="3" s="1"/>
  <c r="Q181" i="3"/>
  <c r="A182" i="3"/>
  <c r="AQ194" i="3"/>
  <c r="BB194" i="3" s="1"/>
  <c r="AF193" i="3"/>
  <c r="CB193" i="3" l="1"/>
  <c r="CT193" i="3" s="1"/>
  <c r="B182" i="3"/>
  <c r="P182" i="3"/>
  <c r="BA182" i="3"/>
  <c r="BC182" i="3"/>
  <c r="BE182" i="3"/>
  <c r="BF182" i="3"/>
  <c r="BD182" i="3"/>
  <c r="BH182" i="3"/>
  <c r="BG182" i="3"/>
  <c r="BI182" i="3"/>
  <c r="BJ182" i="3" l="1"/>
  <c r="C182" i="3" s="1"/>
  <c r="BL182" i="3" s="1"/>
  <c r="BW182" i="3"/>
  <c r="S182" i="3" l="1"/>
  <c r="E182" i="3"/>
  <c r="BM182" i="3"/>
  <c r="BO182" i="3"/>
  <c r="H182" i="3" l="1"/>
  <c r="CE182" i="3" s="1"/>
  <c r="V182" i="3"/>
  <c r="T182" i="3"/>
  <c r="F182" i="3"/>
  <c r="CA182" i="3" s="1"/>
  <c r="BY182" i="3"/>
  <c r="BP182" i="3"/>
  <c r="AO183" i="3"/>
  <c r="AZ183" i="3" s="1"/>
  <c r="AD182" i="3"/>
  <c r="CD182" i="3" l="1"/>
  <c r="CU182" i="3" s="1"/>
  <c r="BX182" i="3"/>
  <c r="CR182" i="3" s="1"/>
  <c r="BZ182" i="3"/>
  <c r="CS182" i="3" s="1"/>
  <c r="BL183" i="3"/>
  <c r="S183" i="3" s="1"/>
  <c r="AP183" i="3"/>
  <c r="AE182" i="3"/>
  <c r="W182" i="3"/>
  <c r="I182" i="3"/>
  <c r="CG182" i="3" s="1"/>
  <c r="AR183" i="3"/>
  <c r="AG182" i="3"/>
  <c r="BQ182" i="3"/>
  <c r="CF182" i="3" l="1"/>
  <c r="CV182" i="3" s="1"/>
  <c r="E183" i="3"/>
  <c r="BY183" i="3" s="1"/>
  <c r="AH182" i="3"/>
  <c r="AS183" i="3"/>
  <c r="X182" i="3"/>
  <c r="J182" i="3"/>
  <c r="BR182" i="3"/>
  <c r="AO184" i="3"/>
  <c r="AZ184" i="3" s="1"/>
  <c r="AD183" i="3"/>
  <c r="BX183" i="3" l="1"/>
  <c r="CR183" i="3" s="1"/>
  <c r="K182" i="3"/>
  <c r="CK182" i="3" s="1"/>
  <c r="Y182" i="3"/>
  <c r="AI182" i="3"/>
  <c r="AT183" i="3"/>
  <c r="CI182" i="3"/>
  <c r="BS182" i="3"/>
  <c r="CH182" i="3" l="1"/>
  <c r="CW182" i="3" s="1"/>
  <c r="CJ182" i="3"/>
  <c r="CX182" i="3" s="1"/>
  <c r="AJ182" i="3"/>
  <c r="AU183" i="3"/>
  <c r="L182" i="3"/>
  <c r="Z182" i="3"/>
  <c r="BT182" i="3"/>
  <c r="M182" i="3" l="1"/>
  <c r="CO182" i="3" s="1"/>
  <c r="AA182" i="3"/>
  <c r="BU182" i="3"/>
  <c r="CM182" i="3"/>
  <c r="AV183" i="3"/>
  <c r="AK182" i="3"/>
  <c r="CN182" i="3" l="1"/>
  <c r="CZ182" i="3" s="1"/>
  <c r="CL182" i="3"/>
  <c r="CY182" i="3" s="1"/>
  <c r="AL182" i="3"/>
  <c r="AW183" i="3"/>
  <c r="AB182" i="3"/>
  <c r="N182" i="3"/>
  <c r="CQ182" i="3" l="1"/>
  <c r="O182" i="3"/>
  <c r="AX183" i="3"/>
  <c r="AM182" i="3"/>
  <c r="CP182" i="3" l="1"/>
  <c r="DA182" i="3" s="1"/>
  <c r="Q182" i="3"/>
  <c r="A183" i="3"/>
  <c r="B183" i="3" l="1"/>
  <c r="P183" i="3"/>
  <c r="BA183" i="3"/>
  <c r="BC183" i="3"/>
  <c r="BD183" i="3"/>
  <c r="BE183" i="3"/>
  <c r="BF183" i="3"/>
  <c r="BG183" i="3"/>
  <c r="BH183" i="3"/>
  <c r="BI183" i="3"/>
  <c r="BJ183" i="3" l="1"/>
  <c r="C183" i="3" s="1"/>
  <c r="BM183" i="3" s="1"/>
  <c r="BW183" i="3"/>
  <c r="T183" i="3" l="1"/>
  <c r="BO183" i="3"/>
  <c r="F183" i="3"/>
  <c r="V183" i="3" l="1"/>
  <c r="H183" i="3"/>
  <c r="CE183" i="3" s="1"/>
  <c r="CA183" i="3"/>
  <c r="BP183" i="3"/>
  <c r="AE183" i="3"/>
  <c r="AP184" i="3"/>
  <c r="CD183" i="3" l="1"/>
  <c r="CU183" i="3" s="1"/>
  <c r="BZ183" i="3"/>
  <c r="CS183" i="3" s="1"/>
  <c r="W183" i="3"/>
  <c r="I183" i="3"/>
  <c r="BQ183" i="3"/>
  <c r="BR183" i="3"/>
  <c r="BS183" i="3" s="1"/>
  <c r="AR184" i="3"/>
  <c r="AG183" i="3"/>
  <c r="L183" i="3" l="1"/>
  <c r="CM183" i="3" s="1"/>
  <c r="Z183" i="3"/>
  <c r="Y183" i="3"/>
  <c r="K183" i="3"/>
  <c r="CK183" i="3" s="1"/>
  <c r="J183" i="3"/>
  <c r="CI183" i="3" s="1"/>
  <c r="X183" i="3"/>
  <c r="CG183" i="3"/>
  <c r="BT183" i="3"/>
  <c r="BU183" i="3" s="1"/>
  <c r="AS184" i="3"/>
  <c r="AH183" i="3"/>
  <c r="CL183" i="3" l="1"/>
  <c r="CY183" i="3" s="1"/>
  <c r="CF183" i="3"/>
  <c r="CV183" i="3" s="1"/>
  <c r="CH183" i="3"/>
  <c r="CW183" i="3" s="1"/>
  <c r="CJ183" i="3"/>
  <c r="CX183" i="3" s="1"/>
  <c r="AB183" i="3"/>
  <c r="N183" i="3"/>
  <c r="CQ183" i="3" s="1"/>
  <c r="AJ183" i="3"/>
  <c r="AU184" i="3"/>
  <c r="AI183" i="3"/>
  <c r="AT184" i="3"/>
  <c r="AA183" i="3"/>
  <c r="M183" i="3"/>
  <c r="CO183" i="3" s="1"/>
  <c r="AV184" i="3"/>
  <c r="AK183" i="3"/>
  <c r="CN183" i="3" l="1"/>
  <c r="CZ183" i="3" s="1"/>
  <c r="CP183" i="3"/>
  <c r="DA183" i="3" s="1"/>
  <c r="O183" i="3"/>
  <c r="AW184" i="3"/>
  <c r="AL183" i="3"/>
  <c r="AX184" i="3"/>
  <c r="AM183" i="3"/>
  <c r="A184" i="3" l="1"/>
  <c r="B184" i="3" s="1"/>
  <c r="BH184" i="3"/>
  <c r="BA184" i="3"/>
  <c r="BC184" i="3"/>
  <c r="BD184" i="3"/>
  <c r="BE184" i="3"/>
  <c r="BF184" i="3"/>
  <c r="BI184" i="3"/>
  <c r="BG184" i="3"/>
  <c r="Q183" i="3"/>
  <c r="P184" i="3" l="1"/>
  <c r="BJ184" i="3"/>
  <c r="C184" i="3" s="1"/>
  <c r="BL184" i="3" s="1"/>
  <c r="BW184" i="3"/>
  <c r="E184" i="3" l="1"/>
  <c r="S184" i="3"/>
  <c r="BM184" i="3"/>
  <c r="T184" i="3" l="1"/>
  <c r="F184" i="3"/>
  <c r="CA184" i="3" s="1"/>
  <c r="AO185" i="3"/>
  <c r="AZ185" i="3" s="1"/>
  <c r="AD184" i="3"/>
  <c r="BO184" i="3"/>
  <c r="BY184" i="3"/>
  <c r="BX184" i="3" l="1"/>
  <c r="CR184" i="3" s="1"/>
  <c r="BZ184" i="3"/>
  <c r="CS184" i="3" s="1"/>
  <c r="BL185" i="3"/>
  <c r="E185" i="3" s="1"/>
  <c r="H184" i="3"/>
  <c r="V184" i="3"/>
  <c r="BQ184" i="3"/>
  <c r="BP184" i="3"/>
  <c r="AE184" i="3"/>
  <c r="AP185" i="3"/>
  <c r="S185" i="3" l="1"/>
  <c r="AD185" i="3" s="1"/>
  <c r="X184" i="3"/>
  <c r="J184" i="3"/>
  <c r="CI184" i="3" s="1"/>
  <c r="CE184" i="3"/>
  <c r="BY185" i="3"/>
  <c r="AR185" i="3"/>
  <c r="AG184" i="3"/>
  <c r="W184" i="3"/>
  <c r="I184" i="3"/>
  <c r="CG184" i="3" s="1"/>
  <c r="BR184" i="3"/>
  <c r="BS184" i="3" s="1"/>
  <c r="CD184" i="3" l="1"/>
  <c r="CU184" i="3" s="1"/>
  <c r="CH184" i="3"/>
  <c r="CW184" i="3" s="1"/>
  <c r="CF184" i="3"/>
  <c r="CV184" i="3" s="1"/>
  <c r="BX185" i="3"/>
  <c r="CR185" i="3" s="1"/>
  <c r="AO186" i="3"/>
  <c r="AZ186" i="3" s="1"/>
  <c r="BL186" i="3" s="1"/>
  <c r="S186" i="3" s="1"/>
  <c r="Z184" i="3"/>
  <c r="L184" i="3"/>
  <c r="CM184" i="3" s="1"/>
  <c r="Y184" i="3"/>
  <c r="K184" i="3"/>
  <c r="CK184" i="3" s="1"/>
  <c r="BT184" i="3"/>
  <c r="AI184" i="3"/>
  <c r="AT185" i="3"/>
  <c r="AH184" i="3"/>
  <c r="AS185" i="3"/>
  <c r="CJ184" i="3" l="1"/>
  <c r="CX184" i="3" s="1"/>
  <c r="CL184" i="3"/>
  <c r="CY184" i="3" s="1"/>
  <c r="E186" i="3"/>
  <c r="BY186" i="3" s="1"/>
  <c r="AU185" i="3"/>
  <c r="AJ184" i="3"/>
  <c r="AK184" i="3"/>
  <c r="AV185" i="3"/>
  <c r="AD186" i="3"/>
  <c r="AO187" i="3"/>
  <c r="AZ187" i="3" s="1"/>
  <c r="AA184" i="3"/>
  <c r="M184" i="3"/>
  <c r="CO184" i="3" s="1"/>
  <c r="BU184" i="3"/>
  <c r="CN184" i="3" l="1"/>
  <c r="CZ184" i="3" s="1"/>
  <c r="BX186" i="3"/>
  <c r="CR186" i="3" s="1"/>
  <c r="AW185" i="3"/>
  <c r="AL184" i="3"/>
  <c r="N184" i="3"/>
  <c r="CQ184" i="3" s="1"/>
  <c r="AB184" i="3"/>
  <c r="CP184" i="3" l="1"/>
  <c r="DA184" i="3" s="1"/>
  <c r="O184" i="3"/>
  <c r="AM184" i="3"/>
  <c r="AX185" i="3"/>
  <c r="A185" i="3" l="1"/>
  <c r="Q184" i="3"/>
  <c r="P185" i="3" l="1"/>
  <c r="B185" i="3"/>
  <c r="BA185" i="3"/>
  <c r="BC185" i="3"/>
  <c r="BD185" i="3"/>
  <c r="BE185" i="3"/>
  <c r="BF185" i="3"/>
  <c r="BG185" i="3"/>
  <c r="BH185" i="3"/>
  <c r="BI185" i="3"/>
  <c r="BJ185" i="3" l="1"/>
  <c r="C185" i="3" s="1"/>
  <c r="BM185" i="3" s="1"/>
  <c r="BW185" i="3"/>
  <c r="T185" i="3" l="1"/>
  <c r="F185" i="3"/>
  <c r="BO185" i="3"/>
  <c r="BP185" i="3" s="1"/>
  <c r="I185" i="3" l="1"/>
  <c r="CG185" i="3" s="1"/>
  <c r="W185" i="3"/>
  <c r="H185" i="3"/>
  <c r="CE185" i="3" s="1"/>
  <c r="V185" i="3"/>
  <c r="CA185" i="3"/>
  <c r="BR185" i="3"/>
  <c r="BQ185" i="3"/>
  <c r="AP186" i="3"/>
  <c r="AE185" i="3"/>
  <c r="CF185" i="3" l="1"/>
  <c r="CV185" i="3" s="1"/>
  <c r="CD185" i="3"/>
  <c r="CU185" i="3" s="1"/>
  <c r="BZ185" i="3"/>
  <c r="CS185" i="3" s="1"/>
  <c r="Y185" i="3"/>
  <c r="K185" i="3"/>
  <c r="CK185" i="3" s="1"/>
  <c r="AR186" i="3"/>
  <c r="AG185" i="3"/>
  <c r="BS185" i="3"/>
  <c r="BT185" i="3" s="1"/>
  <c r="BU185" i="3" s="1"/>
  <c r="J185" i="3"/>
  <c r="X185" i="3"/>
  <c r="AH185" i="3"/>
  <c r="AS186" i="3"/>
  <c r="CJ185" i="3" l="1"/>
  <c r="CX185" i="3" s="1"/>
  <c r="AB185" i="3"/>
  <c r="N185" i="3"/>
  <c r="CQ185" i="3" s="1"/>
  <c r="CI185" i="3"/>
  <c r="M185" i="3"/>
  <c r="CO185" i="3" s="1"/>
  <c r="AA185" i="3"/>
  <c r="AI185" i="3"/>
  <c r="AT186" i="3"/>
  <c r="Z185" i="3"/>
  <c r="L185" i="3"/>
  <c r="CM185" i="3" s="1"/>
  <c r="AU186" i="3"/>
  <c r="AJ185" i="3"/>
  <c r="CN185" i="3" l="1"/>
  <c r="CZ185" i="3" s="1"/>
  <c r="CH185" i="3"/>
  <c r="CW185" i="3" s="1"/>
  <c r="CP185" i="3"/>
  <c r="DA185" i="3" s="1"/>
  <c r="CL185" i="3"/>
  <c r="CY185" i="3" s="1"/>
  <c r="O185" i="3"/>
  <c r="AV186" i="3"/>
  <c r="AK185" i="3"/>
  <c r="AX186" i="3"/>
  <c r="AM185" i="3"/>
  <c r="AL185" i="3"/>
  <c r="AW186" i="3"/>
  <c r="Q185" i="3" l="1"/>
  <c r="A186" i="3"/>
  <c r="B186" i="3" s="1"/>
  <c r="BA186" i="3"/>
  <c r="BD186" i="3"/>
  <c r="BC186" i="3"/>
  <c r="BF186" i="3"/>
  <c r="BE186" i="3"/>
  <c r="BG186" i="3"/>
  <c r="BI186" i="3" l="1"/>
  <c r="BH186" i="3"/>
  <c r="P186" i="3"/>
  <c r="BM186" i="3"/>
  <c r="T186" i="3" s="1"/>
  <c r="BW186" i="3"/>
  <c r="BJ186" i="3" l="1"/>
  <c r="C186" i="3" s="1"/>
  <c r="F186" i="3"/>
  <c r="AE186" i="3"/>
  <c r="AP187" i="3"/>
  <c r="BO186" i="3"/>
  <c r="BP186" i="3"/>
  <c r="I186" i="3" l="1"/>
  <c r="CG186" i="3" s="1"/>
  <c r="W186" i="3"/>
  <c r="H186" i="3"/>
  <c r="CE186" i="3" s="1"/>
  <c r="V186" i="3"/>
  <c r="BR186" i="3"/>
  <c r="BQ186" i="3"/>
  <c r="CA186" i="3"/>
  <c r="BS186" i="3" l="1"/>
  <c r="L186" i="3" s="1"/>
  <c r="CM186" i="3" s="1"/>
  <c r="CF186" i="3"/>
  <c r="CV186" i="3" s="1"/>
  <c r="CD186" i="3"/>
  <c r="CU186" i="3" s="1"/>
  <c r="BZ186" i="3"/>
  <c r="CS186" i="3" s="1"/>
  <c r="X186" i="3"/>
  <c r="J186" i="3"/>
  <c r="AG186" i="3"/>
  <c r="AR187" i="3"/>
  <c r="AS187" i="3"/>
  <c r="AH186" i="3"/>
  <c r="Y186" i="3"/>
  <c r="K186" i="3"/>
  <c r="CK186" i="3" s="1"/>
  <c r="BT186" i="3"/>
  <c r="Z186" i="3" l="1"/>
  <c r="AV187" i="3" s="1"/>
  <c r="CJ186" i="3"/>
  <c r="CX186" i="3" s="1"/>
  <c r="CL186" i="3"/>
  <c r="CY186" i="3" s="1"/>
  <c r="CI186" i="3"/>
  <c r="AI186" i="3"/>
  <c r="AT187" i="3"/>
  <c r="AA186" i="3"/>
  <c r="M186" i="3"/>
  <c r="CO186" i="3" s="1"/>
  <c r="BU186" i="3"/>
  <c r="AJ186" i="3"/>
  <c r="AU187" i="3"/>
  <c r="AK186" i="3" l="1"/>
  <c r="CN186" i="3"/>
  <c r="CZ186" i="3" s="1"/>
  <c r="CH186" i="3"/>
  <c r="CW186" i="3" s="1"/>
  <c r="AB186" i="3"/>
  <c r="N186" i="3"/>
  <c r="AW187" i="3"/>
  <c r="AL186" i="3"/>
  <c r="AX187" i="3" l="1"/>
  <c r="AM186" i="3"/>
  <c r="A187" i="3" s="1"/>
  <c r="CQ186" i="3"/>
  <c r="O186" i="3"/>
  <c r="CP186" i="3" l="1"/>
  <c r="DA186" i="3" s="1"/>
  <c r="P187" i="3"/>
  <c r="B187" i="3"/>
  <c r="BA187" i="3"/>
  <c r="BD187" i="3"/>
  <c r="BC187" i="3"/>
  <c r="BE187" i="3"/>
  <c r="BF187" i="3"/>
  <c r="BG187" i="3"/>
  <c r="BI187" i="3"/>
  <c r="BH187" i="3"/>
  <c r="Q186" i="3"/>
  <c r="BJ187" i="3" l="1"/>
  <c r="C187" i="3" s="1"/>
  <c r="BL187" i="3" s="1"/>
  <c r="BW187" i="3"/>
  <c r="S187" i="3" l="1"/>
  <c r="E187" i="3"/>
  <c r="BM187" i="3"/>
  <c r="T187" i="3" l="1"/>
  <c r="F187" i="3"/>
  <c r="CA187" i="3" s="1"/>
  <c r="AO188" i="3"/>
  <c r="AZ188" i="3" s="1"/>
  <c r="AD187" i="3"/>
  <c r="BO187" i="3"/>
  <c r="BP187" i="3"/>
  <c r="BY187" i="3"/>
  <c r="BX187" i="3" l="1"/>
  <c r="CR187" i="3" s="1"/>
  <c r="BZ187" i="3"/>
  <c r="CS187" i="3" s="1"/>
  <c r="I187" i="3"/>
  <c r="CG187" i="3" s="1"/>
  <c r="W187" i="3"/>
  <c r="BL188" i="3"/>
  <c r="S188" i="3" s="1"/>
  <c r="V187" i="3"/>
  <c r="H187" i="3"/>
  <c r="BQ187" i="3"/>
  <c r="BS187" i="3" s="1"/>
  <c r="BR187" i="3"/>
  <c r="AP188" i="3"/>
  <c r="AE187" i="3"/>
  <c r="CF187" i="3" l="1"/>
  <c r="CV187" i="3" s="1"/>
  <c r="E188" i="3"/>
  <c r="BY188" i="3" s="1"/>
  <c r="CE187" i="3"/>
  <c r="AD188" i="3"/>
  <c r="AO189" i="3"/>
  <c r="AZ189" i="3" s="1"/>
  <c r="AH187" i="3"/>
  <c r="AS188" i="3"/>
  <c r="K187" i="3"/>
  <c r="CK187" i="3" s="1"/>
  <c r="Y187" i="3"/>
  <c r="AR188" i="3"/>
  <c r="AG187" i="3"/>
  <c r="Z187" i="3"/>
  <c r="L187" i="3"/>
  <c r="CM187" i="3" s="1"/>
  <c r="X187" i="3"/>
  <c r="J187" i="3"/>
  <c r="CI187" i="3" s="1"/>
  <c r="BT187" i="3"/>
  <c r="CD187" i="3" l="1"/>
  <c r="CU187" i="3" s="1"/>
  <c r="CJ187" i="3"/>
  <c r="CX187" i="3" s="1"/>
  <c r="CH187" i="3"/>
  <c r="CW187" i="3" s="1"/>
  <c r="CL187" i="3"/>
  <c r="CY187" i="3" s="1"/>
  <c r="BX188" i="3"/>
  <c r="CR188" i="3" s="1"/>
  <c r="M187" i="3"/>
  <c r="CO187" i="3" s="1"/>
  <c r="AA187" i="3"/>
  <c r="BU187" i="3"/>
  <c r="AT188" i="3"/>
  <c r="AI187" i="3"/>
  <c r="AU188" i="3"/>
  <c r="AJ187" i="3"/>
  <c r="AV188" i="3"/>
  <c r="AK187" i="3"/>
  <c r="BL189" i="3"/>
  <c r="E189" i="3" s="1"/>
  <c r="CN187" i="3" l="1"/>
  <c r="CZ187" i="3" s="1"/>
  <c r="BY189" i="3"/>
  <c r="AB187" i="3"/>
  <c r="N187" i="3"/>
  <c r="CQ187" i="3" s="1"/>
  <c r="AW188" i="3"/>
  <c r="AL187" i="3"/>
  <c r="S189" i="3"/>
  <c r="CP187" i="3" l="1"/>
  <c r="DA187" i="3" s="1"/>
  <c r="BX189" i="3"/>
  <c r="CR189" i="3" s="1"/>
  <c r="AM187" i="3"/>
  <c r="AX188" i="3"/>
  <c r="AD189" i="3"/>
  <c r="AO190" i="3"/>
  <c r="AZ190" i="3" s="1"/>
  <c r="O187" i="3"/>
  <c r="BL190" i="3" l="1"/>
  <c r="S190" i="3" s="1"/>
  <c r="Q187" i="3"/>
  <c r="A188" i="3"/>
  <c r="AD190" i="3" l="1"/>
  <c r="AO191" i="3"/>
  <c r="AZ191" i="3" s="1"/>
  <c r="E190" i="3"/>
  <c r="P188" i="3"/>
  <c r="B188" i="3"/>
  <c r="BA188" i="3"/>
  <c r="BC188" i="3"/>
  <c r="BD188" i="3"/>
  <c r="BF188" i="3"/>
  <c r="BE188" i="3"/>
  <c r="BG188" i="3"/>
  <c r="BH188" i="3"/>
  <c r="BI188" i="3"/>
  <c r="BW188" i="3" l="1"/>
  <c r="BL191" i="3"/>
  <c r="S191" i="3" s="1"/>
  <c r="BJ188" i="3"/>
  <c r="C188" i="3" s="1"/>
  <c r="BM188" i="3" s="1"/>
  <c r="BY190" i="3"/>
  <c r="BX190" i="3" l="1"/>
  <c r="CR190" i="3" s="1"/>
  <c r="T188" i="3"/>
  <c r="BO188" i="3"/>
  <c r="BP188" i="3"/>
  <c r="BQ188" i="3"/>
  <c r="F188" i="3"/>
  <c r="AO192" i="3"/>
  <c r="AZ192" i="3" s="1"/>
  <c r="AD191" i="3"/>
  <c r="E191" i="3"/>
  <c r="CA188" i="3" l="1"/>
  <c r="BY191" i="3"/>
  <c r="I188" i="3"/>
  <c r="CG188" i="3" s="1"/>
  <c r="W188" i="3"/>
  <c r="X188" i="3"/>
  <c r="J188" i="3"/>
  <c r="CI188" i="3" s="1"/>
  <c r="BL192" i="3"/>
  <c r="S192" i="3" s="1"/>
  <c r="H188" i="3"/>
  <c r="CE188" i="3" s="1"/>
  <c r="V188" i="3"/>
  <c r="BR188" i="3"/>
  <c r="BS188" i="3" s="1"/>
  <c r="AE188" i="3"/>
  <c r="AP189" i="3"/>
  <c r="CF188" i="3" l="1"/>
  <c r="CV188" i="3" s="1"/>
  <c r="CD188" i="3"/>
  <c r="CU188" i="3" s="1"/>
  <c r="CH188" i="3"/>
  <c r="CW188" i="3" s="1"/>
  <c r="BX191" i="3"/>
  <c r="CR191" i="3" s="1"/>
  <c r="BZ188" i="3"/>
  <c r="CS188" i="3" s="1"/>
  <c r="E192" i="3"/>
  <c r="BY192" i="3" s="1"/>
  <c r="Z188" i="3"/>
  <c r="L188" i="3"/>
  <c r="CM188" i="3" s="1"/>
  <c r="AH188" i="3"/>
  <c r="AS189" i="3"/>
  <c r="AD192" i="3"/>
  <c r="AO193" i="3"/>
  <c r="AZ193" i="3" s="1"/>
  <c r="BT188" i="3"/>
  <c r="BU188" i="3" s="1"/>
  <c r="Y188" i="3"/>
  <c r="K188" i="3"/>
  <c r="CK188" i="3" s="1"/>
  <c r="AG188" i="3"/>
  <c r="AR189" i="3"/>
  <c r="AI188" i="3"/>
  <c r="AT189" i="3"/>
  <c r="CL188" i="3" l="1"/>
  <c r="CY188" i="3" s="1"/>
  <c r="CJ188" i="3"/>
  <c r="CX188" i="3" s="1"/>
  <c r="BX192" i="3"/>
  <c r="CR192" i="3" s="1"/>
  <c r="N188" i="3"/>
  <c r="CQ188" i="3" s="1"/>
  <c r="AB188" i="3"/>
  <c r="AJ188" i="3"/>
  <c r="AU189" i="3"/>
  <c r="AA188" i="3"/>
  <c r="M188" i="3"/>
  <c r="CO188" i="3" s="1"/>
  <c r="AK188" i="3"/>
  <c r="AV189" i="3"/>
  <c r="BL193" i="3"/>
  <c r="S193" i="3" s="1"/>
  <c r="CP188" i="3" l="1"/>
  <c r="DA188" i="3" s="1"/>
  <c r="CN188" i="3"/>
  <c r="CZ188" i="3" s="1"/>
  <c r="E193" i="3"/>
  <c r="BY193" i="3" s="1"/>
  <c r="AD193" i="3"/>
  <c r="AO194" i="3"/>
  <c r="AZ194" i="3" s="1"/>
  <c r="AX189" i="3"/>
  <c r="AM188" i="3"/>
  <c r="AW189" i="3"/>
  <c r="AL188" i="3"/>
  <c r="O188" i="3"/>
  <c r="Q188" i="3" l="1"/>
  <c r="BX193" i="3"/>
  <c r="CR193" i="3" s="1"/>
  <c r="A189" i="3"/>
  <c r="P189" i="3" s="1"/>
  <c r="BA189" i="3"/>
  <c r="BC189" i="3"/>
  <c r="BD189" i="3"/>
  <c r="BE189" i="3"/>
  <c r="BG189" i="3"/>
  <c r="BF189" i="3"/>
  <c r="BL194" i="3"/>
  <c r="S194" i="3" s="1"/>
  <c r="BI189" i="3"/>
  <c r="BH189" i="3" l="1"/>
  <c r="BJ189" i="3" s="1"/>
  <c r="C189" i="3" s="1"/>
  <c r="B189" i="3"/>
  <c r="E194" i="3"/>
  <c r="BM189" i="3"/>
  <c r="AD194" i="3"/>
  <c r="AO195" i="3"/>
  <c r="AZ195" i="3" s="1"/>
  <c r="BW189" i="3" l="1"/>
  <c r="F189" i="3"/>
  <c r="BY194" i="3"/>
  <c r="BL195" i="3"/>
  <c r="E195" i="3" s="1"/>
  <c r="BO189" i="3"/>
  <c r="T189" i="3"/>
  <c r="BX194" i="3" l="1"/>
  <c r="CR194" i="3" s="1"/>
  <c r="BY195" i="3"/>
  <c r="AP190" i="3"/>
  <c r="AE189" i="3"/>
  <c r="CA189" i="3"/>
  <c r="BP189" i="3"/>
  <c r="H189" i="3"/>
  <c r="CE189" i="3" s="1"/>
  <c r="V189" i="3"/>
  <c r="S195" i="3"/>
  <c r="CD189" i="3" l="1"/>
  <c r="CU189" i="3" s="1"/>
  <c r="BZ189" i="3"/>
  <c r="CS189" i="3" s="1"/>
  <c r="BX195" i="3"/>
  <c r="CR195" i="3" s="1"/>
  <c r="I189" i="3"/>
  <c r="W189" i="3"/>
  <c r="BQ189" i="3"/>
  <c r="AD195" i="3"/>
  <c r="AO196" i="3"/>
  <c r="AZ196" i="3" s="1"/>
  <c r="AR190" i="3"/>
  <c r="AG189" i="3"/>
  <c r="X189" i="3" l="1"/>
  <c r="J189" i="3"/>
  <c r="CI189" i="3" s="1"/>
  <c r="BR189" i="3"/>
  <c r="BS189" i="3"/>
  <c r="BL196" i="3"/>
  <c r="S196" i="3" s="1"/>
  <c r="CG189" i="3"/>
  <c r="AH189" i="3"/>
  <c r="AS190" i="3"/>
  <c r="CF189" i="3" l="1"/>
  <c r="CV189" i="3" s="1"/>
  <c r="CH189" i="3"/>
  <c r="CW189" i="3" s="1"/>
  <c r="E196" i="3"/>
  <c r="AD196" i="3"/>
  <c r="AO197" i="3"/>
  <c r="AZ197" i="3" s="1"/>
  <c r="L189" i="3"/>
  <c r="CM189" i="3" s="1"/>
  <c r="Z189" i="3"/>
  <c r="K189" i="3"/>
  <c r="Y189" i="3"/>
  <c r="BT189" i="3"/>
  <c r="AI189" i="3"/>
  <c r="AT190" i="3"/>
  <c r="CL189" i="3" l="1"/>
  <c r="CY189" i="3" s="1"/>
  <c r="CK189" i="3"/>
  <c r="BL197" i="3"/>
  <c r="E197" i="3" s="1"/>
  <c r="AA189" i="3"/>
  <c r="M189" i="3"/>
  <c r="CO189" i="3" s="1"/>
  <c r="BU189" i="3"/>
  <c r="BY196" i="3"/>
  <c r="AV190" i="3"/>
  <c r="AK189" i="3"/>
  <c r="AJ189" i="3"/>
  <c r="AU190" i="3"/>
  <c r="CJ189" i="3" l="1"/>
  <c r="CX189" i="3" s="1"/>
  <c r="CN189" i="3"/>
  <c r="CZ189" i="3" s="1"/>
  <c r="BX196" i="3"/>
  <c r="CR196" i="3" s="1"/>
  <c r="AL189" i="3"/>
  <c r="AW190" i="3"/>
  <c r="BY197" i="3"/>
  <c r="AB189" i="3"/>
  <c r="N189" i="3"/>
  <c r="S197" i="3"/>
  <c r="BX197" i="3" l="1"/>
  <c r="CR197" i="3" s="1"/>
  <c r="AO198" i="3"/>
  <c r="AZ198" i="3" s="1"/>
  <c r="AD197" i="3"/>
  <c r="CQ189" i="3"/>
  <c r="O189" i="3"/>
  <c r="AX190" i="3"/>
  <c r="AM189" i="3"/>
  <c r="CP189" i="3" l="1"/>
  <c r="DA189" i="3" s="1"/>
  <c r="Q189" i="3"/>
  <c r="A190" i="3"/>
  <c r="BL198" i="3"/>
  <c r="S198" i="3" s="1"/>
  <c r="E198" i="3" l="1"/>
  <c r="BY198" i="3" s="1"/>
  <c r="AD198" i="3"/>
  <c r="AO199" i="3"/>
  <c r="AZ199" i="3" s="1"/>
  <c r="B190" i="3"/>
  <c r="P190" i="3"/>
  <c r="BA190" i="3"/>
  <c r="BC190" i="3"/>
  <c r="BD190" i="3"/>
  <c r="BE190" i="3"/>
  <c r="BH190" i="3"/>
  <c r="BG190" i="3"/>
  <c r="BF190" i="3"/>
  <c r="BI190" i="3"/>
  <c r="BX198" i="3" l="1"/>
  <c r="CR198" i="3" s="1"/>
  <c r="BW190" i="3"/>
  <c r="BL199" i="3"/>
  <c r="E199" i="3" s="1"/>
  <c r="BM190" i="3"/>
  <c r="F190" i="3" s="1"/>
  <c r="BJ190" i="3"/>
  <c r="C190" i="3" s="1"/>
  <c r="CA190" i="3" l="1"/>
  <c r="BY199" i="3"/>
  <c r="BP190" i="3"/>
  <c r="BQ190" i="3"/>
  <c r="T190" i="3"/>
  <c r="BO190" i="3"/>
  <c r="S199" i="3"/>
  <c r="BX199" i="3" l="1"/>
  <c r="CR199" i="3" s="1"/>
  <c r="BZ190" i="3"/>
  <c r="CS190" i="3" s="1"/>
  <c r="W190" i="3"/>
  <c r="I190" i="3"/>
  <c r="CG190" i="3" s="1"/>
  <c r="V190" i="3"/>
  <c r="H190" i="3"/>
  <c r="BR190" i="3"/>
  <c r="X190" i="3"/>
  <c r="J190" i="3"/>
  <c r="CI190" i="3" s="1"/>
  <c r="AO200" i="3"/>
  <c r="AZ200" i="3" s="1"/>
  <c r="AD199" i="3"/>
  <c r="AP191" i="3"/>
  <c r="AE190" i="3"/>
  <c r="CF190" i="3" l="1"/>
  <c r="CV190" i="3" s="1"/>
  <c r="CH190" i="3"/>
  <c r="CW190" i="3" s="1"/>
  <c r="CE190" i="3"/>
  <c r="Y190" i="3"/>
  <c r="K190" i="3"/>
  <c r="CK190" i="3" s="1"/>
  <c r="AG190" i="3"/>
  <c r="AR191" i="3"/>
  <c r="AI190" i="3"/>
  <c r="AT191" i="3"/>
  <c r="BL200" i="3"/>
  <c r="S200" i="3" s="1"/>
  <c r="BS190" i="3"/>
  <c r="AS191" i="3"/>
  <c r="AH190" i="3"/>
  <c r="BT190" i="3"/>
  <c r="CD190" i="3" l="1"/>
  <c r="CU190" i="3" s="1"/>
  <c r="CJ190" i="3"/>
  <c r="CX190" i="3" s="1"/>
  <c r="E200" i="3"/>
  <c r="BY200" i="3" s="1"/>
  <c r="M190" i="3"/>
  <c r="CO190" i="3" s="1"/>
  <c r="AA190" i="3"/>
  <c r="BU190" i="3"/>
  <c r="AD200" i="3"/>
  <c r="AO201" i="3"/>
  <c r="AZ201" i="3" s="1"/>
  <c r="AU191" i="3"/>
  <c r="AJ190" i="3"/>
  <c r="L190" i="3"/>
  <c r="CM190" i="3" s="1"/>
  <c r="Z190" i="3"/>
  <c r="CN190" i="3" l="1"/>
  <c r="CZ190" i="3" s="1"/>
  <c r="CL190" i="3"/>
  <c r="CY190" i="3" s="1"/>
  <c r="BX200" i="3"/>
  <c r="CR200" i="3" s="1"/>
  <c r="BL201" i="3"/>
  <c r="S201" i="3" s="1"/>
  <c r="AB190" i="3"/>
  <c r="N190" i="3"/>
  <c r="AK190" i="3"/>
  <c r="AV191" i="3"/>
  <c r="AW191" i="3"/>
  <c r="AL190" i="3"/>
  <c r="AX191" i="3" l="1"/>
  <c r="AM190" i="3"/>
  <c r="Q190" i="3" s="1"/>
  <c r="CQ190" i="3"/>
  <c r="O190" i="3"/>
  <c r="E201" i="3"/>
  <c r="AO202" i="3"/>
  <c r="AZ202" i="3" s="1"/>
  <c r="AD201" i="3"/>
  <c r="CP190" i="3" l="1"/>
  <c r="DA190" i="3" s="1"/>
  <c r="BY201" i="3"/>
  <c r="BL202" i="3"/>
  <c r="S202" i="3" s="1"/>
  <c r="A191" i="3"/>
  <c r="BX201" i="3" l="1"/>
  <c r="CR201" i="3" s="1"/>
  <c r="E202" i="3"/>
  <c r="AO203" i="3"/>
  <c r="AZ203" i="3" s="1"/>
  <c r="AD202" i="3"/>
  <c r="P191" i="3"/>
  <c r="B191" i="3"/>
  <c r="BA191" i="3"/>
  <c r="BD191" i="3"/>
  <c r="BC191" i="3"/>
  <c r="BE191" i="3"/>
  <c r="BF191" i="3"/>
  <c r="BG191" i="3"/>
  <c r="BH191" i="3"/>
  <c r="BI191" i="3"/>
  <c r="BJ191" i="3" l="1"/>
  <c r="C191" i="3" s="1"/>
  <c r="BM191" i="3" s="1"/>
  <c r="BL203" i="3"/>
  <c r="S203" i="3" s="1"/>
  <c r="BW191" i="3"/>
  <c r="BY202" i="3"/>
  <c r="BX202" i="3" l="1"/>
  <c r="CR202" i="3" s="1"/>
  <c r="T191" i="3"/>
  <c r="F191" i="3"/>
  <c r="BO191" i="3"/>
  <c r="AD203" i="3"/>
  <c r="AO204" i="3"/>
  <c r="AZ204" i="3" s="1"/>
  <c r="E203" i="3"/>
  <c r="H191" i="3" l="1"/>
  <c r="CE191" i="3" s="1"/>
  <c r="V191" i="3"/>
  <c r="BP191" i="3"/>
  <c r="BL204" i="3"/>
  <c r="E204" i="3" s="1"/>
  <c r="CA191" i="3"/>
  <c r="BY203" i="3"/>
  <c r="AP192" i="3"/>
  <c r="AE191" i="3"/>
  <c r="CD191" i="3" l="1"/>
  <c r="CU191" i="3" s="1"/>
  <c r="BX203" i="3"/>
  <c r="CR203" i="3" s="1"/>
  <c r="BZ191" i="3"/>
  <c r="CS191" i="3" s="1"/>
  <c r="BY204" i="3"/>
  <c r="BQ191" i="3"/>
  <c r="I191" i="3"/>
  <c r="W191" i="3"/>
  <c r="AR192" i="3"/>
  <c r="AG191" i="3"/>
  <c r="S204" i="3"/>
  <c r="BX204" i="3" l="1"/>
  <c r="CR204" i="3" s="1"/>
  <c r="AO205" i="3"/>
  <c r="AZ205" i="3" s="1"/>
  <c r="AD204" i="3"/>
  <c r="CG191" i="3"/>
  <c r="X191" i="3"/>
  <c r="J191" i="3"/>
  <c r="CI191" i="3" s="1"/>
  <c r="BR191" i="3"/>
  <c r="AS192" i="3"/>
  <c r="AH191" i="3"/>
  <c r="CH191" i="3" l="1"/>
  <c r="CW191" i="3" s="1"/>
  <c r="CF191" i="3"/>
  <c r="CV191" i="3" s="1"/>
  <c r="K191" i="3"/>
  <c r="CK191" i="3" s="1"/>
  <c r="Y191" i="3"/>
  <c r="BS191" i="3"/>
  <c r="BT191" i="3" s="1"/>
  <c r="AI191" i="3"/>
  <c r="AT192" i="3"/>
  <c r="BL205" i="3"/>
  <c r="S205" i="3" s="1"/>
  <c r="CJ191" i="3" l="1"/>
  <c r="CX191" i="3" s="1"/>
  <c r="E205" i="3"/>
  <c r="BY205" i="3" s="1"/>
  <c r="M191" i="3"/>
  <c r="CO191" i="3" s="1"/>
  <c r="AA191" i="3"/>
  <c r="BU191" i="3"/>
  <c r="Z191" i="3"/>
  <c r="L191" i="3"/>
  <c r="AU192" i="3"/>
  <c r="AJ191" i="3"/>
  <c r="AD205" i="3"/>
  <c r="AO206" i="3"/>
  <c r="AZ206" i="3" s="1"/>
  <c r="CN191" i="3" l="1"/>
  <c r="CZ191" i="3" s="1"/>
  <c r="BX205" i="3"/>
  <c r="CR205" i="3" s="1"/>
  <c r="CM191" i="3"/>
  <c r="N191" i="3"/>
  <c r="CQ191" i="3" s="1"/>
  <c r="AB191" i="3"/>
  <c r="AV192" i="3"/>
  <c r="AK191" i="3"/>
  <c r="AL191" i="3"/>
  <c r="AW192" i="3"/>
  <c r="BL206" i="3"/>
  <c r="S206" i="3" s="1"/>
  <c r="CP191" i="3" l="1"/>
  <c r="DA191" i="3" s="1"/>
  <c r="CL191" i="3"/>
  <c r="CY191" i="3" s="1"/>
  <c r="E206" i="3"/>
  <c r="BY206" i="3" s="1"/>
  <c r="AM191" i="3"/>
  <c r="AX192" i="3"/>
  <c r="AO207" i="3"/>
  <c r="AZ207" i="3" s="1"/>
  <c r="AD206" i="3"/>
  <c r="O191" i="3"/>
  <c r="BX206" i="3" l="1"/>
  <c r="CR206" i="3" s="1"/>
  <c r="Q191" i="3"/>
  <c r="A192" i="3"/>
  <c r="BL207" i="3"/>
  <c r="S207" i="3" s="1"/>
  <c r="E207" i="3" l="1"/>
  <c r="BY207" i="3" s="1"/>
  <c r="AD207" i="3"/>
  <c r="AO208" i="3"/>
  <c r="AZ208" i="3" s="1"/>
  <c r="B192" i="3"/>
  <c r="P192" i="3"/>
  <c r="BA192" i="3"/>
  <c r="BC192" i="3"/>
  <c r="BD192" i="3"/>
  <c r="BF192" i="3"/>
  <c r="BE192" i="3"/>
  <c r="BG192" i="3"/>
  <c r="BH192" i="3"/>
  <c r="BI192" i="3"/>
  <c r="BX207" i="3" l="1"/>
  <c r="CR207" i="3" s="1"/>
  <c r="BJ192" i="3"/>
  <c r="C192" i="3" s="1"/>
  <c r="BM192" i="3" s="1"/>
  <c r="BW192" i="3"/>
  <c r="BL208" i="3"/>
  <c r="S208" i="3" s="1"/>
  <c r="F192" i="3" l="1"/>
  <c r="T192" i="3"/>
  <c r="BO192" i="3"/>
  <c r="AD208" i="3"/>
  <c r="AO209" i="3"/>
  <c r="AZ209" i="3" s="1"/>
  <c r="E208" i="3"/>
  <c r="V192" i="3" l="1"/>
  <c r="H192" i="3"/>
  <c r="CE192" i="3" s="1"/>
  <c r="BL209" i="3"/>
  <c r="S209" i="3" s="1"/>
  <c r="AE192" i="3"/>
  <c r="AP193" i="3"/>
  <c r="BY208" i="3"/>
  <c r="BQ192" i="3"/>
  <c r="BP192" i="3"/>
  <c r="CA192" i="3"/>
  <c r="CD192" i="3" l="1"/>
  <c r="CU192" i="3" s="1"/>
  <c r="BX208" i="3"/>
  <c r="CR208" i="3" s="1"/>
  <c r="BZ192" i="3"/>
  <c r="CS192" i="3" s="1"/>
  <c r="E209" i="3"/>
  <c r="BY209" i="3" s="1"/>
  <c r="J192" i="3"/>
  <c r="CI192" i="3" s="1"/>
  <c r="X192" i="3"/>
  <c r="AO210" i="3"/>
  <c r="AZ210" i="3" s="1"/>
  <c r="AD209" i="3"/>
  <c r="BS192" i="3"/>
  <c r="BR192" i="3"/>
  <c r="W192" i="3"/>
  <c r="I192" i="3"/>
  <c r="AR193" i="3"/>
  <c r="AG192" i="3"/>
  <c r="CH192" i="3" l="1"/>
  <c r="CW192" i="3" s="1"/>
  <c r="BX209" i="3"/>
  <c r="CR209" i="3" s="1"/>
  <c r="BL210" i="3"/>
  <c r="S210" i="3" s="1"/>
  <c r="CG192" i="3"/>
  <c r="AI192" i="3"/>
  <c r="AT193" i="3"/>
  <c r="AS193" i="3"/>
  <c r="AH192" i="3"/>
  <c r="Y192" i="3"/>
  <c r="K192" i="3"/>
  <c r="CK192" i="3" s="1"/>
  <c r="Z192" i="3"/>
  <c r="L192" i="3"/>
  <c r="CM192" i="3" s="1"/>
  <c r="BT192" i="3"/>
  <c r="CL192" i="3" l="1"/>
  <c r="CY192" i="3" s="1"/>
  <c r="CF192" i="3"/>
  <c r="CV192" i="3" s="1"/>
  <c r="CJ192" i="3"/>
  <c r="CX192" i="3" s="1"/>
  <c r="E210" i="3"/>
  <c r="BY210" i="3" s="1"/>
  <c r="AA192" i="3"/>
  <c r="M192" i="3"/>
  <c r="AD210" i="3"/>
  <c r="AO211" i="3"/>
  <c r="AZ211" i="3" s="1"/>
  <c r="AV193" i="3"/>
  <c r="AK192" i="3"/>
  <c r="AJ192" i="3"/>
  <c r="AU193" i="3"/>
  <c r="BU192" i="3"/>
  <c r="BX210" i="3" l="1"/>
  <c r="CR210" i="3" s="1"/>
  <c r="BL211" i="3"/>
  <c r="S211" i="3" s="1"/>
  <c r="CO192" i="3"/>
  <c r="AW193" i="3"/>
  <c r="AL192" i="3"/>
  <c r="AB192" i="3"/>
  <c r="N192" i="3"/>
  <c r="CQ192" i="3" s="1"/>
  <c r="CP192" i="3" l="1"/>
  <c r="DA192" i="3" s="1"/>
  <c r="CN192" i="3"/>
  <c r="CZ192" i="3" s="1"/>
  <c r="AO212" i="3"/>
  <c r="AZ212" i="3" s="1"/>
  <c r="AD211" i="3"/>
  <c r="AX193" i="3"/>
  <c r="AM192" i="3"/>
  <c r="O192" i="3"/>
  <c r="E211" i="3"/>
  <c r="BY211" i="3" l="1"/>
  <c r="Q192" i="3"/>
  <c r="A193" i="3"/>
  <c r="BI193" i="3"/>
  <c r="BL212" i="3"/>
  <c r="S212" i="3" s="1"/>
  <c r="BX211" i="3" l="1"/>
  <c r="CR211" i="3" s="1"/>
  <c r="AO213" i="3"/>
  <c r="AZ213" i="3" s="1"/>
  <c r="AD212" i="3"/>
  <c r="P193" i="3"/>
  <c r="B193" i="3"/>
  <c r="BA193" i="3"/>
  <c r="BC193" i="3"/>
  <c r="BE193" i="3"/>
  <c r="BD193" i="3"/>
  <c r="BH193" i="3"/>
  <c r="BF193" i="3"/>
  <c r="BG193" i="3"/>
  <c r="E212" i="3"/>
  <c r="BJ193" i="3" l="1"/>
  <c r="C193" i="3" s="1"/>
  <c r="BM193" i="3" s="1"/>
  <c r="BW193" i="3"/>
  <c r="BY212" i="3"/>
  <c r="BL213" i="3"/>
  <c r="S213" i="3" s="1"/>
  <c r="BX212" i="3" l="1"/>
  <c r="CR212" i="3" s="1"/>
  <c r="T193" i="3"/>
  <c r="BO193" i="3"/>
  <c r="F193" i="3"/>
  <c r="AD213" i="3"/>
  <c r="AO214" i="3"/>
  <c r="AZ214" i="3" s="1"/>
  <c r="E213" i="3"/>
  <c r="BY213" i="3" l="1"/>
  <c r="CA193" i="3"/>
  <c r="BL214" i="3"/>
  <c r="S214" i="3" s="1"/>
  <c r="V193" i="3"/>
  <c r="H193" i="3"/>
  <c r="CE193" i="3" s="1"/>
  <c r="BP193" i="3"/>
  <c r="AE193" i="3"/>
  <c r="AP194" i="3"/>
  <c r="CD193" i="3" l="1"/>
  <c r="CU193" i="3" s="1"/>
  <c r="BZ193" i="3"/>
  <c r="CS193" i="3" s="1"/>
  <c r="BX213" i="3"/>
  <c r="CR213" i="3" s="1"/>
  <c r="E214" i="3"/>
  <c r="BY214" i="3" s="1"/>
  <c r="AO215" i="3"/>
  <c r="AZ215" i="3" s="1"/>
  <c r="AD214" i="3"/>
  <c r="I193" i="3"/>
  <c r="W193" i="3"/>
  <c r="BQ193" i="3"/>
  <c r="AG193" i="3"/>
  <c r="AR194" i="3"/>
  <c r="BX214" i="3" l="1"/>
  <c r="CR214" i="3" s="1"/>
  <c r="AH193" i="3"/>
  <c r="AS194" i="3"/>
  <c r="X193" i="3"/>
  <c r="J193" i="3"/>
  <c r="CI193" i="3" s="1"/>
  <c r="CG193" i="3"/>
  <c r="BL215" i="3"/>
  <c r="S215" i="3" s="1"/>
  <c r="BR193" i="3"/>
  <c r="CH193" i="3" l="1"/>
  <c r="CW193" i="3" s="1"/>
  <c r="CF193" i="3"/>
  <c r="CV193" i="3" s="1"/>
  <c r="Y193" i="3"/>
  <c r="K193" i="3"/>
  <c r="CK193" i="3" s="1"/>
  <c r="AD215" i="3"/>
  <c r="AO216" i="3"/>
  <c r="AZ216" i="3" s="1"/>
  <c r="E215" i="3"/>
  <c r="AI193" i="3"/>
  <c r="AT194" i="3"/>
  <c r="BS193" i="3"/>
  <c r="CJ193" i="3" l="1"/>
  <c r="CX193" i="3" s="1"/>
  <c r="BL216" i="3"/>
  <c r="S216" i="3" s="1"/>
  <c r="Z193" i="3"/>
  <c r="L193" i="3"/>
  <c r="BT193" i="3"/>
  <c r="AU194" i="3"/>
  <c r="AJ193" i="3"/>
  <c r="BY215" i="3"/>
  <c r="BX215" i="3" l="1"/>
  <c r="CR215" i="3" s="1"/>
  <c r="E216" i="3"/>
  <c r="BY216" i="3" s="1"/>
  <c r="M193" i="3"/>
  <c r="CO193" i="3" s="1"/>
  <c r="AA193" i="3"/>
  <c r="BU193" i="3"/>
  <c r="AK193" i="3"/>
  <c r="AV194" i="3"/>
  <c r="CM193" i="3"/>
  <c r="AO217" i="3"/>
  <c r="AZ217" i="3" s="1"/>
  <c r="AD216" i="3"/>
  <c r="CN193" i="3" l="1"/>
  <c r="CZ193" i="3" s="1"/>
  <c r="CL193" i="3"/>
  <c r="CY193" i="3" s="1"/>
  <c r="BX216" i="3"/>
  <c r="CR216" i="3" s="1"/>
  <c r="BL217" i="3"/>
  <c r="S217" i="3" s="1"/>
  <c r="AB193" i="3"/>
  <c r="N193" i="3"/>
  <c r="AL193" i="3"/>
  <c r="AW194" i="3"/>
  <c r="E217" i="3" l="1"/>
  <c r="BY217" i="3" s="1"/>
  <c r="CQ193" i="3"/>
  <c r="O193" i="3"/>
  <c r="AO218" i="3"/>
  <c r="AZ218" i="3" s="1"/>
  <c r="AD217" i="3"/>
  <c r="AM193" i="3"/>
  <c r="AX194" i="3"/>
  <c r="CP193" i="3" l="1"/>
  <c r="DA193" i="3" s="1"/>
  <c r="BX217" i="3"/>
  <c r="CR217" i="3" s="1"/>
  <c r="BL218" i="3"/>
  <c r="E218" i="3" s="1"/>
  <c r="Q193" i="3"/>
  <c r="A194" i="3"/>
  <c r="B194" i="3" l="1"/>
  <c r="P194" i="3"/>
  <c r="BA194" i="3"/>
  <c r="BC194" i="3"/>
  <c r="BD194" i="3"/>
  <c r="BE194" i="3"/>
  <c r="BF194" i="3"/>
  <c r="BG194" i="3"/>
  <c r="BH194" i="3"/>
  <c r="BI194" i="3"/>
  <c r="BY218" i="3"/>
  <c r="S218" i="3"/>
  <c r="BX218" i="3" l="1"/>
  <c r="CR218" i="3" s="1"/>
  <c r="AO219" i="3"/>
  <c r="AZ219" i="3" s="1"/>
  <c r="AD218" i="3"/>
  <c r="BJ194" i="3"/>
  <c r="C194" i="3" s="1"/>
  <c r="BN194" i="3" s="1"/>
  <c r="BW194" i="3"/>
  <c r="BL219" i="3" l="1"/>
  <c r="S219" i="3" s="1"/>
  <c r="U194" i="3"/>
  <c r="G194" i="3"/>
  <c r="CC194" i="3" s="1"/>
  <c r="BM194" i="3"/>
  <c r="CB194" i="3" l="1"/>
  <c r="CT194" i="3" s="1"/>
  <c r="AQ195" i="3"/>
  <c r="BB195" i="3" s="1"/>
  <c r="AF194" i="3"/>
  <c r="T194" i="3"/>
  <c r="BP194" i="3"/>
  <c r="F194" i="3"/>
  <c r="BO194" i="3"/>
  <c r="BQ194" i="3" s="1"/>
  <c r="E219" i="3"/>
  <c r="AO220" i="3"/>
  <c r="AZ220" i="3" s="1"/>
  <c r="AD219" i="3"/>
  <c r="X194" i="3" l="1"/>
  <c r="J194" i="3"/>
  <c r="CI194" i="3" s="1"/>
  <c r="BS194" i="3"/>
  <c r="BT194" i="3" s="1"/>
  <c r="BR194" i="3"/>
  <c r="BL220" i="3"/>
  <c r="S220" i="3" s="1"/>
  <c r="CA194" i="3"/>
  <c r="BY219" i="3"/>
  <c r="AP195" i="3"/>
  <c r="AE194" i="3"/>
  <c r="W194" i="3"/>
  <c r="I194" i="3"/>
  <c r="CG194" i="3" s="1"/>
  <c r="V194" i="3"/>
  <c r="H194" i="3"/>
  <c r="CE194" i="3" s="1"/>
  <c r="BN195" i="3"/>
  <c r="U195" i="3" s="1"/>
  <c r="CF194" i="3" l="1"/>
  <c r="CV194" i="3" s="1"/>
  <c r="CD194" i="3"/>
  <c r="CU194" i="3" s="1"/>
  <c r="CH194" i="3"/>
  <c r="CW194" i="3" s="1"/>
  <c r="BZ194" i="3"/>
  <c r="CS194" i="3" s="1"/>
  <c r="BX219" i="3"/>
  <c r="CR219" i="3" s="1"/>
  <c r="G195" i="3"/>
  <c r="CC195" i="3" s="1"/>
  <c r="M194" i="3"/>
  <c r="CO194" i="3" s="1"/>
  <c r="AA194" i="3"/>
  <c r="AO221" i="3"/>
  <c r="AZ221" i="3" s="1"/>
  <c r="AD220" i="3"/>
  <c r="E220" i="3"/>
  <c r="AR195" i="3"/>
  <c r="AG194" i="3"/>
  <c r="K194" i="3"/>
  <c r="CK194" i="3" s="1"/>
  <c r="Y194" i="3"/>
  <c r="BU194" i="3"/>
  <c r="AF195" i="3"/>
  <c r="AQ196" i="3"/>
  <c r="BB196" i="3" s="1"/>
  <c r="L194" i="3"/>
  <c r="CM194" i="3" s="1"/>
  <c r="Z194" i="3"/>
  <c r="AS195" i="3"/>
  <c r="AH194" i="3"/>
  <c r="AI194" i="3"/>
  <c r="AT195" i="3"/>
  <c r="CJ194" i="3" l="1"/>
  <c r="CX194" i="3" s="1"/>
  <c r="CL194" i="3"/>
  <c r="CY194" i="3" s="1"/>
  <c r="CN194" i="3"/>
  <c r="CZ194" i="3" s="1"/>
  <c r="CB195" i="3"/>
  <c r="CT195" i="3" s="1"/>
  <c r="BY220" i="3"/>
  <c r="N194" i="3"/>
  <c r="AB194" i="3"/>
  <c r="AJ194" i="3"/>
  <c r="AU195" i="3"/>
  <c r="BL221" i="3"/>
  <c r="S221" i="3" s="1"/>
  <c r="AK194" i="3"/>
  <c r="AV195" i="3"/>
  <c r="AW195" i="3"/>
  <c r="AL194" i="3"/>
  <c r="BN196" i="3"/>
  <c r="U196" i="3" s="1"/>
  <c r="BX220" i="3" l="1"/>
  <c r="CR220" i="3" s="1"/>
  <c r="G196" i="3"/>
  <c r="CC196" i="3" s="1"/>
  <c r="E221" i="3"/>
  <c r="BY221" i="3" s="1"/>
  <c r="AF196" i="3"/>
  <c r="AQ197" i="3"/>
  <c r="BB197" i="3" s="1"/>
  <c r="AX195" i="3"/>
  <c r="AM194" i="3"/>
  <c r="Q194" i="3" s="1"/>
  <c r="CQ194" i="3"/>
  <c r="O194" i="3"/>
  <c r="AD221" i="3"/>
  <c r="AO222" i="3"/>
  <c r="AZ222" i="3" s="1"/>
  <c r="CP194" i="3" l="1"/>
  <c r="DA194" i="3" s="1"/>
  <c r="CB196" i="3"/>
  <c r="CT196" i="3" s="1"/>
  <c r="BX221" i="3"/>
  <c r="CR221" i="3" s="1"/>
  <c r="BL222" i="3"/>
  <c r="E222" i="3" s="1"/>
  <c r="BN197" i="3"/>
  <c r="U197" i="3" s="1"/>
  <c r="A195" i="3"/>
  <c r="G197" i="3" l="1"/>
  <c r="CC197" i="3" s="1"/>
  <c r="S222" i="3"/>
  <c r="AD222" i="3" s="1"/>
  <c r="AF197" i="3"/>
  <c r="AQ198" i="3"/>
  <c r="BB198" i="3" s="1"/>
  <c r="B195" i="3"/>
  <c r="P195" i="3"/>
  <c r="BA195" i="3"/>
  <c r="BC195" i="3"/>
  <c r="BE195" i="3"/>
  <c r="BD195" i="3"/>
  <c r="BG195" i="3"/>
  <c r="BH195" i="3"/>
  <c r="BF195" i="3"/>
  <c r="BI195" i="3"/>
  <c r="BY222" i="3"/>
  <c r="CB197" i="3" l="1"/>
  <c r="CT197" i="3" s="1"/>
  <c r="BX222" i="3"/>
  <c r="CR222" i="3" s="1"/>
  <c r="AO223" i="3"/>
  <c r="AZ223" i="3" s="1"/>
  <c r="BL223" i="3" s="1"/>
  <c r="E223" i="3" s="1"/>
  <c r="BJ195" i="3"/>
  <c r="C195" i="3" s="1"/>
  <c r="BM195" i="3" s="1"/>
  <c r="BW195" i="3"/>
  <c r="BN198" i="3"/>
  <c r="U198" i="3" s="1"/>
  <c r="T195" i="3" l="1"/>
  <c r="BO195" i="3"/>
  <c r="BP195" i="3"/>
  <c r="F195" i="3"/>
  <c r="AQ199" i="3"/>
  <c r="BB199" i="3" s="1"/>
  <c r="AF198" i="3"/>
  <c r="BY223" i="3"/>
  <c r="G198" i="3"/>
  <c r="CC198" i="3" s="1"/>
  <c r="S223" i="3"/>
  <c r="CB198" i="3" l="1"/>
  <c r="CT198" i="3" s="1"/>
  <c r="BX223" i="3"/>
  <c r="CR223" i="3" s="1"/>
  <c r="CA195" i="3"/>
  <c r="BQ195" i="3"/>
  <c r="AD223" i="3"/>
  <c r="AO224" i="3"/>
  <c r="AZ224" i="3" s="1"/>
  <c r="BN199" i="3"/>
  <c r="U199" i="3" s="1"/>
  <c r="H195" i="3"/>
  <c r="CE195" i="3" s="1"/>
  <c r="V195" i="3"/>
  <c r="W195" i="3"/>
  <c r="I195" i="3"/>
  <c r="CG195" i="3" s="1"/>
  <c r="AE195" i="3"/>
  <c r="AP196" i="3"/>
  <c r="CD195" i="3" l="1"/>
  <c r="CU195" i="3" s="1"/>
  <c r="CF195" i="3"/>
  <c r="CV195" i="3" s="1"/>
  <c r="BZ195" i="3"/>
  <c r="CS195" i="3" s="1"/>
  <c r="AQ200" i="3"/>
  <c r="BB200" i="3" s="1"/>
  <c r="AF199" i="3"/>
  <c r="BL224" i="3"/>
  <c r="S224" i="3" s="1"/>
  <c r="AH195" i="3"/>
  <c r="AS196" i="3"/>
  <c r="X195" i="3"/>
  <c r="J195" i="3"/>
  <c r="CI195" i="3" s="1"/>
  <c r="AR196" i="3"/>
  <c r="AG195" i="3"/>
  <c r="G199" i="3"/>
  <c r="CC199" i="3" s="1"/>
  <c r="BR195" i="3"/>
  <c r="CH195" i="3" l="1"/>
  <c r="CW195" i="3" s="1"/>
  <c r="CB199" i="3"/>
  <c r="CT199" i="3" s="1"/>
  <c r="Y195" i="3"/>
  <c r="K195" i="3"/>
  <c r="CK195" i="3" s="1"/>
  <c r="BT195" i="3"/>
  <c r="BS195" i="3"/>
  <c r="AT196" i="3"/>
  <c r="AI195" i="3"/>
  <c r="E224" i="3"/>
  <c r="AD224" i="3"/>
  <c r="AO225" i="3"/>
  <c r="AZ225" i="3" s="1"/>
  <c r="BN200" i="3"/>
  <c r="U200" i="3" s="1"/>
  <c r="CJ195" i="3" l="1"/>
  <c r="CX195" i="3" s="1"/>
  <c r="G200" i="3"/>
  <c r="CC200" i="3" s="1"/>
  <c r="BL225" i="3"/>
  <c r="S225" i="3" s="1"/>
  <c r="Z195" i="3"/>
  <c r="L195" i="3"/>
  <c r="BU195" i="3"/>
  <c r="AA195" i="3"/>
  <c r="M195" i="3"/>
  <c r="CO195" i="3" s="1"/>
  <c r="BY224" i="3"/>
  <c r="AU196" i="3"/>
  <c r="AJ195" i="3"/>
  <c r="AQ201" i="3"/>
  <c r="BB201" i="3" s="1"/>
  <c r="AF200" i="3"/>
  <c r="CN195" i="3" l="1"/>
  <c r="CZ195" i="3" s="1"/>
  <c r="CB200" i="3"/>
  <c r="CT200" i="3" s="1"/>
  <c r="BX224" i="3"/>
  <c r="CR224" i="3" s="1"/>
  <c r="AL195" i="3"/>
  <c r="AW196" i="3"/>
  <c r="CM195" i="3"/>
  <c r="AV196" i="3"/>
  <c r="AK195" i="3"/>
  <c r="AD225" i="3"/>
  <c r="AO226" i="3"/>
  <c r="AZ226" i="3" s="1"/>
  <c r="E225" i="3"/>
  <c r="AB195" i="3"/>
  <c r="N195" i="3"/>
  <c r="CQ195" i="3" s="1"/>
  <c r="CL195" i="3" l="1"/>
  <c r="CY195" i="3" s="1"/>
  <c r="CP195" i="3"/>
  <c r="DA195" i="3" s="1"/>
  <c r="O195" i="3"/>
  <c r="BL226" i="3"/>
  <c r="S226" i="3" s="1"/>
  <c r="AX196" i="3"/>
  <c r="AM195" i="3"/>
  <c r="BY225" i="3"/>
  <c r="BX225" i="3" l="1"/>
  <c r="CR225" i="3" s="1"/>
  <c r="Q195" i="3"/>
  <c r="A196" i="3"/>
  <c r="AD226" i="3"/>
  <c r="AO227" i="3"/>
  <c r="AZ227" i="3" s="1"/>
  <c r="BI196" i="3"/>
  <c r="E226" i="3"/>
  <c r="BY226" i="3" l="1"/>
  <c r="BL227" i="3"/>
  <c r="S227" i="3" s="1"/>
  <c r="B196" i="3"/>
  <c r="P196" i="3"/>
  <c r="BA196" i="3"/>
  <c r="BC196" i="3"/>
  <c r="BD196" i="3"/>
  <c r="BE196" i="3"/>
  <c r="BF196" i="3"/>
  <c r="BG196" i="3"/>
  <c r="BH196" i="3"/>
  <c r="BX226" i="3" l="1"/>
  <c r="CR226" i="3" s="1"/>
  <c r="BW196" i="3"/>
  <c r="AO228" i="3"/>
  <c r="AZ228" i="3" s="1"/>
  <c r="AD227" i="3"/>
  <c r="E227" i="3"/>
  <c r="BJ196" i="3"/>
  <c r="C196" i="3" s="1"/>
  <c r="BM196" i="3" s="1"/>
  <c r="T196" i="3" l="1"/>
  <c r="BP196" i="3"/>
  <c r="F196" i="3"/>
  <c r="BQ196" i="3"/>
  <c r="BO196" i="3"/>
  <c r="BL228" i="3"/>
  <c r="S228" i="3" s="1"/>
  <c r="BY227" i="3"/>
  <c r="BX227" i="3" l="1"/>
  <c r="CR227" i="3" s="1"/>
  <c r="E228" i="3"/>
  <c r="BY228" i="3" s="1"/>
  <c r="X196" i="3"/>
  <c r="J196" i="3"/>
  <c r="CI196" i="3" s="1"/>
  <c r="CA196" i="3"/>
  <c r="BR196" i="3"/>
  <c r="AO229" i="3"/>
  <c r="AZ229" i="3" s="1"/>
  <c r="AD228" i="3"/>
  <c r="I196" i="3"/>
  <c r="CG196" i="3" s="1"/>
  <c r="W196" i="3"/>
  <c r="H196" i="3"/>
  <c r="CE196" i="3" s="1"/>
  <c r="V196" i="3"/>
  <c r="AE196" i="3"/>
  <c r="AP197" i="3"/>
  <c r="CH196" i="3" l="1"/>
  <c r="CW196" i="3" s="1"/>
  <c r="CD196" i="3"/>
  <c r="CU196" i="3" s="1"/>
  <c r="CF196" i="3"/>
  <c r="CV196" i="3" s="1"/>
  <c r="BX228" i="3"/>
  <c r="CR228" i="3" s="1"/>
  <c r="BZ196" i="3"/>
  <c r="CS196" i="3" s="1"/>
  <c r="BS196" i="3"/>
  <c r="AH196" i="3"/>
  <c r="AS197" i="3"/>
  <c r="AR197" i="3"/>
  <c r="AG196" i="3"/>
  <c r="BL229" i="3"/>
  <c r="S229" i="3" s="1"/>
  <c r="AI196" i="3"/>
  <c r="AT197" i="3"/>
  <c r="Y196" i="3"/>
  <c r="K196" i="3"/>
  <c r="CK196" i="3" s="1"/>
  <c r="CJ196" i="3" l="1"/>
  <c r="CX196" i="3" s="1"/>
  <c r="AU197" i="3"/>
  <c r="AJ196" i="3"/>
  <c r="E229" i="3"/>
  <c r="AD229" i="3"/>
  <c r="AO230" i="3"/>
  <c r="AZ230" i="3" s="1"/>
  <c r="L196" i="3"/>
  <c r="Z196" i="3"/>
  <c r="BT196" i="3"/>
  <c r="BY229" i="3" l="1"/>
  <c r="AA196" i="3"/>
  <c r="M196" i="3"/>
  <c r="CO196" i="3" s="1"/>
  <c r="BU196" i="3"/>
  <c r="AV197" i="3"/>
  <c r="AK196" i="3"/>
  <c r="CM196" i="3"/>
  <c r="BL230" i="3"/>
  <c r="E230" i="3" s="1"/>
  <c r="CL196" i="3" l="1"/>
  <c r="CY196" i="3" s="1"/>
  <c r="CN196" i="3"/>
  <c r="CZ196" i="3" s="1"/>
  <c r="BX229" i="3"/>
  <c r="CR229" i="3" s="1"/>
  <c r="AB196" i="3"/>
  <c r="N196" i="3"/>
  <c r="CQ196" i="3" s="1"/>
  <c r="BY230" i="3"/>
  <c r="S230" i="3"/>
  <c r="AL196" i="3"/>
  <c r="AW197" i="3"/>
  <c r="CP196" i="3" l="1"/>
  <c r="DA196" i="3" s="1"/>
  <c r="BX230" i="3"/>
  <c r="CR230" i="3" s="1"/>
  <c r="O196" i="3"/>
  <c r="AD230" i="3"/>
  <c r="AO231" i="3"/>
  <c r="AZ231" i="3" s="1"/>
  <c r="AM196" i="3"/>
  <c r="AX197" i="3"/>
  <c r="A197" i="3" l="1"/>
  <c r="Q196" i="3"/>
  <c r="BL231" i="3"/>
  <c r="S231" i="3" s="1"/>
  <c r="E231" i="3" l="1"/>
  <c r="BY231" i="3" s="1"/>
  <c r="P197" i="3"/>
  <c r="B197" i="3"/>
  <c r="BA197" i="3"/>
  <c r="BD197" i="3"/>
  <c r="BC197" i="3"/>
  <c r="BE197" i="3"/>
  <c r="BF197" i="3"/>
  <c r="BG197" i="3"/>
  <c r="BH197" i="3"/>
  <c r="AO232" i="3"/>
  <c r="AZ232" i="3" s="1"/>
  <c r="AD231" i="3"/>
  <c r="BI197" i="3"/>
  <c r="BX231" i="3" l="1"/>
  <c r="CR231" i="3" s="1"/>
  <c r="BW197" i="3"/>
  <c r="BM197" i="3"/>
  <c r="T197" i="3" s="1"/>
  <c r="BJ197" i="3"/>
  <c r="C197" i="3" s="1"/>
  <c r="BL232" i="3"/>
  <c r="S232" i="3" s="1"/>
  <c r="F197" i="3" l="1"/>
  <c r="AP198" i="3"/>
  <c r="AE197" i="3"/>
  <c r="E232" i="3"/>
  <c r="BO197" i="3"/>
  <c r="AO233" i="3"/>
  <c r="AZ233" i="3" s="1"/>
  <c r="AD232" i="3"/>
  <c r="V197" i="3" l="1"/>
  <c r="H197" i="3"/>
  <c r="CE197" i="3" s="1"/>
  <c r="BY232" i="3"/>
  <c r="BP197" i="3"/>
  <c r="BL233" i="3"/>
  <c r="S233" i="3" s="1"/>
  <c r="CA197" i="3"/>
  <c r="CD197" i="3" l="1"/>
  <c r="CU197" i="3" s="1"/>
  <c r="BZ197" i="3"/>
  <c r="CS197" i="3" s="1"/>
  <c r="BX232" i="3"/>
  <c r="CR232" i="3" s="1"/>
  <c r="E233" i="3"/>
  <c r="BY233" i="3" s="1"/>
  <c r="AO234" i="3"/>
  <c r="AZ234" i="3" s="1"/>
  <c r="AD233" i="3"/>
  <c r="I197" i="3"/>
  <c r="W197" i="3"/>
  <c r="BR197" i="3"/>
  <c r="BS197" i="3" s="1"/>
  <c r="AG197" i="3"/>
  <c r="AR198" i="3"/>
  <c r="BQ197" i="3"/>
  <c r="BX233" i="3" l="1"/>
  <c r="CR233" i="3" s="1"/>
  <c r="Z197" i="3"/>
  <c r="L197" i="3"/>
  <c r="CM197" i="3" s="1"/>
  <c r="BT197" i="3"/>
  <c r="BU197" i="3" s="1"/>
  <c r="AS198" i="3"/>
  <c r="AH197" i="3"/>
  <c r="CG197" i="3"/>
  <c r="Y197" i="3"/>
  <c r="K197" i="3"/>
  <c r="CK197" i="3" s="1"/>
  <c r="J197" i="3"/>
  <c r="CI197" i="3" s="1"/>
  <c r="X197" i="3"/>
  <c r="BL234" i="3"/>
  <c r="S234" i="3" s="1"/>
  <c r="CF197" i="3" l="1"/>
  <c r="CV197" i="3" s="1"/>
  <c r="CJ197" i="3"/>
  <c r="CX197" i="3" s="1"/>
  <c r="CL197" i="3"/>
  <c r="CY197" i="3" s="1"/>
  <c r="CH197" i="3"/>
  <c r="CW197" i="3" s="1"/>
  <c r="E234" i="3"/>
  <c r="BY234" i="3" s="1"/>
  <c r="N197" i="3"/>
  <c r="CQ197" i="3" s="1"/>
  <c r="AB197" i="3"/>
  <c r="AT198" i="3"/>
  <c r="AI197" i="3"/>
  <c r="M197" i="3"/>
  <c r="CO197" i="3" s="1"/>
  <c r="AA197" i="3"/>
  <c r="AU198" i="3"/>
  <c r="AJ197" i="3"/>
  <c r="AD234" i="3"/>
  <c r="AO235" i="3"/>
  <c r="AZ235" i="3" s="1"/>
  <c r="AK197" i="3"/>
  <c r="AV198" i="3"/>
  <c r="CN197" i="3" l="1"/>
  <c r="CZ197" i="3" s="1"/>
  <c r="CP197" i="3"/>
  <c r="DA197" i="3" s="1"/>
  <c r="BX234" i="3"/>
  <c r="CR234" i="3" s="1"/>
  <c r="O197" i="3"/>
  <c r="AW198" i="3"/>
  <c r="AL197" i="3"/>
  <c r="BL235" i="3"/>
  <c r="S235" i="3" s="1"/>
  <c r="AX198" i="3"/>
  <c r="AM197" i="3"/>
  <c r="Q197" i="3" l="1"/>
  <c r="E235" i="3"/>
  <c r="AO236" i="3"/>
  <c r="AZ236" i="3" s="1"/>
  <c r="AD235" i="3"/>
  <c r="A198" i="3"/>
  <c r="BI198" i="3"/>
  <c r="BH198" i="3"/>
  <c r="B198" i="3" l="1"/>
  <c r="P198" i="3"/>
  <c r="BA198" i="3"/>
  <c r="BC198" i="3"/>
  <c r="BD198" i="3"/>
  <c r="BF198" i="3"/>
  <c r="BE198" i="3"/>
  <c r="BG198" i="3"/>
  <c r="BL236" i="3"/>
  <c r="S236" i="3" s="1"/>
  <c r="BY235" i="3"/>
  <c r="BX235" i="3" l="1"/>
  <c r="CR235" i="3" s="1"/>
  <c r="E236" i="3"/>
  <c r="BY236" i="3" s="1"/>
  <c r="AD236" i="3"/>
  <c r="AO237" i="3"/>
  <c r="AZ237" i="3" s="1"/>
  <c r="BJ198" i="3"/>
  <c r="C198" i="3" s="1"/>
  <c r="BM198" i="3" s="1"/>
  <c r="BW198" i="3"/>
  <c r="BX236" i="3" l="1"/>
  <c r="CR236" i="3" s="1"/>
  <c r="F198" i="3"/>
  <c r="T198" i="3"/>
  <c r="BO198" i="3"/>
  <c r="BL237" i="3"/>
  <c r="S237" i="3" s="1"/>
  <c r="E237" i="3" l="1"/>
  <c r="BY237" i="3" s="1"/>
  <c r="H198" i="3"/>
  <c r="CE198" i="3" s="1"/>
  <c r="V198" i="3"/>
  <c r="BP198" i="3"/>
  <c r="BQ198" i="3" s="1"/>
  <c r="AE198" i="3"/>
  <c r="AP199" i="3"/>
  <c r="AO238" i="3"/>
  <c r="AZ238" i="3" s="1"/>
  <c r="AD237" i="3"/>
  <c r="CA198" i="3"/>
  <c r="CD198" i="3" l="1"/>
  <c r="CU198" i="3" s="1"/>
  <c r="BZ198" i="3"/>
  <c r="CS198" i="3" s="1"/>
  <c r="BX237" i="3"/>
  <c r="CR237" i="3" s="1"/>
  <c r="BL238" i="3"/>
  <c r="E238" i="3" s="1"/>
  <c r="X198" i="3"/>
  <c r="J198" i="3"/>
  <c r="CI198" i="3" s="1"/>
  <c r="BR198" i="3"/>
  <c r="AG198" i="3"/>
  <c r="AR199" i="3"/>
  <c r="I198" i="3"/>
  <c r="W198" i="3"/>
  <c r="CH198" i="3" l="1"/>
  <c r="CW198" i="3" s="1"/>
  <c r="S238" i="3"/>
  <c r="AD238" i="3" s="1"/>
  <c r="AI198" i="3"/>
  <c r="AT199" i="3"/>
  <c r="Y198" i="3"/>
  <c r="K198" i="3"/>
  <c r="CK198" i="3" s="1"/>
  <c r="AS199" i="3"/>
  <c r="AH198" i="3"/>
  <c r="CG198" i="3"/>
  <c r="BY238" i="3"/>
  <c r="BS198" i="3"/>
  <c r="CJ198" i="3" l="1"/>
  <c r="CX198" i="3" s="1"/>
  <c r="CF198" i="3"/>
  <c r="CV198" i="3" s="1"/>
  <c r="BX238" i="3"/>
  <c r="CR238" i="3" s="1"/>
  <c r="AO239" i="3"/>
  <c r="AZ239" i="3" s="1"/>
  <c r="BL239" i="3" s="1"/>
  <c r="S239" i="3" s="1"/>
  <c r="Z198" i="3"/>
  <c r="L198" i="3"/>
  <c r="AJ198" i="3"/>
  <c r="AU199" i="3"/>
  <c r="BT198" i="3"/>
  <c r="E239" i="3" l="1"/>
  <c r="BY239" i="3" s="1"/>
  <c r="AO240" i="3"/>
  <c r="AZ240" i="3" s="1"/>
  <c r="AD239" i="3"/>
  <c r="AA198" i="3"/>
  <c r="M198" i="3"/>
  <c r="CO198" i="3" s="1"/>
  <c r="BU198" i="3"/>
  <c r="CM198" i="3"/>
  <c r="AK198" i="3"/>
  <c r="AV199" i="3"/>
  <c r="CL198" i="3" l="1"/>
  <c r="CY198" i="3" s="1"/>
  <c r="CN198" i="3"/>
  <c r="CZ198" i="3" s="1"/>
  <c r="BX239" i="3"/>
  <c r="CR239" i="3" s="1"/>
  <c r="AW199" i="3"/>
  <c r="AL198" i="3"/>
  <c r="AB198" i="3"/>
  <c r="N198" i="3"/>
  <c r="CQ198" i="3" s="1"/>
  <c r="BL240" i="3"/>
  <c r="S240" i="3" s="1"/>
  <c r="CP198" i="3" l="1"/>
  <c r="DA198" i="3" s="1"/>
  <c r="AO241" i="3"/>
  <c r="AZ241" i="3" s="1"/>
  <c r="AD240" i="3"/>
  <c r="AM198" i="3"/>
  <c r="AX199" i="3"/>
  <c r="E240" i="3"/>
  <c r="O198" i="3"/>
  <c r="BY240" i="3" l="1"/>
  <c r="BL241" i="3"/>
  <c r="A199" i="3"/>
  <c r="Q198" i="3"/>
  <c r="BX240" i="3" l="1"/>
  <c r="CR240" i="3" s="1"/>
  <c r="E241" i="3"/>
  <c r="S241" i="3"/>
  <c r="B199" i="3"/>
  <c r="P199" i="3"/>
  <c r="BA199" i="3"/>
  <c r="BC199" i="3"/>
  <c r="BE199" i="3"/>
  <c r="BD199" i="3"/>
  <c r="BG199" i="3"/>
  <c r="BF199" i="3"/>
  <c r="BH199" i="3"/>
  <c r="BI199" i="3"/>
  <c r="BJ199" i="3" l="1"/>
  <c r="C199" i="3" s="1"/>
  <c r="BM199" i="3" s="1"/>
  <c r="BW199" i="3"/>
  <c r="AD241" i="3"/>
  <c r="AO242" i="3"/>
  <c r="AZ242" i="3" s="1"/>
  <c r="BY241" i="3"/>
  <c r="BX241" i="3" l="1"/>
  <c r="CR241" i="3" s="1"/>
  <c r="T199" i="3"/>
  <c r="BO199" i="3"/>
  <c r="BQ199" i="3" s="1"/>
  <c r="F199" i="3"/>
  <c r="BP199" i="3"/>
  <c r="BL242" i="3"/>
  <c r="S242" i="3" s="1"/>
  <c r="E242" i="3" l="1"/>
  <c r="BY242" i="3" s="1"/>
  <c r="AO243" i="3"/>
  <c r="AZ243" i="3" s="1"/>
  <c r="AD242" i="3"/>
  <c r="X199" i="3"/>
  <c r="J199" i="3"/>
  <c r="CI199" i="3" s="1"/>
  <c r="BR199" i="3"/>
  <c r="CA199" i="3"/>
  <c r="W199" i="3"/>
  <c r="I199" i="3"/>
  <c r="CG199" i="3" s="1"/>
  <c r="V199" i="3"/>
  <c r="H199" i="3"/>
  <c r="CE199" i="3" s="1"/>
  <c r="BS199" i="3"/>
  <c r="AP200" i="3"/>
  <c r="AE199" i="3"/>
  <c r="CD199" i="3" l="1"/>
  <c r="CU199" i="3" s="1"/>
  <c r="CF199" i="3"/>
  <c r="CV199" i="3" s="1"/>
  <c r="CH199" i="3"/>
  <c r="CW199" i="3" s="1"/>
  <c r="BZ199" i="3"/>
  <c r="CS199" i="3" s="1"/>
  <c r="BX242" i="3"/>
  <c r="CR242" i="3" s="1"/>
  <c r="L199" i="3"/>
  <c r="CM199" i="3" s="1"/>
  <c r="Z199" i="3"/>
  <c r="Y199" i="3"/>
  <c r="K199" i="3"/>
  <c r="CK199" i="3" s="1"/>
  <c r="BT199" i="3"/>
  <c r="BU199" i="3"/>
  <c r="AS200" i="3"/>
  <c r="AH199" i="3"/>
  <c r="AI199" i="3"/>
  <c r="AT200" i="3"/>
  <c r="AG199" i="3"/>
  <c r="AR200" i="3"/>
  <c r="BL243" i="3"/>
  <c r="S243" i="3" s="1"/>
  <c r="CJ199" i="3" l="1"/>
  <c r="CX199" i="3" s="1"/>
  <c r="CL199" i="3"/>
  <c r="CY199" i="3" s="1"/>
  <c r="AB199" i="3"/>
  <c r="N199" i="3"/>
  <c r="CQ199" i="3" s="1"/>
  <c r="AA199" i="3"/>
  <c r="M199" i="3"/>
  <c r="CO199" i="3" s="1"/>
  <c r="AD243" i="3"/>
  <c r="AO244" i="3"/>
  <c r="AZ244" i="3" s="1"/>
  <c r="E243" i="3"/>
  <c r="AJ199" i="3"/>
  <c r="AU200" i="3"/>
  <c r="AK199" i="3"/>
  <c r="AV200" i="3"/>
  <c r="CP199" i="3" l="1"/>
  <c r="DA199" i="3" s="1"/>
  <c r="CN199" i="3"/>
  <c r="CZ199" i="3" s="1"/>
  <c r="BL244" i="3"/>
  <c r="S244" i="3" s="1"/>
  <c r="AL199" i="3"/>
  <c r="AW200" i="3"/>
  <c r="O199" i="3"/>
  <c r="AX200" i="3"/>
  <c r="AM199" i="3"/>
  <c r="BY243" i="3"/>
  <c r="A200" i="3" l="1"/>
  <c r="P200" i="3" s="1"/>
  <c r="BX243" i="3"/>
  <c r="CR243" i="3" s="1"/>
  <c r="Q199" i="3"/>
  <c r="E244" i="3"/>
  <c r="BY244" i="3" s="1"/>
  <c r="BA200" i="3"/>
  <c r="BE200" i="3"/>
  <c r="BD200" i="3"/>
  <c r="BC200" i="3"/>
  <c r="BG200" i="3"/>
  <c r="BF200" i="3"/>
  <c r="BH200" i="3"/>
  <c r="BI200" i="3"/>
  <c r="AD244" i="3"/>
  <c r="AO245" i="3"/>
  <c r="AZ245" i="3" s="1"/>
  <c r="B200" i="3" l="1"/>
  <c r="BW200" i="3" s="1"/>
  <c r="BX244" i="3"/>
  <c r="CR244" i="3" s="1"/>
  <c r="BL245" i="3"/>
  <c r="E245" i="3" s="1"/>
  <c r="BJ200" i="3"/>
  <c r="C200" i="3" s="1"/>
  <c r="BM200" i="3" s="1"/>
  <c r="T200" i="3" l="1"/>
  <c r="BO200" i="3"/>
  <c r="F200" i="3"/>
  <c r="BY245" i="3"/>
  <c r="S245" i="3"/>
  <c r="BX245" i="3" l="1"/>
  <c r="CR245" i="3" s="1"/>
  <c r="BP200" i="3"/>
  <c r="H200" i="3"/>
  <c r="CE200" i="3" s="1"/>
  <c r="V200" i="3"/>
  <c r="AO246" i="3"/>
  <c r="AZ246" i="3" s="1"/>
  <c r="AD245" i="3"/>
  <c r="CA200" i="3"/>
  <c r="AP201" i="3"/>
  <c r="AE200" i="3"/>
  <c r="CD200" i="3" l="1"/>
  <c r="CU200" i="3" s="1"/>
  <c r="BZ200" i="3"/>
  <c r="CS200" i="3" s="1"/>
  <c r="BL246" i="3"/>
  <c r="S246" i="3" s="1"/>
  <c r="W200" i="3"/>
  <c r="I200" i="3"/>
  <c r="CG200" i="3" s="1"/>
  <c r="BQ200" i="3"/>
  <c r="AR201" i="3"/>
  <c r="AG200" i="3"/>
  <c r="CF200" i="3" l="1"/>
  <c r="CV200" i="3" s="1"/>
  <c r="AS201" i="3"/>
  <c r="AH200" i="3"/>
  <c r="X200" i="3"/>
  <c r="J200" i="3"/>
  <c r="CI200" i="3" s="1"/>
  <c r="BS200" i="3"/>
  <c r="BT200" i="3" s="1"/>
  <c r="AD246" i="3"/>
  <c r="AO247" i="3"/>
  <c r="AZ247" i="3" s="1"/>
  <c r="BR200" i="3"/>
  <c r="E246" i="3"/>
  <c r="CH200" i="3" l="1"/>
  <c r="CW200" i="3" s="1"/>
  <c r="AA200" i="3"/>
  <c r="M200" i="3"/>
  <c r="CO200" i="3" s="1"/>
  <c r="BU200" i="3"/>
  <c r="BY246" i="3"/>
  <c r="AI200" i="3"/>
  <c r="AT201" i="3"/>
  <c r="Y200" i="3"/>
  <c r="K200" i="3"/>
  <c r="CK200" i="3" s="1"/>
  <c r="BL247" i="3"/>
  <c r="S247" i="3" s="1"/>
  <c r="L200" i="3"/>
  <c r="CM200" i="3" s="1"/>
  <c r="Z200" i="3"/>
  <c r="CL200" i="3" l="1"/>
  <c r="CY200" i="3" s="1"/>
  <c r="CN200" i="3"/>
  <c r="CZ200" i="3" s="1"/>
  <c r="CJ200" i="3"/>
  <c r="CX200" i="3" s="1"/>
  <c r="BX246" i="3"/>
  <c r="CR246" i="3" s="1"/>
  <c r="E247" i="3"/>
  <c r="BY247" i="3" s="1"/>
  <c r="AK200" i="3"/>
  <c r="AV201" i="3"/>
  <c r="AU201" i="3"/>
  <c r="AJ200" i="3"/>
  <c r="AD247" i="3"/>
  <c r="AO248" i="3"/>
  <c r="AZ248" i="3" s="1"/>
  <c r="AB200" i="3"/>
  <c r="N200" i="3"/>
  <c r="AL200" i="3"/>
  <c r="AW201" i="3"/>
  <c r="BX247" i="3" l="1"/>
  <c r="CR247" i="3" s="1"/>
  <c r="BL248" i="3"/>
  <c r="E248" i="3" s="1"/>
  <c r="CQ200" i="3"/>
  <c r="O200" i="3"/>
  <c r="AX201" i="3"/>
  <c r="AM200" i="3"/>
  <c r="CP200" i="3" l="1"/>
  <c r="DA200" i="3" s="1"/>
  <c r="S248" i="3"/>
  <c r="AD248" i="3" s="1"/>
  <c r="A201" i="3"/>
  <c r="Q200" i="3"/>
  <c r="BY248" i="3"/>
  <c r="BX248" i="3" l="1"/>
  <c r="CR248" i="3" s="1"/>
  <c r="AO249" i="3"/>
  <c r="AZ249" i="3" s="1"/>
  <c r="BL249" i="3" s="1"/>
  <c r="E249" i="3" s="1"/>
  <c r="B201" i="3"/>
  <c r="P201" i="3"/>
  <c r="BA201" i="3"/>
  <c r="BC201" i="3"/>
  <c r="BD201" i="3"/>
  <c r="BE201" i="3"/>
  <c r="BH201" i="3"/>
  <c r="BF201" i="3"/>
  <c r="BG201" i="3"/>
  <c r="BI201" i="3"/>
  <c r="BY249" i="3" l="1"/>
  <c r="BJ201" i="3"/>
  <c r="C201" i="3" s="1"/>
  <c r="BN201" i="3" s="1"/>
  <c r="BW201" i="3"/>
  <c r="S249" i="3"/>
  <c r="BX249" i="3" l="1"/>
  <c r="CR249" i="3" s="1"/>
  <c r="AO250" i="3"/>
  <c r="AZ250" i="3" s="1"/>
  <c r="AD249" i="3"/>
  <c r="BM201" i="3"/>
  <c r="U201" i="3"/>
  <c r="G201" i="3"/>
  <c r="CC201" i="3" s="1"/>
  <c r="CB201" i="3" l="1"/>
  <c r="CT201" i="3" s="1"/>
  <c r="AF201" i="3"/>
  <c r="AQ202" i="3"/>
  <c r="BB202" i="3" s="1"/>
  <c r="F201" i="3"/>
  <c r="BO201" i="3"/>
  <c r="T201" i="3"/>
  <c r="BL250" i="3"/>
  <c r="BP201" i="3" l="1"/>
  <c r="H201" i="3"/>
  <c r="CE201" i="3" s="1"/>
  <c r="V201" i="3"/>
  <c r="BN202" i="3"/>
  <c r="U202" i="3" s="1"/>
  <c r="E250" i="3"/>
  <c r="S250" i="3"/>
  <c r="CA201" i="3"/>
  <c r="AP202" i="3"/>
  <c r="AE201" i="3"/>
  <c r="CD201" i="3" l="1"/>
  <c r="CU201" i="3" s="1"/>
  <c r="BZ201" i="3"/>
  <c r="CS201" i="3" s="1"/>
  <c r="G202" i="3"/>
  <c r="CC202" i="3" s="1"/>
  <c r="AQ203" i="3"/>
  <c r="BB203" i="3" s="1"/>
  <c r="AF202" i="3"/>
  <c r="BY250" i="3"/>
  <c r="AD250" i="3"/>
  <c r="AO251" i="3"/>
  <c r="AZ251" i="3" s="1"/>
  <c r="AG201" i="3"/>
  <c r="AR202" i="3"/>
  <c r="W201" i="3"/>
  <c r="I201" i="3"/>
  <c r="BQ201" i="3"/>
  <c r="CB202" i="3" l="1"/>
  <c r="CT202" i="3" s="1"/>
  <c r="BX250" i="3"/>
  <c r="CR250" i="3" s="1"/>
  <c r="AH201" i="3"/>
  <c r="AS202" i="3"/>
  <c r="BL251" i="3"/>
  <c r="S251" i="3" s="1"/>
  <c r="X201" i="3"/>
  <c r="J201" i="3"/>
  <c r="CI201" i="3" s="1"/>
  <c r="BR201" i="3"/>
  <c r="CG201" i="3"/>
  <c r="CF201" i="3" l="1"/>
  <c r="CV201" i="3" s="1"/>
  <c r="CH201" i="3"/>
  <c r="CW201" i="3" s="1"/>
  <c r="E251" i="3"/>
  <c r="AO252" i="3"/>
  <c r="AZ252" i="3" s="1"/>
  <c r="AD251" i="3"/>
  <c r="K201" i="3"/>
  <c r="Y201" i="3"/>
  <c r="BS201" i="3"/>
  <c r="AI201" i="3"/>
  <c r="AT202" i="3"/>
  <c r="Z201" i="3" l="1"/>
  <c r="L201" i="3"/>
  <c r="CM201" i="3" s="1"/>
  <c r="AJ201" i="3"/>
  <c r="AU202" i="3"/>
  <c r="CK201" i="3"/>
  <c r="BL252" i="3"/>
  <c r="S252" i="3" s="1"/>
  <c r="BY251" i="3"/>
  <c r="BT201" i="3"/>
  <c r="CJ201" i="3" l="1"/>
  <c r="CX201" i="3" s="1"/>
  <c r="CL201" i="3"/>
  <c r="CY201" i="3" s="1"/>
  <c r="BX251" i="3"/>
  <c r="CR251" i="3" s="1"/>
  <c r="E252" i="3"/>
  <c r="AV202" i="3"/>
  <c r="AK201" i="3"/>
  <c r="AD252" i="3"/>
  <c r="AO253" i="3"/>
  <c r="AZ253" i="3" s="1"/>
  <c r="AA201" i="3"/>
  <c r="M201" i="3"/>
  <c r="BU201" i="3"/>
  <c r="CO201" i="3" l="1"/>
  <c r="BL253" i="3"/>
  <c r="S253" i="3" s="1"/>
  <c r="BY252" i="3"/>
  <c r="AL201" i="3"/>
  <c r="AW202" i="3"/>
  <c r="N201" i="3"/>
  <c r="CQ201" i="3" s="1"/>
  <c r="AB201" i="3"/>
  <c r="CN201" i="3" l="1"/>
  <c r="CZ201" i="3" s="1"/>
  <c r="CP201" i="3"/>
  <c r="DA201" i="3" s="1"/>
  <c r="BX252" i="3"/>
  <c r="CR252" i="3" s="1"/>
  <c r="E253" i="3"/>
  <c r="BY253" i="3" s="1"/>
  <c r="AM201" i="3"/>
  <c r="AX202" i="3"/>
  <c r="AD253" i="3"/>
  <c r="AO254" i="3"/>
  <c r="AZ254" i="3" s="1"/>
  <c r="O201" i="3"/>
  <c r="BX253" i="3" l="1"/>
  <c r="CR253" i="3" s="1"/>
  <c r="BL254" i="3"/>
  <c r="S254" i="3" s="1"/>
  <c r="Q201" i="3"/>
  <c r="A202" i="3"/>
  <c r="E254" i="3" l="1"/>
  <c r="BY254" i="3" s="1"/>
  <c r="P202" i="3"/>
  <c r="B202" i="3"/>
  <c r="BA202" i="3"/>
  <c r="BC202" i="3"/>
  <c r="BD202" i="3"/>
  <c r="BE202" i="3"/>
  <c r="BF202" i="3"/>
  <c r="BG202" i="3"/>
  <c r="BH202" i="3"/>
  <c r="AD254" i="3"/>
  <c r="AO255" i="3"/>
  <c r="AZ255" i="3" s="1"/>
  <c r="BI202" i="3"/>
  <c r="BX254" i="3" l="1"/>
  <c r="CR254" i="3" s="1"/>
  <c r="BL255" i="3"/>
  <c r="S255" i="3" s="1"/>
  <c r="BJ202" i="3"/>
  <c r="C202" i="3" s="1"/>
  <c r="BM202" i="3" s="1"/>
  <c r="BW202" i="3"/>
  <c r="T202" i="3" l="1"/>
  <c r="F202" i="3"/>
  <c r="BO202" i="3"/>
  <c r="E255" i="3"/>
  <c r="AO256" i="3"/>
  <c r="AZ256" i="3" s="1"/>
  <c r="AD255" i="3"/>
  <c r="V202" i="3" l="1"/>
  <c r="H202" i="3"/>
  <c r="CE202" i="3" s="1"/>
  <c r="CA202" i="3"/>
  <c r="BL256" i="3"/>
  <c r="S256" i="3" s="1"/>
  <c r="BY255" i="3"/>
  <c r="BP202" i="3"/>
  <c r="AE202" i="3"/>
  <c r="AP203" i="3"/>
  <c r="CD202" i="3" l="1"/>
  <c r="CU202" i="3" s="1"/>
  <c r="BX255" i="3"/>
  <c r="CR255" i="3" s="1"/>
  <c r="BZ202" i="3"/>
  <c r="CS202" i="3" s="1"/>
  <c r="E256" i="3"/>
  <c r="BY256" i="3" s="1"/>
  <c r="W202" i="3"/>
  <c r="I202" i="3"/>
  <c r="BQ202" i="3"/>
  <c r="BR202" i="3"/>
  <c r="AO257" i="3"/>
  <c r="AZ257" i="3" s="1"/>
  <c r="AD256" i="3"/>
  <c r="AG202" i="3"/>
  <c r="AR203" i="3"/>
  <c r="BX256" i="3" l="1"/>
  <c r="CR256" i="3" s="1"/>
  <c r="X202" i="3"/>
  <c r="J202" i="3"/>
  <c r="CI202" i="3" s="1"/>
  <c r="BS202" i="3"/>
  <c r="BU202" i="3" s="1"/>
  <c r="BT202" i="3"/>
  <c r="Y202" i="3"/>
  <c r="K202" i="3"/>
  <c r="CK202" i="3" s="1"/>
  <c r="CG202" i="3"/>
  <c r="AH202" i="3"/>
  <c r="AS203" i="3"/>
  <c r="BL257" i="3"/>
  <c r="S257" i="3" s="1"/>
  <c r="CJ202" i="3" l="1"/>
  <c r="CX202" i="3" s="1"/>
  <c r="CH202" i="3"/>
  <c r="CW202" i="3" s="1"/>
  <c r="CF202" i="3"/>
  <c r="CV202" i="3" s="1"/>
  <c r="E257" i="3"/>
  <c r="BY257" i="3" s="1"/>
  <c r="AB202" i="3"/>
  <c r="N202" i="3"/>
  <c r="CQ202" i="3" s="1"/>
  <c r="AJ202" i="3"/>
  <c r="AU203" i="3"/>
  <c r="AA202" i="3"/>
  <c r="M202" i="3"/>
  <c r="CO202" i="3" s="1"/>
  <c r="Z202" i="3"/>
  <c r="L202" i="3"/>
  <c r="CM202" i="3" s="1"/>
  <c r="AD257" i="3"/>
  <c r="AO258" i="3"/>
  <c r="AZ258" i="3" s="1"/>
  <c r="AI202" i="3"/>
  <c r="AT203" i="3"/>
  <c r="CP202" i="3" l="1"/>
  <c r="DA202" i="3" s="1"/>
  <c r="CN202" i="3"/>
  <c r="CZ202" i="3" s="1"/>
  <c r="CL202" i="3"/>
  <c r="CY202" i="3" s="1"/>
  <c r="BX257" i="3"/>
  <c r="CR257" i="3" s="1"/>
  <c r="AW203" i="3"/>
  <c r="AL202" i="3"/>
  <c r="BL258" i="3"/>
  <c r="S258" i="3" s="1"/>
  <c r="AK202" i="3"/>
  <c r="AV203" i="3"/>
  <c r="O202" i="3"/>
  <c r="AX203" i="3"/>
  <c r="AM202" i="3"/>
  <c r="Q202" i="3" l="1"/>
  <c r="A203" i="3"/>
  <c r="BH203" i="3" s="1"/>
  <c r="E258" i="3"/>
  <c r="AD258" i="3"/>
  <c r="AO259" i="3"/>
  <c r="AZ259" i="3" s="1"/>
  <c r="BY258" i="3" l="1"/>
  <c r="BI203" i="3"/>
  <c r="BL259" i="3"/>
  <c r="E259" i="3" s="1"/>
  <c r="B203" i="3"/>
  <c r="P203" i="3"/>
  <c r="BA203" i="3"/>
  <c r="BC203" i="3"/>
  <c r="BD203" i="3"/>
  <c r="BE203" i="3"/>
  <c r="BF203" i="3"/>
  <c r="BG203" i="3"/>
  <c r="BX258" i="3" l="1"/>
  <c r="CR258" i="3" s="1"/>
  <c r="S259" i="3"/>
  <c r="AD259" i="3" s="1"/>
  <c r="BM203" i="3"/>
  <c r="BJ203" i="3"/>
  <c r="C203" i="3" s="1"/>
  <c r="BN203" i="3" s="1"/>
  <c r="BW203" i="3"/>
  <c r="BY259" i="3"/>
  <c r="BX259" i="3" l="1"/>
  <c r="CR259" i="3" s="1"/>
  <c r="AO260" i="3"/>
  <c r="AZ260" i="3" s="1"/>
  <c r="BL260" i="3" s="1"/>
  <c r="S260" i="3" s="1"/>
  <c r="BO203" i="3"/>
  <c r="T203" i="3"/>
  <c r="U203" i="3"/>
  <c r="G203" i="3"/>
  <c r="CC203" i="3" s="1"/>
  <c r="F203" i="3"/>
  <c r="CB203" i="3" l="1"/>
  <c r="CT203" i="3" s="1"/>
  <c r="E260" i="3"/>
  <c r="BY260" i="3" s="1"/>
  <c r="AQ204" i="3"/>
  <c r="BB204" i="3" s="1"/>
  <c r="AF203" i="3"/>
  <c r="AP204" i="3"/>
  <c r="AE203" i="3"/>
  <c r="CA203" i="3"/>
  <c r="BP203" i="3"/>
  <c r="BQ203" i="3"/>
  <c r="H203" i="3"/>
  <c r="CE203" i="3" s="1"/>
  <c r="V203" i="3"/>
  <c r="AO261" i="3"/>
  <c r="AZ261" i="3" s="1"/>
  <c r="AD260" i="3"/>
  <c r="CD203" i="3" l="1"/>
  <c r="CU203" i="3" s="1"/>
  <c r="BZ203" i="3"/>
  <c r="CS203" i="3" s="1"/>
  <c r="BX260" i="3"/>
  <c r="CR260" i="3" s="1"/>
  <c r="X203" i="3"/>
  <c r="J203" i="3"/>
  <c r="CI203" i="3" s="1"/>
  <c r="I203" i="3"/>
  <c r="W203" i="3"/>
  <c r="BR203" i="3"/>
  <c r="AG203" i="3"/>
  <c r="AR204" i="3"/>
  <c r="BL261" i="3"/>
  <c r="S261" i="3" s="1"/>
  <c r="CH203" i="3" l="1"/>
  <c r="CW203" i="3" s="1"/>
  <c r="E261" i="3"/>
  <c r="BY261" i="3" s="1"/>
  <c r="AS204" i="3"/>
  <c r="AH203" i="3"/>
  <c r="AO262" i="3"/>
  <c r="AZ262" i="3" s="1"/>
  <c r="AD261" i="3"/>
  <c r="CG203" i="3"/>
  <c r="Y203" i="3"/>
  <c r="K203" i="3"/>
  <c r="CK203" i="3" s="1"/>
  <c r="BS203" i="3"/>
  <c r="AT204" i="3"/>
  <c r="AI203" i="3"/>
  <c r="CF203" i="3" l="1"/>
  <c r="CV203" i="3" s="1"/>
  <c r="CJ203" i="3"/>
  <c r="CX203" i="3" s="1"/>
  <c r="BX261" i="3"/>
  <c r="CR261" i="3" s="1"/>
  <c r="AU204" i="3"/>
  <c r="AJ203" i="3"/>
  <c r="BL262" i="3"/>
  <c r="S262" i="3" s="1"/>
  <c r="L203" i="3"/>
  <c r="CM203" i="3" s="1"/>
  <c r="Z203" i="3"/>
  <c r="BT203" i="3"/>
  <c r="CL203" i="3" l="1"/>
  <c r="CY203" i="3" s="1"/>
  <c r="E262" i="3"/>
  <c r="BY262" i="3" s="1"/>
  <c r="AD262" i="3"/>
  <c r="AO263" i="3"/>
  <c r="AZ263" i="3" s="1"/>
  <c r="AA203" i="3"/>
  <c r="M203" i="3"/>
  <c r="BU203" i="3"/>
  <c r="AK203" i="3"/>
  <c r="AV204" i="3"/>
  <c r="BX262" i="3" l="1"/>
  <c r="CR262" i="3" s="1"/>
  <c r="AB203" i="3"/>
  <c r="N203" i="3"/>
  <c r="CQ203" i="3" s="1"/>
  <c r="AL203" i="3"/>
  <c r="AW204" i="3"/>
  <c r="BL263" i="3"/>
  <c r="S263" i="3" s="1"/>
  <c r="CO203" i="3"/>
  <c r="CN203" i="3" l="1"/>
  <c r="CZ203" i="3" s="1"/>
  <c r="CP203" i="3"/>
  <c r="DA203" i="3" s="1"/>
  <c r="O203" i="3"/>
  <c r="AD263" i="3"/>
  <c r="AO264" i="3"/>
  <c r="AZ264" i="3" s="1"/>
  <c r="AM203" i="3"/>
  <c r="AX204" i="3"/>
  <c r="E263" i="3"/>
  <c r="Q203" i="3" l="1"/>
  <c r="A204" i="3"/>
  <c r="BY263" i="3"/>
  <c r="BL264" i="3"/>
  <c r="S264" i="3" s="1"/>
  <c r="BX263" i="3" l="1"/>
  <c r="CR263" i="3" s="1"/>
  <c r="E264" i="3"/>
  <c r="AD264" i="3"/>
  <c r="AO265" i="3"/>
  <c r="AZ265" i="3" s="1"/>
  <c r="B204" i="3"/>
  <c r="P204" i="3"/>
  <c r="BA204" i="3"/>
  <c r="BC204" i="3"/>
  <c r="BD204" i="3"/>
  <c r="BE204" i="3"/>
  <c r="BF204" i="3"/>
  <c r="BG204" i="3"/>
  <c r="BH204" i="3"/>
  <c r="BI204" i="3"/>
  <c r="BJ204" i="3" l="1"/>
  <c r="C204" i="3" s="1"/>
  <c r="BN204" i="3" s="1"/>
  <c r="BW204" i="3"/>
  <c r="BL265" i="3"/>
  <c r="S265" i="3" s="1"/>
  <c r="BY264" i="3"/>
  <c r="BX264" i="3" l="1"/>
  <c r="CR264" i="3" s="1"/>
  <c r="E265" i="3"/>
  <c r="BY265" i="3" s="1"/>
  <c r="U204" i="3"/>
  <c r="G204" i="3"/>
  <c r="CC204" i="3" s="1"/>
  <c r="BM204" i="3"/>
  <c r="AO266" i="3"/>
  <c r="AZ266" i="3" s="1"/>
  <c r="AD265" i="3"/>
  <c r="CB204" i="3" l="1"/>
  <c r="CT204" i="3" s="1"/>
  <c r="BX265" i="3"/>
  <c r="CR265" i="3" s="1"/>
  <c r="BL266" i="3"/>
  <c r="S266" i="3" s="1"/>
  <c r="T204" i="3"/>
  <c r="BQ204" i="3"/>
  <c r="BR204" i="3" s="1"/>
  <c r="BO204" i="3"/>
  <c r="BP204" i="3"/>
  <c r="F204" i="3"/>
  <c r="AF204" i="3"/>
  <c r="AQ205" i="3"/>
  <c r="BB205" i="3" s="1"/>
  <c r="E266" i="3" l="1"/>
  <c r="BY266" i="3" s="1"/>
  <c r="Y204" i="3"/>
  <c r="K204" i="3"/>
  <c r="CK204" i="3" s="1"/>
  <c r="BT204" i="3"/>
  <c r="AP205" i="3"/>
  <c r="AE204" i="3"/>
  <c r="CA204" i="3"/>
  <c r="X204" i="3"/>
  <c r="J204" i="3"/>
  <c r="CI204" i="3" s="1"/>
  <c r="BU204" i="3"/>
  <c r="I204" i="3"/>
  <c r="CG204" i="3" s="1"/>
  <c r="W204" i="3"/>
  <c r="AO267" i="3"/>
  <c r="AZ267" i="3" s="1"/>
  <c r="AD266" i="3"/>
  <c r="BS204" i="3"/>
  <c r="H204" i="3"/>
  <c r="CE204" i="3" s="1"/>
  <c r="V204" i="3"/>
  <c r="CH204" i="3" l="1"/>
  <c r="CW204" i="3" s="1"/>
  <c r="CJ204" i="3"/>
  <c r="CX204" i="3" s="1"/>
  <c r="CD204" i="3"/>
  <c r="CU204" i="3" s="1"/>
  <c r="CF204" i="3"/>
  <c r="CV204" i="3" s="1"/>
  <c r="BZ204" i="3"/>
  <c r="CS204" i="3" s="1"/>
  <c r="BX266" i="3"/>
  <c r="CR266" i="3" s="1"/>
  <c r="BL267" i="3"/>
  <c r="S267" i="3" s="1"/>
  <c r="AG204" i="3"/>
  <c r="AR205" i="3"/>
  <c r="AA204" i="3"/>
  <c r="M204" i="3"/>
  <c r="CO204" i="3" s="1"/>
  <c r="AH204" i="3"/>
  <c r="AS205" i="3"/>
  <c r="AT205" i="3"/>
  <c r="AI204" i="3"/>
  <c r="L204" i="3"/>
  <c r="CM204" i="3" s="1"/>
  <c r="Z204" i="3"/>
  <c r="N204" i="3"/>
  <c r="CQ204" i="3" s="1"/>
  <c r="AB204" i="3"/>
  <c r="AJ204" i="3"/>
  <c r="AU205" i="3"/>
  <c r="CN204" i="3" l="1"/>
  <c r="CZ204" i="3" s="1"/>
  <c r="CP204" i="3"/>
  <c r="DA204" i="3" s="1"/>
  <c r="CL204" i="3"/>
  <c r="CY204" i="3" s="1"/>
  <c r="E267" i="3"/>
  <c r="BY267" i="3" s="1"/>
  <c r="AM204" i="3"/>
  <c r="AX205" i="3"/>
  <c r="O204" i="3"/>
  <c r="AK204" i="3"/>
  <c r="AV205" i="3"/>
  <c r="AL204" i="3"/>
  <c r="AW205" i="3"/>
  <c r="AD267" i="3"/>
  <c r="AO268" i="3"/>
  <c r="AZ268" i="3" s="1"/>
  <c r="BX267" i="3" l="1"/>
  <c r="CR267" i="3" s="1"/>
  <c r="Q204" i="3"/>
  <c r="A205" i="3"/>
  <c r="BL268" i="3"/>
  <c r="S268" i="3" s="1"/>
  <c r="BG205" i="3"/>
  <c r="BH205" i="3"/>
  <c r="BI205" i="3"/>
  <c r="E268" i="3" l="1"/>
  <c r="BY268" i="3" s="1"/>
  <c r="AD268" i="3"/>
  <c r="AO269" i="3"/>
  <c r="AZ269" i="3" s="1"/>
  <c r="B205" i="3"/>
  <c r="P205" i="3"/>
  <c r="BA205" i="3"/>
  <c r="BE205" i="3"/>
  <c r="BF205" i="3"/>
  <c r="BC205" i="3"/>
  <c r="BD205" i="3"/>
  <c r="BX268" i="3" l="1"/>
  <c r="CR268" i="3" s="1"/>
  <c r="BW205" i="3"/>
  <c r="BJ205" i="3"/>
  <c r="C205" i="3" s="1"/>
  <c r="BN205" i="3" s="1"/>
  <c r="BL269" i="3"/>
  <c r="BM205" i="3" l="1"/>
  <c r="E269" i="3"/>
  <c r="BY269" i="3" s="1"/>
  <c r="S269" i="3"/>
  <c r="G205" i="3"/>
  <c r="CC205" i="3" s="1"/>
  <c r="U205" i="3"/>
  <c r="CB205" i="3" l="1"/>
  <c r="CT205" i="3" s="1"/>
  <c r="BX269" i="3"/>
  <c r="CR269" i="3" s="1"/>
  <c r="AQ206" i="3"/>
  <c r="BB206" i="3" s="1"/>
  <c r="AF205" i="3"/>
  <c r="AD269" i="3"/>
  <c r="AO270" i="3"/>
  <c r="AZ270" i="3" s="1"/>
  <c r="F205" i="3"/>
  <c r="BO205" i="3"/>
  <c r="BP205" i="3"/>
  <c r="BQ205" i="3" s="1"/>
  <c r="T205" i="3"/>
  <c r="X205" i="3" l="1"/>
  <c r="J205" i="3"/>
  <c r="CI205" i="3" s="1"/>
  <c r="BR205" i="3"/>
  <c r="BL270" i="3"/>
  <c r="E270" i="3" s="1"/>
  <c r="BY270" i="3" s="1"/>
  <c r="CA205" i="3"/>
  <c r="AP206" i="3"/>
  <c r="AE205" i="3"/>
  <c r="I205" i="3"/>
  <c r="CG205" i="3" s="1"/>
  <c r="W205" i="3"/>
  <c r="H205" i="3"/>
  <c r="CE205" i="3" s="1"/>
  <c r="V205" i="3"/>
  <c r="BS205" i="3"/>
  <c r="BT205" i="3" s="1"/>
  <c r="CF205" i="3" l="1"/>
  <c r="CV205" i="3" s="1"/>
  <c r="CD205" i="3"/>
  <c r="CU205" i="3" s="1"/>
  <c r="CH205" i="3"/>
  <c r="CW205" i="3" s="1"/>
  <c r="BZ205" i="3"/>
  <c r="CS205" i="3" s="1"/>
  <c r="BX270" i="3"/>
  <c r="CR270" i="3" s="1"/>
  <c r="S270" i="3"/>
  <c r="AO271" i="3" s="1"/>
  <c r="AZ271" i="3" s="1"/>
  <c r="AA205" i="3"/>
  <c r="M205" i="3"/>
  <c r="CO205" i="3" s="1"/>
  <c r="BU205" i="3"/>
  <c r="AG205" i="3"/>
  <c r="AR206" i="3"/>
  <c r="AH205" i="3"/>
  <c r="AS206" i="3"/>
  <c r="Z205" i="3"/>
  <c r="L205" i="3"/>
  <c r="CM205" i="3" s="1"/>
  <c r="K205" i="3"/>
  <c r="Y205" i="3"/>
  <c r="AI205" i="3"/>
  <c r="AT206" i="3"/>
  <c r="CN205" i="3" l="1"/>
  <c r="CZ205" i="3" s="1"/>
  <c r="CL205" i="3"/>
  <c r="CY205" i="3" s="1"/>
  <c r="AD270" i="3"/>
  <c r="CK205" i="3"/>
  <c r="BL271" i="3"/>
  <c r="S271" i="3" s="1"/>
  <c r="AK205" i="3"/>
  <c r="AV206" i="3"/>
  <c r="AU206" i="3"/>
  <c r="AJ205" i="3"/>
  <c r="AB205" i="3"/>
  <c r="N205" i="3"/>
  <c r="CQ205" i="3" s="1"/>
  <c r="AW206" i="3"/>
  <c r="AL205" i="3"/>
  <c r="CJ205" i="3" l="1"/>
  <c r="CX205" i="3" s="1"/>
  <c r="CP205" i="3"/>
  <c r="DA205" i="3" s="1"/>
  <c r="E271" i="3"/>
  <c r="BY271" i="3" s="1"/>
  <c r="AX206" i="3"/>
  <c r="AM205" i="3"/>
  <c r="A206" i="3" s="1"/>
  <c r="AO272" i="3"/>
  <c r="AZ272" i="3" s="1"/>
  <c r="AD271" i="3"/>
  <c r="O205" i="3"/>
  <c r="Q205" i="3" l="1"/>
  <c r="BX271" i="3"/>
  <c r="CR271" i="3" s="1"/>
  <c r="BL272" i="3"/>
  <c r="S272" i="3" s="1"/>
  <c r="B206" i="3"/>
  <c r="P206" i="3"/>
  <c r="BA206" i="3"/>
  <c r="BF206" i="3"/>
  <c r="BC206" i="3"/>
  <c r="BD206" i="3"/>
  <c r="BE206" i="3"/>
  <c r="BG206" i="3"/>
  <c r="BH206" i="3"/>
  <c r="BI206" i="3"/>
  <c r="BJ206" i="3" l="1"/>
  <c r="C206" i="3" s="1"/>
  <c r="BN206" i="3" s="1"/>
  <c r="BW206" i="3"/>
  <c r="AO273" i="3"/>
  <c r="AZ273" i="3" s="1"/>
  <c r="AD272" i="3"/>
  <c r="E272" i="3"/>
  <c r="BY272" i="3" s="1"/>
  <c r="BX272" i="3" l="1"/>
  <c r="CR272" i="3" s="1"/>
  <c r="BL273" i="3"/>
  <c r="S273" i="3" s="1"/>
  <c r="U206" i="3"/>
  <c r="G206" i="3"/>
  <c r="CC206" i="3" s="1"/>
  <c r="BM206" i="3"/>
  <c r="CB206" i="3" l="1"/>
  <c r="CT206" i="3" s="1"/>
  <c r="E273" i="3"/>
  <c r="BY273" i="3" s="1"/>
  <c r="T206" i="3"/>
  <c r="BO206" i="3"/>
  <c r="F206" i="3"/>
  <c r="AQ207" i="3"/>
  <c r="BB207" i="3" s="1"/>
  <c r="AF206" i="3"/>
  <c r="AO274" i="3"/>
  <c r="AZ274" i="3" s="1"/>
  <c r="AD273" i="3"/>
  <c r="BX273" i="3" l="1"/>
  <c r="CR273" i="3" s="1"/>
  <c r="CA206" i="3"/>
  <c r="BL274" i="3"/>
  <c r="S274" i="3" s="1"/>
  <c r="BP206" i="3"/>
  <c r="H206" i="3"/>
  <c r="CE206" i="3" s="1"/>
  <c r="V206" i="3"/>
  <c r="BN207" i="3"/>
  <c r="U207" i="3" s="1"/>
  <c r="AP207" i="3"/>
  <c r="AE206" i="3"/>
  <c r="CD206" i="3" l="1"/>
  <c r="CU206" i="3" s="1"/>
  <c r="BZ206" i="3"/>
  <c r="CS206" i="3" s="1"/>
  <c r="E274" i="3"/>
  <c r="BY274" i="3" s="1"/>
  <c r="AF207" i="3"/>
  <c r="AQ208" i="3"/>
  <c r="BB208" i="3" s="1"/>
  <c r="W206" i="3"/>
  <c r="I206" i="3"/>
  <c r="CG206" i="3" s="1"/>
  <c r="BQ206" i="3"/>
  <c r="BR206" i="3"/>
  <c r="AO275" i="3"/>
  <c r="AZ275" i="3" s="1"/>
  <c r="AD274" i="3"/>
  <c r="AG206" i="3"/>
  <c r="AR207" i="3"/>
  <c r="G207" i="3"/>
  <c r="CC207" i="3" s="1"/>
  <c r="CF206" i="3" l="1"/>
  <c r="CV206" i="3" s="1"/>
  <c r="CB207" i="3"/>
  <c r="CT207" i="3" s="1"/>
  <c r="BX274" i="3"/>
  <c r="CR274" i="3" s="1"/>
  <c r="J206" i="3"/>
  <c r="X206" i="3"/>
  <c r="Y206" i="3"/>
  <c r="K206" i="3"/>
  <c r="CK206" i="3" s="1"/>
  <c r="BL275" i="3"/>
  <c r="S275" i="3" s="1"/>
  <c r="AH206" i="3"/>
  <c r="AS207" i="3"/>
  <c r="BN208" i="3"/>
  <c r="U208" i="3" s="1"/>
  <c r="BS206" i="3"/>
  <c r="CJ206" i="3" l="1"/>
  <c r="CX206" i="3" s="1"/>
  <c r="G208" i="3"/>
  <c r="CC208" i="3" s="1"/>
  <c r="Z206" i="3"/>
  <c r="L206" i="3"/>
  <c r="CM206" i="3" s="1"/>
  <c r="AJ206" i="3"/>
  <c r="AU207" i="3"/>
  <c r="AF208" i="3"/>
  <c r="AQ209" i="3"/>
  <c r="BB209" i="3" s="1"/>
  <c r="AT207" i="3"/>
  <c r="AI206" i="3"/>
  <c r="CI206" i="3"/>
  <c r="AD275" i="3"/>
  <c r="AO276" i="3"/>
  <c r="AZ276" i="3" s="1"/>
  <c r="E275" i="3"/>
  <c r="BY275" i="3" s="1"/>
  <c r="BT206" i="3"/>
  <c r="CL206" i="3" l="1"/>
  <c r="CY206" i="3" s="1"/>
  <c r="CH206" i="3"/>
  <c r="CW206" i="3" s="1"/>
  <c r="CB208" i="3"/>
  <c r="CT208" i="3" s="1"/>
  <c r="BX275" i="3"/>
  <c r="CR275" i="3" s="1"/>
  <c r="AV207" i="3"/>
  <c r="AK206" i="3"/>
  <c r="AA206" i="3"/>
  <c r="M206" i="3"/>
  <c r="BL276" i="3"/>
  <c r="S276" i="3" s="1"/>
  <c r="BU206" i="3"/>
  <c r="E276" i="3" l="1"/>
  <c r="BY276" i="3" s="1"/>
  <c r="AW207" i="3"/>
  <c r="AL206" i="3"/>
  <c r="CO206" i="3"/>
  <c r="N206" i="3"/>
  <c r="CQ206" i="3" s="1"/>
  <c r="AB206" i="3"/>
  <c r="AO277" i="3"/>
  <c r="AD276" i="3"/>
  <c r="CP206" i="3" l="1"/>
  <c r="DA206" i="3" s="1"/>
  <c r="CN206" i="3"/>
  <c r="CZ206" i="3" s="1"/>
  <c r="BX276" i="3"/>
  <c r="CR276" i="3" s="1"/>
  <c r="O206" i="3"/>
  <c r="AZ277" i="3"/>
  <c r="BL277" i="3" s="1"/>
  <c r="E277" i="3" s="1"/>
  <c r="BY277" i="3" s="1"/>
  <c r="AX207" i="3"/>
  <c r="AM206" i="3"/>
  <c r="BX277" i="3" l="1"/>
  <c r="CR277" i="3" s="1"/>
  <c r="Q206" i="3"/>
  <c r="A207" i="3"/>
  <c r="BI207" i="3"/>
  <c r="S277" i="3"/>
  <c r="AD277" i="3" l="1"/>
  <c r="AO278" i="3"/>
  <c r="AZ278" i="3" s="1"/>
  <c r="B207" i="3"/>
  <c r="P207" i="3"/>
  <c r="BA207" i="3"/>
  <c r="BC207" i="3"/>
  <c r="BD207" i="3"/>
  <c r="BF207" i="3"/>
  <c r="BE207" i="3"/>
  <c r="BG207" i="3"/>
  <c r="BH207" i="3"/>
  <c r="BJ207" i="3" l="1"/>
  <c r="C207" i="3" s="1"/>
  <c r="BM207" i="3" s="1"/>
  <c r="BL278" i="3"/>
  <c r="S278" i="3" s="1"/>
  <c r="BW207" i="3"/>
  <c r="E278" i="3" l="1"/>
  <c r="BY278" i="3" s="1"/>
  <c r="T207" i="3"/>
  <c r="BP207" i="3"/>
  <c r="BQ207" i="3"/>
  <c r="F207" i="3"/>
  <c r="BR207" i="3"/>
  <c r="BO207" i="3"/>
  <c r="AD278" i="3"/>
  <c r="AO279" i="3"/>
  <c r="AZ279" i="3" s="1"/>
  <c r="BL279" i="3" s="1"/>
  <c r="E279" i="3" s="1"/>
  <c r="BY279" i="3" s="1"/>
  <c r="BX279" i="3" l="1"/>
  <c r="CR279" i="3" s="1"/>
  <c r="BX278" i="3"/>
  <c r="CR278" i="3" s="1"/>
  <c r="CA207" i="3"/>
  <c r="S279" i="3"/>
  <c r="BS207" i="3"/>
  <c r="Y207" i="3"/>
  <c r="K207" i="3"/>
  <c r="CK207" i="3" s="1"/>
  <c r="X207" i="3"/>
  <c r="J207" i="3"/>
  <c r="CI207" i="3" s="1"/>
  <c r="W207" i="3"/>
  <c r="I207" i="3"/>
  <c r="CG207" i="3" s="1"/>
  <c r="V207" i="3"/>
  <c r="H207" i="3"/>
  <c r="CE207" i="3" s="1"/>
  <c r="AE207" i="3"/>
  <c r="AP208" i="3"/>
  <c r="CH207" i="3" l="1"/>
  <c r="CW207" i="3" s="1"/>
  <c r="CD207" i="3"/>
  <c r="CU207" i="3" s="1"/>
  <c r="CF207" i="3"/>
  <c r="CV207" i="3" s="1"/>
  <c r="CJ207" i="3"/>
  <c r="CX207" i="3" s="1"/>
  <c r="BZ207" i="3"/>
  <c r="CS207" i="3" s="1"/>
  <c r="AG207" i="3"/>
  <c r="AR208" i="3"/>
  <c r="AO280" i="3"/>
  <c r="AZ280" i="3" s="1"/>
  <c r="BL280" i="3" s="1"/>
  <c r="E280" i="3" s="1"/>
  <c r="BY280" i="3" s="1"/>
  <c r="AD279" i="3"/>
  <c r="AJ207" i="3"/>
  <c r="AU208" i="3"/>
  <c r="AH207" i="3"/>
  <c r="AS208" i="3"/>
  <c r="AI207" i="3"/>
  <c r="AT208" i="3"/>
  <c r="Z207" i="3"/>
  <c r="L207" i="3"/>
  <c r="CM207" i="3" s="1"/>
  <c r="BT207" i="3"/>
  <c r="BU207" i="3"/>
  <c r="CL207" i="3" l="1"/>
  <c r="CY207" i="3" s="1"/>
  <c r="BX280" i="3"/>
  <c r="CR280" i="3" s="1"/>
  <c r="S280" i="3"/>
  <c r="AB207" i="3"/>
  <c r="N207" i="3"/>
  <c r="CQ207" i="3" s="1"/>
  <c r="AA207" i="3"/>
  <c r="M207" i="3"/>
  <c r="AK207" i="3"/>
  <c r="AV208" i="3"/>
  <c r="CP207" i="3" l="1"/>
  <c r="DA207" i="3" s="1"/>
  <c r="AL207" i="3"/>
  <c r="AW208" i="3"/>
  <c r="AD280" i="3"/>
  <c r="AO281" i="3"/>
  <c r="AZ281" i="3" s="1"/>
  <c r="AX208" i="3"/>
  <c r="AM207" i="3"/>
  <c r="CO207" i="3"/>
  <c r="O207" i="3"/>
  <c r="CN207" i="3" l="1"/>
  <c r="CZ207" i="3" s="1"/>
  <c r="Q207" i="3"/>
  <c r="BL281" i="3"/>
  <c r="S281" i="3" s="1"/>
  <c r="A208" i="3"/>
  <c r="BH208" i="3" s="1"/>
  <c r="E281" i="3" l="1"/>
  <c r="BY281" i="3" s="1"/>
  <c r="B208" i="3"/>
  <c r="P208" i="3"/>
  <c r="BA208" i="3"/>
  <c r="BE208" i="3"/>
  <c r="BF208" i="3"/>
  <c r="BD208" i="3"/>
  <c r="BC208" i="3"/>
  <c r="BG208" i="3"/>
  <c r="AO282" i="3"/>
  <c r="AZ282" i="3" s="1"/>
  <c r="AD281" i="3"/>
  <c r="BI208" i="3"/>
  <c r="BX281" i="3" l="1"/>
  <c r="CR281" i="3" s="1"/>
  <c r="BJ208" i="3"/>
  <c r="C208" i="3" s="1"/>
  <c r="BM208" i="3" s="1"/>
  <c r="BL282" i="3"/>
  <c r="S282" i="3" s="1"/>
  <c r="BW208" i="3"/>
  <c r="T208" i="3" l="1"/>
  <c r="BO208" i="3"/>
  <c r="BP208" i="3"/>
  <c r="F208" i="3"/>
  <c r="AO283" i="3"/>
  <c r="AZ283" i="3" s="1"/>
  <c r="AD282" i="3"/>
  <c r="E282" i="3"/>
  <c r="BY282" i="3" s="1"/>
  <c r="BX282" i="3" l="1"/>
  <c r="CR282" i="3" s="1"/>
  <c r="CA208" i="3"/>
  <c r="I208" i="3"/>
  <c r="CG208" i="3" s="1"/>
  <c r="W208" i="3"/>
  <c r="H208" i="3"/>
  <c r="CE208" i="3" s="1"/>
  <c r="V208" i="3"/>
  <c r="BR208" i="3"/>
  <c r="BL283" i="3"/>
  <c r="S283" i="3" s="1"/>
  <c r="BQ208" i="3"/>
  <c r="AP209" i="3"/>
  <c r="AE208" i="3"/>
  <c r="CD208" i="3" l="1"/>
  <c r="CU208" i="3" s="1"/>
  <c r="CF208" i="3"/>
  <c r="CV208" i="3" s="1"/>
  <c r="BZ208" i="3"/>
  <c r="CS208" i="3" s="1"/>
  <c r="E283" i="3"/>
  <c r="BY283" i="3" s="1"/>
  <c r="Y208" i="3"/>
  <c r="K208" i="3"/>
  <c r="CK208" i="3" s="1"/>
  <c r="AR209" i="3"/>
  <c r="AG208" i="3"/>
  <c r="AH208" i="3"/>
  <c r="AS209" i="3"/>
  <c r="X208" i="3"/>
  <c r="J208" i="3"/>
  <c r="CI208" i="3" s="1"/>
  <c r="AO284" i="3"/>
  <c r="AZ284" i="3" s="1"/>
  <c r="BL284" i="3" s="1"/>
  <c r="E284" i="3" s="1"/>
  <c r="BY284" i="3" s="1"/>
  <c r="AD283" i="3"/>
  <c r="BS208" i="3"/>
  <c r="BT208" i="3" s="1"/>
  <c r="CJ208" i="3" l="1"/>
  <c r="CX208" i="3" s="1"/>
  <c r="CH208" i="3"/>
  <c r="CW208" i="3" s="1"/>
  <c r="BX284" i="3"/>
  <c r="CR284" i="3" s="1"/>
  <c r="BX283" i="3"/>
  <c r="CR283" i="3" s="1"/>
  <c r="AA208" i="3"/>
  <c r="M208" i="3"/>
  <c r="CO208" i="3" s="1"/>
  <c r="BU208" i="3"/>
  <c r="Z208" i="3"/>
  <c r="L208" i="3"/>
  <c r="S284" i="3"/>
  <c r="AJ208" i="3"/>
  <c r="AU209" i="3"/>
  <c r="AT209" i="3"/>
  <c r="AI208" i="3"/>
  <c r="CN208" i="3" l="1"/>
  <c r="CZ208" i="3" s="1"/>
  <c r="AV209" i="3"/>
  <c r="AK208" i="3"/>
  <c r="N208" i="3"/>
  <c r="CQ208" i="3" s="1"/>
  <c r="AB208" i="3"/>
  <c r="AD284" i="3"/>
  <c r="AO285" i="3"/>
  <c r="AZ285" i="3" s="1"/>
  <c r="CM208" i="3"/>
  <c r="AL208" i="3"/>
  <c r="AW209" i="3"/>
  <c r="CP208" i="3" l="1"/>
  <c r="DA208" i="3" s="1"/>
  <c r="CL208" i="3"/>
  <c r="CY208" i="3" s="1"/>
  <c r="AM208" i="3"/>
  <c r="AX209" i="3"/>
  <c r="O208" i="3"/>
  <c r="BL285" i="3"/>
  <c r="S285" i="3" s="1"/>
  <c r="E285" i="3" l="1"/>
  <c r="BY285" i="3" s="1"/>
  <c r="AD285" i="3"/>
  <c r="AO286" i="3"/>
  <c r="AZ286" i="3" s="1"/>
  <c r="A209" i="3"/>
  <c r="BI209" i="3" s="1"/>
  <c r="Q208" i="3"/>
  <c r="BX285" i="3" l="1"/>
  <c r="CR285" i="3" s="1"/>
  <c r="BL286" i="3"/>
  <c r="S286" i="3" s="1"/>
  <c r="P209" i="3"/>
  <c r="B209" i="3"/>
  <c r="BA209" i="3"/>
  <c r="BC209" i="3"/>
  <c r="BD209" i="3"/>
  <c r="BF209" i="3"/>
  <c r="BE209" i="3"/>
  <c r="BG209" i="3"/>
  <c r="BH209" i="3"/>
  <c r="E286" i="3" l="1"/>
  <c r="BY286" i="3" s="1"/>
  <c r="BJ209" i="3"/>
  <c r="C209" i="3" s="1"/>
  <c r="BN209" i="3" s="1"/>
  <c r="BW209" i="3"/>
  <c r="AO287" i="3"/>
  <c r="AZ287" i="3" s="1"/>
  <c r="AD286" i="3"/>
  <c r="BX286" i="3" l="1"/>
  <c r="CR286" i="3" s="1"/>
  <c r="U209" i="3"/>
  <c r="G209" i="3"/>
  <c r="CC209" i="3" s="1"/>
  <c r="BL287" i="3"/>
  <c r="S287" i="3" s="1"/>
  <c r="BM209" i="3"/>
  <c r="CB209" i="3" l="1"/>
  <c r="CT209" i="3" s="1"/>
  <c r="E287" i="3"/>
  <c r="BY287" i="3" s="1"/>
  <c r="AD287" i="3"/>
  <c r="AO288" i="3"/>
  <c r="AZ288" i="3" s="1"/>
  <c r="F209" i="3"/>
  <c r="BQ209" i="3"/>
  <c r="BR209" i="3"/>
  <c r="BS209" i="3"/>
  <c r="BO209" i="3"/>
  <c r="T209" i="3"/>
  <c r="BP209" i="3"/>
  <c r="AF209" i="3"/>
  <c r="AQ210" i="3"/>
  <c r="BB210" i="3" s="1"/>
  <c r="BX287" i="3" l="1"/>
  <c r="CR287" i="3" s="1"/>
  <c r="Z209" i="3"/>
  <c r="L209" i="3"/>
  <c r="CM209" i="3" s="1"/>
  <c r="BT209" i="3"/>
  <c r="Y209" i="3"/>
  <c r="K209" i="3"/>
  <c r="CK209" i="3" s="1"/>
  <c r="BN210" i="3"/>
  <c r="U210" i="3" s="1"/>
  <c r="W209" i="3"/>
  <c r="I209" i="3"/>
  <c r="CG209" i="3" s="1"/>
  <c r="CA209" i="3"/>
  <c r="J209" i="3"/>
  <c r="CI209" i="3" s="1"/>
  <c r="X209" i="3"/>
  <c r="BL288" i="3"/>
  <c r="S288" i="3" s="1"/>
  <c r="AE209" i="3"/>
  <c r="AP210" i="3"/>
  <c r="V209" i="3"/>
  <c r="H209" i="3"/>
  <c r="CE209" i="3" s="1"/>
  <c r="CD209" i="3" l="1"/>
  <c r="CU209" i="3" s="1"/>
  <c r="CJ209" i="3"/>
  <c r="CX209" i="3" s="1"/>
  <c r="CL209" i="3"/>
  <c r="CY209" i="3" s="1"/>
  <c r="CF209" i="3"/>
  <c r="CV209" i="3" s="1"/>
  <c r="CH209" i="3"/>
  <c r="CW209" i="3" s="1"/>
  <c r="BZ209" i="3"/>
  <c r="CS209" i="3" s="1"/>
  <c r="E288" i="3"/>
  <c r="BY288" i="3" s="1"/>
  <c r="AJ209" i="3"/>
  <c r="AU210" i="3"/>
  <c r="AQ211" i="3"/>
  <c r="BB211" i="3" s="1"/>
  <c r="AF210" i="3"/>
  <c r="AA209" i="3"/>
  <c r="M209" i="3"/>
  <c r="CO209" i="3" s="1"/>
  <c r="AI209" i="3"/>
  <c r="AT210" i="3"/>
  <c r="AR210" i="3"/>
  <c r="AG209" i="3"/>
  <c r="G210" i="3"/>
  <c r="CC210" i="3" s="1"/>
  <c r="AV210" i="3"/>
  <c r="AK209" i="3"/>
  <c r="AO289" i="3"/>
  <c r="AZ289" i="3" s="1"/>
  <c r="AD288" i="3"/>
  <c r="AH209" i="3"/>
  <c r="AS210" i="3"/>
  <c r="BU209" i="3"/>
  <c r="CN209" i="3" l="1"/>
  <c r="CZ209" i="3" s="1"/>
  <c r="CB210" i="3"/>
  <c r="CT210" i="3" s="1"/>
  <c r="BX288" i="3"/>
  <c r="CR288" i="3" s="1"/>
  <c r="AW210" i="3"/>
  <c r="AL209" i="3"/>
  <c r="BN211" i="3"/>
  <c r="U211" i="3" s="1"/>
  <c r="BL289" i="3"/>
  <c r="S289" i="3" s="1"/>
  <c r="AB209" i="3"/>
  <c r="N209" i="3"/>
  <c r="CQ209" i="3" s="1"/>
  <c r="CP209" i="3" l="1"/>
  <c r="DA209" i="3" s="1"/>
  <c r="G211" i="3"/>
  <c r="CC211" i="3" s="1"/>
  <c r="E289" i="3"/>
  <c r="BY289" i="3" s="1"/>
  <c r="O209" i="3"/>
  <c r="AM209" i="3"/>
  <c r="A210" i="3" s="1"/>
  <c r="AX210" i="3"/>
  <c r="BI210" i="3" s="1"/>
  <c r="AD289" i="3"/>
  <c r="AO290" i="3"/>
  <c r="BH210" i="3"/>
  <c r="AF211" i="3"/>
  <c r="AQ212" i="3"/>
  <c r="BB212" i="3" s="1"/>
  <c r="CB211" i="3" l="1"/>
  <c r="CT211" i="3" s="1"/>
  <c r="BX289" i="3"/>
  <c r="CR289" i="3" s="1"/>
  <c r="B210" i="3"/>
  <c r="P210" i="3"/>
  <c r="BA210" i="3"/>
  <c r="BC210" i="3"/>
  <c r="BE210" i="3"/>
  <c r="BF210" i="3"/>
  <c r="BD210" i="3"/>
  <c r="BG210" i="3"/>
  <c r="AZ290" i="3"/>
  <c r="BL290" i="3" s="1"/>
  <c r="E290" i="3" s="1"/>
  <c r="BY290" i="3" s="1"/>
  <c r="BN212" i="3"/>
  <c r="U212" i="3" s="1"/>
  <c r="Q209" i="3"/>
  <c r="BX290" i="3" l="1"/>
  <c r="CR290" i="3" s="1"/>
  <c r="AQ213" i="3"/>
  <c r="BB213" i="3" s="1"/>
  <c r="BN213" i="3" s="1"/>
  <c r="G213" i="3" s="1"/>
  <c r="CC213" i="3" s="1"/>
  <c r="AF212" i="3"/>
  <c r="BW210" i="3"/>
  <c r="BJ210" i="3"/>
  <c r="C210" i="3" s="1"/>
  <c r="BM210" i="3" s="1"/>
  <c r="G212" i="3"/>
  <c r="CC212" i="3" s="1"/>
  <c r="S290" i="3"/>
  <c r="CB212" i="3" l="1"/>
  <c r="CT212" i="3" s="1"/>
  <c r="CB213" i="3"/>
  <c r="CT213" i="3" s="1"/>
  <c r="U213" i="3"/>
  <c r="AQ214" i="3" s="1"/>
  <c r="BB214" i="3" s="1"/>
  <c r="T210" i="3"/>
  <c r="BO210" i="3"/>
  <c r="BP210" i="3"/>
  <c r="BQ210" i="3"/>
  <c r="F210" i="3"/>
  <c r="AO291" i="3"/>
  <c r="AZ291" i="3" s="1"/>
  <c r="BL291" i="3" s="1"/>
  <c r="E291" i="3" s="1"/>
  <c r="BY291" i="3" s="1"/>
  <c r="AD290" i="3"/>
  <c r="BX291" i="3" l="1"/>
  <c r="CR291" i="3" s="1"/>
  <c r="AF213" i="3"/>
  <c r="S291" i="3"/>
  <c r="AO292" i="3" s="1"/>
  <c r="AZ292" i="3" s="1"/>
  <c r="J210" i="3"/>
  <c r="CI210" i="3" s="1"/>
  <c r="X210" i="3"/>
  <c r="W210" i="3"/>
  <c r="I210" i="3"/>
  <c r="CG210" i="3" s="1"/>
  <c r="H210" i="3"/>
  <c r="CE210" i="3" s="1"/>
  <c r="V210" i="3"/>
  <c r="BR210" i="3"/>
  <c r="BN214" i="3"/>
  <c r="U214" i="3" s="1"/>
  <c r="CA210" i="3"/>
  <c r="AP211" i="3"/>
  <c r="AE210" i="3"/>
  <c r="CF210" i="3" l="1"/>
  <c r="CV210" i="3" s="1"/>
  <c r="CH210" i="3"/>
  <c r="CW210" i="3" s="1"/>
  <c r="CD210" i="3"/>
  <c r="CU210" i="3" s="1"/>
  <c r="BZ210" i="3"/>
  <c r="CS210" i="3" s="1"/>
  <c r="AD291" i="3"/>
  <c r="G214" i="3"/>
  <c r="CC214" i="3" s="1"/>
  <c r="BL292" i="3"/>
  <c r="S292" i="3" s="1"/>
  <c r="AH210" i="3"/>
  <c r="AS211" i="3"/>
  <c r="Y210" i="3"/>
  <c r="K210" i="3"/>
  <c r="AQ215" i="3"/>
  <c r="BB215" i="3" s="1"/>
  <c r="AF214" i="3"/>
  <c r="AI210" i="3"/>
  <c r="AT211" i="3"/>
  <c r="AG210" i="3"/>
  <c r="AR211" i="3"/>
  <c r="BS210" i="3"/>
  <c r="BT210" i="3"/>
  <c r="CB214" i="3" l="1"/>
  <c r="CT214" i="3" s="1"/>
  <c r="E292" i="3"/>
  <c r="BY292" i="3" s="1"/>
  <c r="CK210" i="3"/>
  <c r="AU211" i="3"/>
  <c r="AJ210" i="3"/>
  <c r="AA210" i="3"/>
  <c r="M210" i="3"/>
  <c r="CO210" i="3" s="1"/>
  <c r="Z210" i="3"/>
  <c r="L210" i="3"/>
  <c r="CM210" i="3" s="1"/>
  <c r="AD292" i="3"/>
  <c r="AO293" i="3"/>
  <c r="AZ293" i="3" s="1"/>
  <c r="BU210" i="3"/>
  <c r="CL210" i="3" l="1"/>
  <c r="CY210" i="3" s="1"/>
  <c r="CN210" i="3"/>
  <c r="CZ210" i="3" s="1"/>
  <c r="CJ210" i="3"/>
  <c r="CX210" i="3" s="1"/>
  <c r="BX292" i="3"/>
  <c r="CR292" i="3" s="1"/>
  <c r="AW211" i="3"/>
  <c r="AL210" i="3"/>
  <c r="BL293" i="3"/>
  <c r="S293" i="3" s="1"/>
  <c r="AB210" i="3"/>
  <c r="N210" i="3"/>
  <c r="CQ210" i="3" s="1"/>
  <c r="AV211" i="3"/>
  <c r="AK210" i="3"/>
  <c r="CP210" i="3" l="1"/>
  <c r="DA210" i="3" s="1"/>
  <c r="E293" i="3"/>
  <c r="BY293" i="3" s="1"/>
  <c r="O210" i="3"/>
  <c r="AO294" i="3"/>
  <c r="AZ294" i="3" s="1"/>
  <c r="AD293" i="3"/>
  <c r="AM210" i="3"/>
  <c r="Q210" i="3" s="1"/>
  <c r="AX211" i="3"/>
  <c r="BX293" i="3" l="1"/>
  <c r="CR293" i="3" s="1"/>
  <c r="BL294" i="3"/>
  <c r="S294" i="3" s="1"/>
  <c r="A211" i="3"/>
  <c r="E294" i="3" l="1"/>
  <c r="BY294" i="3" s="1"/>
  <c r="P211" i="3"/>
  <c r="B211" i="3"/>
  <c r="BA211" i="3"/>
  <c r="BD211" i="3"/>
  <c r="BE211" i="3"/>
  <c r="BC211" i="3"/>
  <c r="BF211" i="3"/>
  <c r="BG211" i="3"/>
  <c r="BH211" i="3"/>
  <c r="BI211" i="3"/>
  <c r="AO295" i="3"/>
  <c r="AZ295" i="3" s="1"/>
  <c r="BL295" i="3" s="1"/>
  <c r="E295" i="3" s="1"/>
  <c r="BY295" i="3" s="1"/>
  <c r="AD294" i="3"/>
  <c r="BX295" i="3" l="1"/>
  <c r="CR295" i="3" s="1"/>
  <c r="BX294" i="3"/>
  <c r="CR294" i="3" s="1"/>
  <c r="BJ211" i="3"/>
  <c r="C211" i="3" s="1"/>
  <c r="BM211" i="3" s="1"/>
  <c r="BW211" i="3"/>
  <c r="S295" i="3"/>
  <c r="T211" i="3" l="1"/>
  <c r="F211" i="3"/>
  <c r="BO211" i="3"/>
  <c r="AO296" i="3"/>
  <c r="AZ296" i="3" s="1"/>
  <c r="AD295" i="3"/>
  <c r="V211" i="3" l="1"/>
  <c r="H211" i="3"/>
  <c r="CE211" i="3" s="1"/>
  <c r="CA211" i="3"/>
  <c r="BL296" i="3"/>
  <c r="S296" i="3" s="1"/>
  <c r="BP211" i="3"/>
  <c r="AP212" i="3"/>
  <c r="AE211" i="3"/>
  <c r="CD211" i="3" l="1"/>
  <c r="CU211" i="3" s="1"/>
  <c r="BZ211" i="3"/>
  <c r="CS211" i="3" s="1"/>
  <c r="E296" i="3"/>
  <c r="BY296" i="3" s="1"/>
  <c r="AD296" i="3"/>
  <c r="AO297" i="3"/>
  <c r="AZ297" i="3" s="1"/>
  <c r="W211" i="3"/>
  <c r="I211" i="3"/>
  <c r="BQ211" i="3"/>
  <c r="AR212" i="3"/>
  <c r="AG211" i="3"/>
  <c r="BX296" i="3" l="1"/>
  <c r="CR296" i="3" s="1"/>
  <c r="AH211" i="3"/>
  <c r="AS212" i="3"/>
  <c r="BL297" i="3"/>
  <c r="S297" i="3" s="1"/>
  <c r="CG211" i="3"/>
  <c r="X211" i="3"/>
  <c r="J211" i="3"/>
  <c r="CI211" i="3" s="1"/>
  <c r="BR211" i="3"/>
  <c r="BS211" i="3" s="1"/>
  <c r="CH211" i="3" l="1"/>
  <c r="CW211" i="3" s="1"/>
  <c r="CF211" i="3"/>
  <c r="CV211" i="3" s="1"/>
  <c r="Z211" i="3"/>
  <c r="L211" i="3"/>
  <c r="CM211" i="3" s="1"/>
  <c r="AO298" i="3"/>
  <c r="AZ298" i="3" s="1"/>
  <c r="BL298" i="3" s="1"/>
  <c r="E298" i="3" s="1"/>
  <c r="BY298" i="3" s="1"/>
  <c r="AD297" i="3"/>
  <c r="E297" i="3"/>
  <c r="BY297" i="3" s="1"/>
  <c r="Y211" i="3"/>
  <c r="K211" i="3"/>
  <c r="CK211" i="3" s="1"/>
  <c r="BT211" i="3"/>
  <c r="BU211" i="3" s="1"/>
  <c r="AI211" i="3"/>
  <c r="AT212" i="3"/>
  <c r="CJ211" i="3" l="1"/>
  <c r="CX211" i="3" s="1"/>
  <c r="CL211" i="3"/>
  <c r="CY211" i="3" s="1"/>
  <c r="BX298" i="3"/>
  <c r="CR298" i="3" s="1"/>
  <c r="BX297" i="3"/>
  <c r="CR297" i="3" s="1"/>
  <c r="AB211" i="3"/>
  <c r="N211" i="3"/>
  <c r="CQ211" i="3" s="1"/>
  <c r="AJ211" i="3"/>
  <c r="AU212" i="3"/>
  <c r="M211" i="3"/>
  <c r="CO211" i="3" s="1"/>
  <c r="AA211" i="3"/>
  <c r="AV212" i="3"/>
  <c r="AK211" i="3"/>
  <c r="S298" i="3"/>
  <c r="CP211" i="3" l="1"/>
  <c r="DA211" i="3" s="1"/>
  <c r="CN211" i="3"/>
  <c r="CZ211" i="3" s="1"/>
  <c r="O211" i="3"/>
  <c r="AL211" i="3"/>
  <c r="AW212" i="3"/>
  <c r="BH212" i="3" s="1"/>
  <c r="AO299" i="3"/>
  <c r="AZ299" i="3" s="1"/>
  <c r="AD298" i="3"/>
  <c r="BG212" i="3"/>
  <c r="AM211" i="3"/>
  <c r="AX212" i="3"/>
  <c r="A212" i="3" l="1"/>
  <c r="P212" i="3" s="1"/>
  <c r="BA212" i="3"/>
  <c r="BC212" i="3"/>
  <c r="BD212" i="3"/>
  <c r="BE212" i="3"/>
  <c r="BI212" i="3"/>
  <c r="BL299" i="3"/>
  <c r="S299" i="3" s="1"/>
  <c r="Q211" i="3"/>
  <c r="BF212" i="3"/>
  <c r="B212" i="3" l="1"/>
  <c r="E299" i="3"/>
  <c r="BY299" i="3" s="1"/>
  <c r="BJ212" i="3"/>
  <c r="C212" i="3" s="1"/>
  <c r="BM212" i="3" s="1"/>
  <c r="AD299" i="3"/>
  <c r="AO300" i="3"/>
  <c r="AZ300" i="3" s="1"/>
  <c r="BX299" i="3" l="1"/>
  <c r="CR299" i="3" s="1"/>
  <c r="BW212" i="3"/>
  <c r="T212" i="3"/>
  <c r="BO212" i="3"/>
  <c r="F212" i="3"/>
  <c r="BP212" i="3"/>
  <c r="BL300" i="3"/>
  <c r="S300" i="3" s="1"/>
  <c r="E300" i="3" l="1"/>
  <c r="BY300" i="3" s="1"/>
  <c r="I212" i="3"/>
  <c r="CG212" i="3" s="1"/>
  <c r="W212" i="3"/>
  <c r="CA212" i="3"/>
  <c r="H212" i="3"/>
  <c r="CE212" i="3" s="1"/>
  <c r="V212" i="3"/>
  <c r="BQ212" i="3"/>
  <c r="AO301" i="3"/>
  <c r="AZ301" i="3" s="1"/>
  <c r="AD300" i="3"/>
  <c r="AE212" i="3"/>
  <c r="AP213" i="3"/>
  <c r="CF212" i="3" l="1"/>
  <c r="CV212" i="3" s="1"/>
  <c r="CD212" i="3"/>
  <c r="CU212" i="3" s="1"/>
  <c r="BZ212" i="3"/>
  <c r="CS212" i="3" s="1"/>
  <c r="BX300" i="3"/>
  <c r="CR300" i="3" s="1"/>
  <c r="AR213" i="3"/>
  <c r="AG212" i="3"/>
  <c r="AH212" i="3"/>
  <c r="AS213" i="3"/>
  <c r="X212" i="3"/>
  <c r="J212" i="3"/>
  <c r="CI212" i="3" s="1"/>
  <c r="BR212" i="3"/>
  <c r="BL301" i="3"/>
  <c r="S301" i="3" s="1"/>
  <c r="CH212" i="3" l="1"/>
  <c r="CW212" i="3" s="1"/>
  <c r="AD301" i="3"/>
  <c r="AO302" i="3"/>
  <c r="AZ302" i="3" s="1"/>
  <c r="BL302" i="3" s="1"/>
  <c r="E302" i="3" s="1"/>
  <c r="BY302" i="3" s="1"/>
  <c r="E301" i="3"/>
  <c r="BY301" i="3" s="1"/>
  <c r="AT213" i="3"/>
  <c r="AI212" i="3"/>
  <c r="Y212" i="3"/>
  <c r="K212" i="3"/>
  <c r="CK212" i="3" s="1"/>
  <c r="BS212" i="3"/>
  <c r="CJ212" i="3" l="1"/>
  <c r="CX212" i="3" s="1"/>
  <c r="BX301" i="3"/>
  <c r="CR301" i="3" s="1"/>
  <c r="BX302" i="3"/>
  <c r="CR302" i="3" s="1"/>
  <c r="Z212" i="3"/>
  <c r="L212" i="3"/>
  <c r="BT212" i="3"/>
  <c r="S302" i="3"/>
  <c r="BU212" i="3"/>
  <c r="AU213" i="3"/>
  <c r="AJ212" i="3"/>
  <c r="CM212" i="3" l="1"/>
  <c r="AA212" i="3"/>
  <c r="M212" i="3"/>
  <c r="CO212" i="3" s="1"/>
  <c r="AK212" i="3"/>
  <c r="AV213" i="3"/>
  <c r="AB212" i="3"/>
  <c r="N212" i="3"/>
  <c r="CQ212" i="3" s="1"/>
  <c r="AO303" i="3"/>
  <c r="AZ303" i="3" s="1"/>
  <c r="AD302" i="3"/>
  <c r="CP212" i="3" l="1"/>
  <c r="DA212" i="3" s="1"/>
  <c r="CL212" i="3"/>
  <c r="CY212" i="3" s="1"/>
  <c r="CN212" i="3"/>
  <c r="CZ212" i="3" s="1"/>
  <c r="AX213" i="3"/>
  <c r="AM212" i="3"/>
  <c r="AW213" i="3"/>
  <c r="AL212" i="3"/>
  <c r="O212" i="3"/>
  <c r="BL303" i="3"/>
  <c r="S303" i="3" s="1"/>
  <c r="E303" i="3" l="1"/>
  <c r="BY303" i="3" s="1"/>
  <c r="Q212" i="3"/>
  <c r="A213" i="3"/>
  <c r="AD303" i="3"/>
  <c r="AO304" i="3"/>
  <c r="AZ304" i="3" s="1"/>
  <c r="BI213" i="3"/>
  <c r="BX303" i="3" l="1"/>
  <c r="CR303" i="3" s="1"/>
  <c r="BL304" i="3"/>
  <c r="S304" i="3" s="1"/>
  <c r="B213" i="3"/>
  <c r="P213" i="3"/>
  <c r="BA213" i="3"/>
  <c r="BD213" i="3"/>
  <c r="BC213" i="3"/>
  <c r="BE213" i="3"/>
  <c r="BF213" i="3"/>
  <c r="BG213" i="3"/>
  <c r="BH213" i="3"/>
  <c r="E304" i="3" l="1"/>
  <c r="BY304" i="3" s="1"/>
  <c r="BJ213" i="3"/>
  <c r="C213" i="3" s="1"/>
  <c r="BM213" i="3" s="1"/>
  <c r="BW213" i="3"/>
  <c r="AO305" i="3"/>
  <c r="AZ305" i="3" s="1"/>
  <c r="AD304" i="3"/>
  <c r="BX304" i="3" l="1"/>
  <c r="CR304" i="3" s="1"/>
  <c r="T213" i="3"/>
  <c r="F213" i="3"/>
  <c r="BP213" i="3"/>
  <c r="BO213" i="3"/>
  <c r="BL305" i="3"/>
  <c r="S305" i="3" s="1"/>
  <c r="E305" i="3" l="1"/>
  <c r="BY305" i="3" s="1"/>
  <c r="I213" i="3"/>
  <c r="CG213" i="3" s="1"/>
  <c r="W213" i="3"/>
  <c r="BQ213" i="3"/>
  <c r="CA213" i="3"/>
  <c r="AO306" i="3"/>
  <c r="AZ306" i="3" s="1"/>
  <c r="AD305" i="3"/>
  <c r="V213" i="3"/>
  <c r="H213" i="3"/>
  <c r="CE213" i="3" s="1"/>
  <c r="AP214" i="3"/>
  <c r="AE213" i="3"/>
  <c r="CD213" i="3" l="1"/>
  <c r="CU213" i="3" s="1"/>
  <c r="CF213" i="3"/>
  <c r="CV213" i="3" s="1"/>
  <c r="BZ213" i="3"/>
  <c r="CS213" i="3" s="1"/>
  <c r="BX305" i="3"/>
  <c r="CR305" i="3" s="1"/>
  <c r="X213" i="3"/>
  <c r="J213" i="3"/>
  <c r="BR213" i="3"/>
  <c r="BL306" i="3"/>
  <c r="S306" i="3" s="1"/>
  <c r="AG213" i="3"/>
  <c r="AR214" i="3"/>
  <c r="AH213" i="3"/>
  <c r="AS214" i="3"/>
  <c r="E306" i="3" l="1"/>
  <c r="BY306" i="3" s="1"/>
  <c r="AO307" i="3"/>
  <c r="AZ307" i="3" s="1"/>
  <c r="AD306" i="3"/>
  <c r="CI213" i="3"/>
  <c r="AI213" i="3"/>
  <c r="AT214" i="3"/>
  <c r="Y213" i="3"/>
  <c r="K213" i="3"/>
  <c r="CK213" i="3" s="1"/>
  <c r="BS213" i="3"/>
  <c r="BT213" i="3" s="1"/>
  <c r="CJ213" i="3" l="1"/>
  <c r="CX213" i="3" s="1"/>
  <c r="CH213" i="3"/>
  <c r="CW213" i="3" s="1"/>
  <c r="BX306" i="3"/>
  <c r="CR306" i="3" s="1"/>
  <c r="AA213" i="3"/>
  <c r="M213" i="3"/>
  <c r="CO213" i="3" s="1"/>
  <c r="BU213" i="3"/>
  <c r="BL307" i="3"/>
  <c r="E307" i="3" s="1"/>
  <c r="BY307" i="3" s="1"/>
  <c r="AJ213" i="3"/>
  <c r="AU214" i="3"/>
  <c r="Z213" i="3"/>
  <c r="L213" i="3"/>
  <c r="CN213" i="3" l="1"/>
  <c r="CZ213" i="3" s="1"/>
  <c r="BX307" i="3"/>
  <c r="CR307" i="3" s="1"/>
  <c r="S307" i="3"/>
  <c r="AO308" i="3" s="1"/>
  <c r="AZ308" i="3" s="1"/>
  <c r="BL308" i="3" s="1"/>
  <c r="E308" i="3" s="1"/>
  <c r="BY308" i="3" s="1"/>
  <c r="AV214" i="3"/>
  <c r="AK213" i="3"/>
  <c r="AB213" i="3"/>
  <c r="N213" i="3"/>
  <c r="CQ213" i="3" s="1"/>
  <c r="CM213" i="3"/>
  <c r="AL213" i="3"/>
  <c r="AW214" i="3"/>
  <c r="CL213" i="3" l="1"/>
  <c r="CY213" i="3" s="1"/>
  <c r="CP213" i="3"/>
  <c r="DA213" i="3" s="1"/>
  <c r="BX308" i="3"/>
  <c r="CR308" i="3" s="1"/>
  <c r="AD307" i="3"/>
  <c r="S308" i="3"/>
  <c r="AD308" i="3" s="1"/>
  <c r="AM213" i="3"/>
  <c r="AX214" i="3"/>
  <c r="O213" i="3"/>
  <c r="AO309" i="3" l="1"/>
  <c r="AZ309" i="3" s="1"/>
  <c r="BL309" i="3" s="1"/>
  <c r="E309" i="3" s="1"/>
  <c r="BY309" i="3" s="1"/>
  <c r="A214" i="3"/>
  <c r="Q213" i="3"/>
  <c r="BX309" i="3" l="1"/>
  <c r="CR309" i="3" s="1"/>
  <c r="S309" i="3"/>
  <c r="AO310" i="3" s="1"/>
  <c r="AZ310" i="3" s="1"/>
  <c r="B214" i="3"/>
  <c r="P214" i="3"/>
  <c r="BA214" i="3"/>
  <c r="BD214" i="3"/>
  <c r="BC214" i="3"/>
  <c r="BE214" i="3"/>
  <c r="BF214" i="3"/>
  <c r="BH214" i="3"/>
  <c r="BG214" i="3"/>
  <c r="BI214" i="3"/>
  <c r="AD309" i="3" l="1"/>
  <c r="BJ214" i="3"/>
  <c r="C214" i="3" s="1"/>
  <c r="BM214" i="3" s="1"/>
  <c r="BL310" i="3"/>
  <c r="S310" i="3" s="1"/>
  <c r="BW214" i="3"/>
  <c r="E310" i="3" l="1"/>
  <c r="BY310" i="3" s="1"/>
  <c r="F214" i="3"/>
  <c r="T214" i="3"/>
  <c r="BO214" i="3"/>
  <c r="AO311" i="3"/>
  <c r="AZ311" i="3" s="1"/>
  <c r="AD310" i="3"/>
  <c r="BX310" i="3" l="1"/>
  <c r="CR310" i="3" s="1"/>
  <c r="H214" i="3"/>
  <c r="CE214" i="3" s="1"/>
  <c r="V214" i="3"/>
  <c r="BQ214" i="3"/>
  <c r="BL311" i="3"/>
  <c r="S311" i="3" s="1"/>
  <c r="AE214" i="3"/>
  <c r="AP215" i="3"/>
  <c r="BP214" i="3"/>
  <c r="CA214" i="3"/>
  <c r="CD214" i="3" l="1"/>
  <c r="CU214" i="3" s="1"/>
  <c r="BZ214" i="3"/>
  <c r="CS214" i="3" s="1"/>
  <c r="E311" i="3"/>
  <c r="BY311" i="3" s="1"/>
  <c r="J214" i="3"/>
  <c r="CI214" i="3" s="1"/>
  <c r="X214" i="3"/>
  <c r="AD311" i="3"/>
  <c r="AO312" i="3"/>
  <c r="AZ312" i="3" s="1"/>
  <c r="W214" i="3"/>
  <c r="I214" i="3"/>
  <c r="AG214" i="3"/>
  <c r="AR215" i="3"/>
  <c r="BR214" i="3"/>
  <c r="CH214" i="3" l="1"/>
  <c r="CW214" i="3" s="1"/>
  <c r="BX311" i="3"/>
  <c r="CR311" i="3" s="1"/>
  <c r="CG214" i="3"/>
  <c r="Y214" i="3"/>
  <c r="K214" i="3"/>
  <c r="CK214" i="3" s="1"/>
  <c r="BS214" i="3"/>
  <c r="AS215" i="3"/>
  <c r="AH214" i="3"/>
  <c r="AT215" i="3"/>
  <c r="AI214" i="3"/>
  <c r="BL312" i="3"/>
  <c r="S312" i="3" s="1"/>
  <c r="CJ214" i="3" l="1"/>
  <c r="CX214" i="3" s="1"/>
  <c r="CF214" i="3"/>
  <c r="CV214" i="3" s="1"/>
  <c r="AD312" i="3"/>
  <c r="AO313" i="3"/>
  <c r="AZ313" i="3" s="1"/>
  <c r="AU215" i="3"/>
  <c r="AJ214" i="3"/>
  <c r="E312" i="3"/>
  <c r="BY312" i="3" s="1"/>
  <c r="Z214" i="3"/>
  <c r="L214" i="3"/>
  <c r="CM214" i="3" s="1"/>
  <c r="BT214" i="3"/>
  <c r="CL214" i="3" l="1"/>
  <c r="CY214" i="3" s="1"/>
  <c r="BX312" i="3"/>
  <c r="CR312" i="3" s="1"/>
  <c r="BL313" i="3"/>
  <c r="S313" i="3" s="1"/>
  <c r="M214" i="3"/>
  <c r="AA214" i="3"/>
  <c r="BU214" i="3"/>
  <c r="AV215" i="3"/>
  <c r="AK214" i="3"/>
  <c r="E313" i="3" l="1"/>
  <c r="BY313" i="3" s="1"/>
  <c r="AB214" i="3"/>
  <c r="N214" i="3"/>
  <c r="CQ214" i="3" s="1"/>
  <c r="CO214" i="3"/>
  <c r="AW215" i="3"/>
  <c r="AL214" i="3"/>
  <c r="AO314" i="3"/>
  <c r="AZ314" i="3" s="1"/>
  <c r="AD313" i="3"/>
  <c r="O214" i="3" l="1"/>
  <c r="CN214" i="3"/>
  <c r="CZ214" i="3" s="1"/>
  <c r="CP214" i="3"/>
  <c r="DA214" i="3" s="1"/>
  <c r="BX313" i="3"/>
  <c r="CR313" i="3" s="1"/>
  <c r="BL314" i="3"/>
  <c r="S314" i="3" s="1"/>
  <c r="AX215" i="3"/>
  <c r="AM214" i="3"/>
  <c r="AO315" i="3" l="1"/>
  <c r="AZ315" i="3" s="1"/>
  <c r="AD314" i="3"/>
  <c r="Q214" i="3"/>
  <c r="A215" i="3"/>
  <c r="E314" i="3"/>
  <c r="BY314" i="3" s="1"/>
  <c r="BX314" i="3" l="1"/>
  <c r="CR314" i="3" s="1"/>
  <c r="BL315" i="3"/>
  <c r="S315" i="3" s="1"/>
  <c r="B215" i="3"/>
  <c r="P215" i="3"/>
  <c r="BA215" i="3"/>
  <c r="BC215" i="3"/>
  <c r="BD215" i="3"/>
  <c r="BE215" i="3"/>
  <c r="BF215" i="3"/>
  <c r="BG215" i="3"/>
  <c r="BH215" i="3"/>
  <c r="BI215" i="3"/>
  <c r="E315" i="3" l="1"/>
  <c r="BY315" i="3" s="1"/>
  <c r="BW215" i="3"/>
  <c r="BJ215" i="3"/>
  <c r="C215" i="3" s="1"/>
  <c r="BN215" i="3" s="1"/>
  <c r="AO316" i="3"/>
  <c r="AZ316" i="3" s="1"/>
  <c r="AD315" i="3"/>
  <c r="BX315" i="3" l="1"/>
  <c r="CR315" i="3" s="1"/>
  <c r="U215" i="3"/>
  <c r="G215" i="3"/>
  <c r="CC215" i="3" s="1"/>
  <c r="BL316" i="3"/>
  <c r="S316" i="3" s="1"/>
  <c r="BM215" i="3"/>
  <c r="CB215" i="3" l="1"/>
  <c r="CT215" i="3" s="1"/>
  <c r="E316" i="3"/>
  <c r="BY316" i="3" s="1"/>
  <c r="AD316" i="3"/>
  <c r="AO317" i="3"/>
  <c r="AZ317" i="3" s="1"/>
  <c r="T215" i="3"/>
  <c r="BO215" i="3"/>
  <c r="F215" i="3"/>
  <c r="AQ216" i="3"/>
  <c r="BB216" i="3" s="1"/>
  <c r="AF215" i="3"/>
  <c r="BX316" i="3" l="1"/>
  <c r="CR316" i="3" s="1"/>
  <c r="BP215" i="3"/>
  <c r="AP216" i="3"/>
  <c r="AE215" i="3"/>
  <c r="H215" i="3"/>
  <c r="CE215" i="3" s="1"/>
  <c r="V215" i="3"/>
  <c r="CA215" i="3"/>
  <c r="BL317" i="3"/>
  <c r="S317" i="3" s="1"/>
  <c r="BN216" i="3"/>
  <c r="U216" i="3" s="1"/>
  <c r="BQ215" i="3"/>
  <c r="CD215" i="3" l="1"/>
  <c r="CU215" i="3" s="1"/>
  <c r="BZ215" i="3"/>
  <c r="CS215" i="3" s="1"/>
  <c r="E317" i="3"/>
  <c r="BY317" i="3" s="1"/>
  <c r="X215" i="3"/>
  <c r="J215" i="3"/>
  <c r="CI215" i="3" s="1"/>
  <c r="AQ217" i="3"/>
  <c r="BB217" i="3" s="1"/>
  <c r="AF216" i="3"/>
  <c r="W215" i="3"/>
  <c r="I215" i="3"/>
  <c r="CG215" i="3" s="1"/>
  <c r="AG215" i="3"/>
  <c r="AR216" i="3"/>
  <c r="AD317" i="3"/>
  <c r="AO318" i="3"/>
  <c r="AZ318" i="3" s="1"/>
  <c r="G216" i="3"/>
  <c r="CC216" i="3" s="1"/>
  <c r="BR215" i="3"/>
  <c r="CH215" i="3" l="1"/>
  <c r="CW215" i="3" s="1"/>
  <c r="CF215" i="3"/>
  <c r="CV215" i="3" s="1"/>
  <c r="CB216" i="3"/>
  <c r="CT216" i="3" s="1"/>
  <c r="BX317" i="3"/>
  <c r="CR317" i="3" s="1"/>
  <c r="BL318" i="3"/>
  <c r="S318" i="3" s="1"/>
  <c r="AS216" i="3"/>
  <c r="AH215" i="3"/>
  <c r="BN217" i="3"/>
  <c r="U217" i="3" s="1"/>
  <c r="Y215" i="3"/>
  <c r="K215" i="3"/>
  <c r="CK215" i="3" s="1"/>
  <c r="BS215" i="3"/>
  <c r="AI215" i="3"/>
  <c r="AT216" i="3"/>
  <c r="CJ215" i="3" l="1"/>
  <c r="CX215" i="3" s="1"/>
  <c r="G217" i="3"/>
  <c r="CC217" i="3" s="1"/>
  <c r="AF217" i="3"/>
  <c r="AQ218" i="3"/>
  <c r="BB218" i="3" s="1"/>
  <c r="Z215" i="3"/>
  <c r="L215" i="3"/>
  <c r="BT215" i="3"/>
  <c r="AD318" i="3"/>
  <c r="AO319" i="3"/>
  <c r="AJ215" i="3"/>
  <c r="AU216" i="3"/>
  <c r="E318" i="3"/>
  <c r="BY318" i="3" s="1"/>
  <c r="CB217" i="3" l="1"/>
  <c r="CT217" i="3" s="1"/>
  <c r="BX318" i="3"/>
  <c r="CR318" i="3" s="1"/>
  <c r="AZ319" i="3"/>
  <c r="BL319" i="3" s="1"/>
  <c r="E319" i="3" s="1"/>
  <c r="BY319" i="3" s="1"/>
  <c r="AA215" i="3"/>
  <c r="M215" i="3"/>
  <c r="CO215" i="3" s="1"/>
  <c r="BU215" i="3"/>
  <c r="CM215" i="3"/>
  <c r="AK215" i="3"/>
  <c r="AV216" i="3"/>
  <c r="CL215" i="3" l="1"/>
  <c r="CY215" i="3" s="1"/>
  <c r="CN215" i="3"/>
  <c r="CZ215" i="3" s="1"/>
  <c r="BX319" i="3"/>
  <c r="CR319" i="3" s="1"/>
  <c r="AB215" i="3"/>
  <c r="N215" i="3"/>
  <c r="S319" i="3"/>
  <c r="AL215" i="3"/>
  <c r="AW216" i="3"/>
  <c r="AD319" i="3" l="1"/>
  <c r="AO320" i="3"/>
  <c r="AZ320" i="3" s="1"/>
  <c r="BL320" i="3" s="1"/>
  <c r="E320" i="3" s="1"/>
  <c r="BY320" i="3" s="1"/>
  <c r="CQ215" i="3"/>
  <c r="O215" i="3"/>
  <c r="AX216" i="3"/>
  <c r="AM215" i="3"/>
  <c r="CP215" i="3" l="1"/>
  <c r="DA215" i="3" s="1"/>
  <c r="BX320" i="3"/>
  <c r="CR320" i="3" s="1"/>
  <c r="Q215" i="3"/>
  <c r="A216" i="3"/>
  <c r="BI216" i="3"/>
  <c r="S320" i="3"/>
  <c r="AO321" i="3" l="1"/>
  <c r="AZ321" i="3" s="1"/>
  <c r="BL321" i="3" s="1"/>
  <c r="E321" i="3" s="1"/>
  <c r="BY321" i="3" s="1"/>
  <c r="AD320" i="3"/>
  <c r="B216" i="3"/>
  <c r="P216" i="3"/>
  <c r="BA216" i="3"/>
  <c r="BC216" i="3"/>
  <c r="BE216" i="3"/>
  <c r="BD216" i="3"/>
  <c r="BF216" i="3"/>
  <c r="BG216" i="3"/>
  <c r="BH216" i="3"/>
  <c r="BX321" i="3" l="1"/>
  <c r="CR321" i="3" s="1"/>
  <c r="BW216" i="3"/>
  <c r="S321" i="3"/>
  <c r="BJ216" i="3"/>
  <c r="C216" i="3" s="1"/>
  <c r="BM216" i="3" s="1"/>
  <c r="T216" i="3" l="1"/>
  <c r="F216" i="3"/>
  <c r="BO216" i="3"/>
  <c r="AD321" i="3"/>
  <c r="AO322" i="3"/>
  <c r="AZ322" i="3" s="1"/>
  <c r="BP216" i="3" l="1"/>
  <c r="V216" i="3"/>
  <c r="H216" i="3"/>
  <c r="CE216" i="3" s="1"/>
  <c r="CA216" i="3"/>
  <c r="BL322" i="3"/>
  <c r="S322" i="3" s="1"/>
  <c r="AP217" i="3"/>
  <c r="AE216" i="3"/>
  <c r="CD216" i="3" l="1"/>
  <c r="CU216" i="3" s="1"/>
  <c r="BZ216" i="3"/>
  <c r="CS216" i="3" s="1"/>
  <c r="E322" i="3"/>
  <c r="BY322" i="3" s="1"/>
  <c r="AG216" i="3"/>
  <c r="AR217" i="3"/>
  <c r="W216" i="3"/>
  <c r="I216" i="3"/>
  <c r="BQ216" i="3"/>
  <c r="AO323" i="3"/>
  <c r="AZ323" i="3" s="1"/>
  <c r="AD322" i="3"/>
  <c r="BX322" i="3" l="1"/>
  <c r="CR322" i="3" s="1"/>
  <c r="J216" i="3"/>
  <c r="CI216" i="3" s="1"/>
  <c r="X216" i="3"/>
  <c r="BR216" i="3"/>
  <c r="CG216" i="3"/>
  <c r="AH216" i="3"/>
  <c r="AS217" i="3"/>
  <c r="BL323" i="3"/>
  <c r="S323" i="3" s="1"/>
  <c r="CF216" i="3" l="1"/>
  <c r="CV216" i="3" s="1"/>
  <c r="CH216" i="3"/>
  <c r="CW216" i="3" s="1"/>
  <c r="E323" i="3"/>
  <c r="BY323" i="3" s="1"/>
  <c r="Y216" i="3"/>
  <c r="K216" i="3"/>
  <c r="BS216" i="3"/>
  <c r="AI216" i="3"/>
  <c r="AT217" i="3"/>
  <c r="AD323" i="3"/>
  <c r="AO324" i="3"/>
  <c r="AZ324" i="3" s="1"/>
  <c r="BX323" i="3" l="1"/>
  <c r="CR323" i="3" s="1"/>
  <c r="BL324" i="3"/>
  <c r="S324" i="3" s="1"/>
  <c r="Z216" i="3"/>
  <c r="L216" i="3"/>
  <c r="CM216" i="3" s="1"/>
  <c r="BT216" i="3"/>
  <c r="CK216" i="3"/>
  <c r="AU217" i="3"/>
  <c r="AJ216" i="3"/>
  <c r="CJ216" i="3" l="1"/>
  <c r="CX216" i="3" s="1"/>
  <c r="CL216" i="3"/>
  <c r="CY216" i="3" s="1"/>
  <c r="E324" i="3"/>
  <c r="BY324" i="3" s="1"/>
  <c r="AK216" i="3"/>
  <c r="AV217" i="3"/>
  <c r="AA216" i="3"/>
  <c r="M216" i="3"/>
  <c r="CO216" i="3" s="1"/>
  <c r="BU216" i="3"/>
  <c r="AO325" i="3"/>
  <c r="AZ325" i="3" s="1"/>
  <c r="BL325" i="3" s="1"/>
  <c r="E325" i="3" s="1"/>
  <c r="BY325" i="3" s="1"/>
  <c r="AD324" i="3"/>
  <c r="CN216" i="3" l="1"/>
  <c r="CZ216" i="3" s="1"/>
  <c r="BX324" i="3"/>
  <c r="CR324" i="3" s="1"/>
  <c r="BX325" i="3"/>
  <c r="CR325" i="3" s="1"/>
  <c r="S325" i="3"/>
  <c r="AD325" i="3" s="1"/>
  <c r="AL216" i="3"/>
  <c r="AW217" i="3"/>
  <c r="N216" i="3"/>
  <c r="AB216" i="3"/>
  <c r="AO326" i="3" l="1"/>
  <c r="AZ326" i="3" s="1"/>
  <c r="BL326" i="3" s="1"/>
  <c r="E326" i="3" s="1"/>
  <c r="BY326" i="3" s="1"/>
  <c r="CQ216" i="3"/>
  <c r="O216" i="3"/>
  <c r="AM216" i="3"/>
  <c r="AX217" i="3"/>
  <c r="CP216" i="3" l="1"/>
  <c r="DA216" i="3" s="1"/>
  <c r="BX326" i="3"/>
  <c r="CR326" i="3" s="1"/>
  <c r="S326" i="3"/>
  <c r="AO327" i="3" s="1"/>
  <c r="AZ327" i="3" s="1"/>
  <c r="A217" i="3"/>
  <c r="Q216" i="3"/>
  <c r="BI217" i="3"/>
  <c r="AD326" i="3" l="1"/>
  <c r="BL327" i="3"/>
  <c r="S327" i="3" s="1"/>
  <c r="P217" i="3"/>
  <c r="B217" i="3"/>
  <c r="BA217" i="3"/>
  <c r="BC217" i="3"/>
  <c r="BD217" i="3"/>
  <c r="BE217" i="3"/>
  <c r="BF217" i="3"/>
  <c r="BG217" i="3"/>
  <c r="BH217" i="3"/>
  <c r="E327" i="3" l="1"/>
  <c r="BY327" i="3" s="1"/>
  <c r="BJ217" i="3"/>
  <c r="C217" i="3" s="1"/>
  <c r="BM217" i="3" s="1"/>
  <c r="BW217" i="3"/>
  <c r="AD327" i="3"/>
  <c r="AO328" i="3"/>
  <c r="AZ328" i="3" s="1"/>
  <c r="BL328" i="3" s="1"/>
  <c r="E328" i="3" s="1"/>
  <c r="BY328" i="3" s="1"/>
  <c r="BX328" i="3" l="1"/>
  <c r="CR328" i="3" s="1"/>
  <c r="BX327" i="3"/>
  <c r="CR327" i="3" s="1"/>
  <c r="F217" i="3"/>
  <c r="BO217" i="3"/>
  <c r="T217" i="3"/>
  <c r="BP217" i="3"/>
  <c r="S328" i="3"/>
  <c r="W217" i="3" l="1"/>
  <c r="I217" i="3"/>
  <c r="CG217" i="3" s="1"/>
  <c r="V217" i="3"/>
  <c r="H217" i="3"/>
  <c r="CE217" i="3" s="1"/>
  <c r="AD328" i="3"/>
  <c r="AO329" i="3"/>
  <c r="AZ329" i="3" s="1"/>
  <c r="AE217" i="3"/>
  <c r="AP218" i="3"/>
  <c r="BQ217" i="3"/>
  <c r="CA217" i="3"/>
  <c r="CD217" i="3" l="1"/>
  <c r="CU217" i="3" s="1"/>
  <c r="CF217" i="3"/>
  <c r="CV217" i="3" s="1"/>
  <c r="BZ217" i="3"/>
  <c r="CS217" i="3" s="1"/>
  <c r="BL329" i="3"/>
  <c r="S329" i="3" s="1"/>
  <c r="J217" i="3"/>
  <c r="X217" i="3"/>
  <c r="AG217" i="3"/>
  <c r="AR218" i="3"/>
  <c r="BR217" i="3"/>
  <c r="BS217" i="3"/>
  <c r="BT217" i="3"/>
  <c r="AH217" i="3"/>
  <c r="AS218" i="3"/>
  <c r="E329" i="3" l="1"/>
  <c r="BY329" i="3" s="1"/>
  <c r="K217" i="3"/>
  <c r="CK217" i="3" s="1"/>
  <c r="Y217" i="3"/>
  <c r="BU217" i="3"/>
  <c r="CI217" i="3"/>
  <c r="Z217" i="3"/>
  <c r="L217" i="3"/>
  <c r="CM217" i="3" s="1"/>
  <c r="AO330" i="3"/>
  <c r="AZ330" i="3" s="1"/>
  <c r="AD329" i="3"/>
  <c r="AA217" i="3"/>
  <c r="M217" i="3"/>
  <c r="CO217" i="3" s="1"/>
  <c r="AI217" i="3"/>
  <c r="AT218" i="3"/>
  <c r="CL217" i="3" l="1"/>
  <c r="CY217" i="3" s="1"/>
  <c r="CH217" i="3"/>
  <c r="CW217" i="3" s="1"/>
  <c r="CN217" i="3"/>
  <c r="CZ217" i="3" s="1"/>
  <c r="CJ217" i="3"/>
  <c r="CX217" i="3" s="1"/>
  <c r="BX329" i="3"/>
  <c r="CR329" i="3" s="1"/>
  <c r="AU218" i="3"/>
  <c r="AJ217" i="3"/>
  <c r="AB217" i="3"/>
  <c r="N217" i="3"/>
  <c r="BL330" i="3"/>
  <c r="S330" i="3" s="1"/>
  <c r="AW218" i="3"/>
  <c r="AL217" i="3"/>
  <c r="AK217" i="3"/>
  <c r="AV218" i="3"/>
  <c r="AM217" i="3" l="1"/>
  <c r="AX218" i="3"/>
  <c r="E330" i="3"/>
  <c r="BY330" i="3" s="1"/>
  <c r="AO331" i="3"/>
  <c r="AZ331" i="3" s="1"/>
  <c r="AD330" i="3"/>
  <c r="CQ217" i="3"/>
  <c r="O217" i="3"/>
  <c r="CP217" i="3" l="1"/>
  <c r="DA217" i="3" s="1"/>
  <c r="BX330" i="3"/>
  <c r="CR330" i="3" s="1"/>
  <c r="BL331" i="3"/>
  <c r="S331" i="3" s="1"/>
  <c r="A218" i="3"/>
  <c r="Q217" i="3"/>
  <c r="P218" i="3" l="1"/>
  <c r="B218" i="3"/>
  <c r="BA218" i="3"/>
  <c r="BC218" i="3"/>
  <c r="BD218" i="3"/>
  <c r="BE218" i="3"/>
  <c r="BG218" i="3"/>
  <c r="BF218" i="3"/>
  <c r="BH218" i="3"/>
  <c r="BI218" i="3"/>
  <c r="AD331" i="3"/>
  <c r="AO332" i="3"/>
  <c r="AZ332" i="3" s="1"/>
  <c r="E331" i="3"/>
  <c r="BY331" i="3" s="1"/>
  <c r="BX331" i="3" l="1"/>
  <c r="CR331" i="3" s="1"/>
  <c r="BJ218" i="3"/>
  <c r="C218" i="3" s="1"/>
  <c r="BN218" i="3" s="1"/>
  <c r="BW218" i="3"/>
  <c r="BL332" i="3"/>
  <c r="S332" i="3" s="1"/>
  <c r="E332" i="3" l="1"/>
  <c r="BY332" i="3" s="1"/>
  <c r="U218" i="3"/>
  <c r="G218" i="3"/>
  <c r="CC218" i="3" s="1"/>
  <c r="BM218" i="3"/>
  <c r="AD332" i="3"/>
  <c r="AO333" i="3"/>
  <c r="AZ333" i="3" s="1"/>
  <c r="CB218" i="3" l="1"/>
  <c r="CT218" i="3" s="1"/>
  <c r="BX332" i="3"/>
  <c r="CR332" i="3" s="1"/>
  <c r="F218" i="3"/>
  <c r="BO218" i="3"/>
  <c r="T218" i="3"/>
  <c r="BL333" i="3"/>
  <c r="S333" i="3" s="1"/>
  <c r="AQ219" i="3"/>
  <c r="BB219" i="3" s="1"/>
  <c r="AF218" i="3"/>
  <c r="E333" i="3" l="1"/>
  <c r="BY333" i="3" s="1"/>
  <c r="AE218" i="3"/>
  <c r="AP219" i="3"/>
  <c r="H218" i="3"/>
  <c r="CE218" i="3" s="1"/>
  <c r="V218" i="3"/>
  <c r="AO334" i="3"/>
  <c r="AZ334" i="3" s="1"/>
  <c r="BL334" i="3" s="1"/>
  <c r="E334" i="3" s="1"/>
  <c r="BY334" i="3" s="1"/>
  <c r="AD333" i="3"/>
  <c r="BN219" i="3"/>
  <c r="U219" i="3" s="1"/>
  <c r="BP218" i="3"/>
  <c r="CA218" i="3"/>
  <c r="CD218" i="3" l="1"/>
  <c r="CU218" i="3" s="1"/>
  <c r="BZ218" i="3"/>
  <c r="CS218" i="3" s="1"/>
  <c r="BX334" i="3"/>
  <c r="CR334" i="3" s="1"/>
  <c r="BX333" i="3"/>
  <c r="CR333" i="3" s="1"/>
  <c r="S334" i="3"/>
  <c r="AO335" i="3" s="1"/>
  <c r="AZ335" i="3" s="1"/>
  <c r="G219" i="3"/>
  <c r="CC219" i="3" s="1"/>
  <c r="AG218" i="3"/>
  <c r="AR219" i="3"/>
  <c r="I218" i="3"/>
  <c r="W218" i="3"/>
  <c r="BQ218" i="3"/>
  <c r="AF219" i="3"/>
  <c r="AQ220" i="3"/>
  <c r="BB220" i="3" s="1"/>
  <c r="CB219" i="3" l="1"/>
  <c r="CT219" i="3" s="1"/>
  <c r="AD334" i="3"/>
  <c r="AH218" i="3"/>
  <c r="AS219" i="3"/>
  <c r="J218" i="3"/>
  <c r="CI218" i="3" s="1"/>
  <c r="X218" i="3"/>
  <c r="BT218" i="3"/>
  <c r="BN220" i="3"/>
  <c r="U220" i="3" s="1"/>
  <c r="BR218" i="3"/>
  <c r="BS218" i="3"/>
  <c r="CG218" i="3"/>
  <c r="BL335" i="3"/>
  <c r="S335" i="3" s="1"/>
  <c r="CH218" i="3" l="1"/>
  <c r="CW218" i="3" s="1"/>
  <c r="CF218" i="3"/>
  <c r="CV218" i="3" s="1"/>
  <c r="E335" i="3"/>
  <c r="BY335" i="3" s="1"/>
  <c r="G220" i="3"/>
  <c r="CC220" i="3" s="1"/>
  <c r="AA218" i="3"/>
  <c r="M218" i="3"/>
  <c r="CO218" i="3" s="1"/>
  <c r="BU218" i="3"/>
  <c r="AI218" i="3"/>
  <c r="AT219" i="3"/>
  <c r="AO336" i="3"/>
  <c r="AZ336" i="3" s="1"/>
  <c r="AD335" i="3"/>
  <c r="Z218" i="3"/>
  <c r="L218" i="3"/>
  <c r="CM218" i="3" s="1"/>
  <c r="K218" i="3"/>
  <c r="Y218" i="3"/>
  <c r="AF220" i="3"/>
  <c r="AQ221" i="3"/>
  <c r="BB221" i="3" s="1"/>
  <c r="CN218" i="3" l="1"/>
  <c r="CZ218" i="3" s="1"/>
  <c r="CL218" i="3"/>
  <c r="CY218" i="3" s="1"/>
  <c r="CB220" i="3"/>
  <c r="CT220" i="3" s="1"/>
  <c r="BX335" i="3"/>
  <c r="CR335" i="3" s="1"/>
  <c r="BN221" i="3"/>
  <c r="G221" i="3" s="1"/>
  <c r="CC221" i="3" s="1"/>
  <c r="N218" i="3"/>
  <c r="CQ218" i="3" s="1"/>
  <c r="AB218" i="3"/>
  <c r="BL336" i="3"/>
  <c r="S336" i="3" s="1"/>
  <c r="AU219" i="3"/>
  <c r="AJ218" i="3"/>
  <c r="CK218" i="3"/>
  <c r="AV219" i="3"/>
  <c r="AK218" i="3"/>
  <c r="AW219" i="3"/>
  <c r="AL218" i="3"/>
  <c r="CJ218" i="3" l="1"/>
  <c r="CX218" i="3" s="1"/>
  <c r="CP218" i="3"/>
  <c r="DA218" i="3" s="1"/>
  <c r="CB221" i="3"/>
  <c r="CT221" i="3" s="1"/>
  <c r="O218" i="3"/>
  <c r="U221" i="3"/>
  <c r="AF221" i="3" s="1"/>
  <c r="AD336" i="3"/>
  <c r="AO337" i="3"/>
  <c r="AZ337" i="3" s="1"/>
  <c r="BL337" i="3" s="1"/>
  <c r="E337" i="3" s="1"/>
  <c r="BY337" i="3" s="1"/>
  <c r="AX219" i="3"/>
  <c r="AM218" i="3"/>
  <c r="Q218" i="3" s="1"/>
  <c r="E336" i="3"/>
  <c r="BY336" i="3" s="1"/>
  <c r="BX336" i="3" l="1"/>
  <c r="CR336" i="3" s="1"/>
  <c r="BX337" i="3"/>
  <c r="CR337" i="3" s="1"/>
  <c r="AQ222" i="3"/>
  <c r="BB222" i="3" s="1"/>
  <c r="BN222" i="3" s="1"/>
  <c r="U222" i="3" s="1"/>
  <c r="A219" i="3"/>
  <c r="BI219" i="3"/>
  <c r="S337" i="3"/>
  <c r="G222" i="3" l="1"/>
  <c r="CC222" i="3" s="1"/>
  <c r="AD337" i="3"/>
  <c r="AO338" i="3"/>
  <c r="AZ338" i="3" s="1"/>
  <c r="AQ223" i="3"/>
  <c r="BB223" i="3" s="1"/>
  <c r="AF222" i="3"/>
  <c r="B219" i="3"/>
  <c r="P219" i="3"/>
  <c r="BA219" i="3"/>
  <c r="BC219" i="3"/>
  <c r="BD219" i="3"/>
  <c r="BE219" i="3"/>
  <c r="BF219" i="3"/>
  <c r="BH219" i="3"/>
  <c r="BG219" i="3"/>
  <c r="CB222" i="3" l="1"/>
  <c r="CT222" i="3" s="1"/>
  <c r="BN223" i="3"/>
  <c r="U223" i="3" s="1"/>
  <c r="BJ219" i="3"/>
  <c r="C219" i="3" s="1"/>
  <c r="BM219" i="3" s="1"/>
  <c r="BL338" i="3"/>
  <c r="S338" i="3" s="1"/>
  <c r="BW219" i="3"/>
  <c r="G223" i="3" l="1"/>
  <c r="CC223" i="3" s="1"/>
  <c r="T219" i="3"/>
  <c r="F219" i="3"/>
  <c r="BO219" i="3"/>
  <c r="AD338" i="3"/>
  <c r="AO339" i="3"/>
  <c r="AZ339" i="3" s="1"/>
  <c r="AQ224" i="3"/>
  <c r="BB224" i="3" s="1"/>
  <c r="AF223" i="3"/>
  <c r="E338" i="3"/>
  <c r="BY338" i="3" s="1"/>
  <c r="CB223" i="3" l="1"/>
  <c r="CT223" i="3" s="1"/>
  <c r="BX338" i="3"/>
  <c r="CR338" i="3" s="1"/>
  <c r="V219" i="3"/>
  <c r="H219" i="3"/>
  <c r="CE219" i="3" s="1"/>
  <c r="CA219" i="3"/>
  <c r="BQ219" i="3"/>
  <c r="BN224" i="3"/>
  <c r="U224" i="3" s="1"/>
  <c r="BP219" i="3"/>
  <c r="BL339" i="3"/>
  <c r="S339" i="3" s="1"/>
  <c r="AE219" i="3"/>
  <c r="AP220" i="3"/>
  <c r="CD219" i="3" l="1"/>
  <c r="CU219" i="3" s="1"/>
  <c r="BZ219" i="3"/>
  <c r="CS219" i="3" s="1"/>
  <c r="X219" i="3"/>
  <c r="J219" i="3"/>
  <c r="CI219" i="3" s="1"/>
  <c r="AF224" i="3"/>
  <c r="AQ225" i="3"/>
  <c r="BB225" i="3" s="1"/>
  <c r="BR219" i="3"/>
  <c r="BS219" i="3"/>
  <c r="BT219" i="3"/>
  <c r="E339" i="3"/>
  <c r="BY339" i="3" s="1"/>
  <c r="AD339" i="3"/>
  <c r="AO340" i="3"/>
  <c r="AZ340" i="3" s="1"/>
  <c r="W219" i="3"/>
  <c r="I219" i="3"/>
  <c r="G224" i="3"/>
  <c r="CC224" i="3" s="1"/>
  <c r="AR220" i="3"/>
  <c r="AG219" i="3"/>
  <c r="CH219" i="3" l="1"/>
  <c r="CW219" i="3" s="1"/>
  <c r="CB224" i="3"/>
  <c r="CT224" i="3" s="1"/>
  <c r="BX339" i="3"/>
  <c r="CR339" i="3" s="1"/>
  <c r="BL340" i="3"/>
  <c r="S340" i="3" s="1"/>
  <c r="AT220" i="3"/>
  <c r="AI219" i="3"/>
  <c r="BN225" i="3"/>
  <c r="U225" i="3" s="1"/>
  <c r="AA219" i="3"/>
  <c r="M219" i="3"/>
  <c r="CO219" i="3" s="1"/>
  <c r="AH219" i="3"/>
  <c r="AS220" i="3"/>
  <c r="Z219" i="3"/>
  <c r="L219" i="3"/>
  <c r="CM219" i="3" s="1"/>
  <c r="CG219" i="3"/>
  <c r="Y219" i="3"/>
  <c r="K219" i="3"/>
  <c r="CK219" i="3" s="1"/>
  <c r="BU219" i="3"/>
  <c r="CJ219" i="3" l="1"/>
  <c r="CX219" i="3" s="1"/>
  <c r="CF219" i="3"/>
  <c r="CV219" i="3" s="1"/>
  <c r="CL219" i="3"/>
  <c r="CY219" i="3" s="1"/>
  <c r="CN219" i="3"/>
  <c r="CZ219" i="3" s="1"/>
  <c r="G225" i="3"/>
  <c r="CC225" i="3" s="1"/>
  <c r="E340" i="3"/>
  <c r="BY340" i="3" s="1"/>
  <c r="AQ226" i="3"/>
  <c r="BB226" i="3" s="1"/>
  <c r="AF225" i="3"/>
  <c r="AK219" i="3"/>
  <c r="AV220" i="3"/>
  <c r="N219" i="3"/>
  <c r="CQ219" i="3" s="1"/>
  <c r="AB219" i="3"/>
  <c r="AW220" i="3"/>
  <c r="AL219" i="3"/>
  <c r="AO341" i="3"/>
  <c r="AZ341" i="3" s="1"/>
  <c r="AD340" i="3"/>
  <c r="AU220" i="3"/>
  <c r="AJ219" i="3"/>
  <c r="CP219" i="3" l="1"/>
  <c r="DA219" i="3" s="1"/>
  <c r="CB225" i="3"/>
  <c r="CT225" i="3" s="1"/>
  <c r="BX340" i="3"/>
  <c r="CR340" i="3" s="1"/>
  <c r="AX220" i="3"/>
  <c r="AM219" i="3"/>
  <c r="A220" i="3" s="1"/>
  <c r="BG220" i="3" s="1"/>
  <c r="BL341" i="3"/>
  <c r="S341" i="3" s="1"/>
  <c r="BN226" i="3"/>
  <c r="U226" i="3" s="1"/>
  <c r="O219" i="3"/>
  <c r="E341" i="3" l="1"/>
  <c r="BY341" i="3" s="1"/>
  <c r="BI220" i="3"/>
  <c r="AF226" i="3"/>
  <c r="AQ227" i="3"/>
  <c r="BB227" i="3" s="1"/>
  <c r="AO342" i="3"/>
  <c r="AZ342" i="3" s="1"/>
  <c r="AD341" i="3"/>
  <c r="G226" i="3"/>
  <c r="CC226" i="3" s="1"/>
  <c r="P220" i="3"/>
  <c r="B220" i="3"/>
  <c r="BA220" i="3"/>
  <c r="BC220" i="3"/>
  <c r="BE220" i="3"/>
  <c r="BD220" i="3"/>
  <c r="BF220" i="3"/>
  <c r="BH220" i="3"/>
  <c r="Q219" i="3"/>
  <c r="CB226" i="3" l="1"/>
  <c r="CT226" i="3" s="1"/>
  <c r="BX341" i="3"/>
  <c r="CR341" i="3" s="1"/>
  <c r="BL342" i="3"/>
  <c r="S342" i="3" s="1"/>
  <c r="BW220" i="3"/>
  <c r="BJ220" i="3"/>
  <c r="C220" i="3" s="1"/>
  <c r="BM220" i="3" s="1"/>
  <c r="E342" i="3" l="1"/>
  <c r="BY342" i="3" s="1"/>
  <c r="T220" i="3"/>
  <c r="F220" i="3"/>
  <c r="BO220" i="3"/>
  <c r="AO343" i="3"/>
  <c r="AZ343" i="3" s="1"/>
  <c r="AD342" i="3"/>
  <c r="BX342" i="3" l="1"/>
  <c r="CR342" i="3" s="1"/>
  <c r="BP220" i="3"/>
  <c r="H220" i="3"/>
  <c r="CE220" i="3" s="1"/>
  <c r="V220" i="3"/>
  <c r="CA220" i="3"/>
  <c r="BL343" i="3"/>
  <c r="S343" i="3" s="1"/>
  <c r="AP221" i="3"/>
  <c r="AE220" i="3"/>
  <c r="CD220" i="3" l="1"/>
  <c r="CU220" i="3" s="1"/>
  <c r="BZ220" i="3"/>
  <c r="CS220" i="3" s="1"/>
  <c r="E343" i="3"/>
  <c r="BY343" i="3" s="1"/>
  <c r="AG220" i="3"/>
  <c r="AR221" i="3"/>
  <c r="W220" i="3"/>
  <c r="I220" i="3"/>
  <c r="BQ220" i="3"/>
  <c r="AO344" i="3"/>
  <c r="AZ344" i="3" s="1"/>
  <c r="AD343" i="3"/>
  <c r="BX343" i="3" l="1"/>
  <c r="CR343" i="3" s="1"/>
  <c r="AS221" i="3"/>
  <c r="AH220" i="3"/>
  <c r="BR220" i="3"/>
  <c r="CG220" i="3"/>
  <c r="X220" i="3"/>
  <c r="J220" i="3"/>
  <c r="CI220" i="3" s="1"/>
  <c r="BL344" i="3"/>
  <c r="S344" i="3" s="1"/>
  <c r="CF220" i="3" l="1"/>
  <c r="CV220" i="3" s="1"/>
  <c r="CH220" i="3"/>
  <c r="CW220" i="3" s="1"/>
  <c r="E344" i="3"/>
  <c r="BY344" i="3" s="1"/>
  <c r="Y220" i="3"/>
  <c r="K220" i="3"/>
  <c r="AO345" i="3"/>
  <c r="AZ345" i="3" s="1"/>
  <c r="BL345" i="3" s="1"/>
  <c r="E345" i="3" s="1"/>
  <c r="BY345" i="3" s="1"/>
  <c r="AD344" i="3"/>
  <c r="BS220" i="3"/>
  <c r="AT221" i="3"/>
  <c r="AI220" i="3"/>
  <c r="BX345" i="3" l="1"/>
  <c r="CR345" i="3" s="1"/>
  <c r="BX344" i="3"/>
  <c r="CR344" i="3" s="1"/>
  <c r="S345" i="3"/>
  <c r="Z220" i="3"/>
  <c r="L220" i="3"/>
  <c r="CM220" i="3" s="1"/>
  <c r="BT220" i="3"/>
  <c r="CK220" i="3"/>
  <c r="AJ220" i="3"/>
  <c r="AU221" i="3"/>
  <c r="CL220" i="3" l="1"/>
  <c r="CY220" i="3" s="1"/>
  <c r="CJ220" i="3"/>
  <c r="CX220" i="3" s="1"/>
  <c r="AA220" i="3"/>
  <c r="M220" i="3"/>
  <c r="BU220" i="3"/>
  <c r="AV221" i="3"/>
  <c r="AK220" i="3"/>
  <c r="AO346" i="3"/>
  <c r="AZ346" i="3" s="1"/>
  <c r="BL346" i="3" s="1"/>
  <c r="E346" i="3" s="1"/>
  <c r="BY346" i="3" s="1"/>
  <c r="AD345" i="3"/>
  <c r="BX346" i="3" l="1"/>
  <c r="CR346" i="3" s="1"/>
  <c r="N220" i="3"/>
  <c r="CQ220" i="3" s="1"/>
  <c r="AB220" i="3"/>
  <c r="CO220" i="3"/>
  <c r="S346" i="3"/>
  <c r="AW221" i="3"/>
  <c r="AL220" i="3"/>
  <c r="CN220" i="3" l="1"/>
  <c r="CZ220" i="3" s="1"/>
  <c r="CP220" i="3"/>
  <c r="DA220" i="3" s="1"/>
  <c r="O220" i="3"/>
  <c r="AX221" i="3"/>
  <c r="AM220" i="3"/>
  <c r="AO347" i="3"/>
  <c r="AZ347" i="3" s="1"/>
  <c r="AD346" i="3"/>
  <c r="BL347" i="3" l="1"/>
  <c r="S347" i="3" s="1"/>
  <c r="A221" i="3"/>
  <c r="Q220" i="3"/>
  <c r="BI221" i="3"/>
  <c r="E347" i="3" l="1"/>
  <c r="BY347" i="3" s="1"/>
  <c r="P221" i="3"/>
  <c r="B221" i="3"/>
  <c r="BA221" i="3"/>
  <c r="BC221" i="3"/>
  <c r="BD221" i="3"/>
  <c r="BE221" i="3"/>
  <c r="BF221" i="3"/>
  <c r="BG221" i="3"/>
  <c r="BH221" i="3"/>
  <c r="AO348" i="3"/>
  <c r="AZ348" i="3" s="1"/>
  <c r="BL348" i="3" s="1"/>
  <c r="E348" i="3" s="1"/>
  <c r="BY348" i="3" s="1"/>
  <c r="AD347" i="3"/>
  <c r="BX348" i="3" l="1"/>
  <c r="CR348" i="3" s="1"/>
  <c r="BX347" i="3"/>
  <c r="CR347" i="3" s="1"/>
  <c r="S348" i="3"/>
  <c r="BJ221" i="3"/>
  <c r="C221" i="3" s="1"/>
  <c r="BM221" i="3" s="1"/>
  <c r="BW221" i="3"/>
  <c r="T221" i="3" l="1"/>
  <c r="BO221" i="3"/>
  <c r="F221" i="3"/>
  <c r="AO349" i="3"/>
  <c r="AZ349" i="3" s="1"/>
  <c r="AD348" i="3"/>
  <c r="BP221" i="3" l="1"/>
  <c r="V221" i="3"/>
  <c r="H221" i="3"/>
  <c r="CE221" i="3" s="1"/>
  <c r="CA221" i="3"/>
  <c r="BL349" i="3"/>
  <c r="S349" i="3" s="1"/>
  <c r="AE221" i="3"/>
  <c r="AP222" i="3"/>
  <c r="CD221" i="3" l="1"/>
  <c r="CU221" i="3" s="1"/>
  <c r="BZ221" i="3"/>
  <c r="CS221" i="3" s="1"/>
  <c r="AO350" i="3"/>
  <c r="AZ350" i="3" s="1"/>
  <c r="AD349" i="3"/>
  <c r="AG221" i="3"/>
  <c r="AR222" i="3"/>
  <c r="E349" i="3"/>
  <c r="BY349" i="3" s="1"/>
  <c r="I221" i="3"/>
  <c r="W221" i="3"/>
  <c r="BQ221" i="3"/>
  <c r="BX349" i="3" l="1"/>
  <c r="CR349" i="3" s="1"/>
  <c r="J221" i="3"/>
  <c r="CI221" i="3" s="1"/>
  <c r="X221" i="3"/>
  <c r="BR221" i="3"/>
  <c r="CG221" i="3"/>
  <c r="BL350" i="3"/>
  <c r="S350" i="3" s="1"/>
  <c r="AS222" i="3"/>
  <c r="AH221" i="3"/>
  <c r="CF221" i="3" l="1"/>
  <c r="CV221" i="3" s="1"/>
  <c r="CH221" i="3"/>
  <c r="CW221" i="3" s="1"/>
  <c r="E350" i="3"/>
  <c r="BY350" i="3" s="1"/>
  <c r="Y221" i="3"/>
  <c r="K221" i="3"/>
  <c r="CK221" i="3" s="1"/>
  <c r="AD350" i="3"/>
  <c r="AO351" i="3"/>
  <c r="AZ351" i="3" s="1"/>
  <c r="AI221" i="3"/>
  <c r="AT222" i="3"/>
  <c r="BS221" i="3"/>
  <c r="BT221" i="3"/>
  <c r="BU221" i="3" s="1"/>
  <c r="CJ221" i="3" l="1"/>
  <c r="CX221" i="3" s="1"/>
  <c r="BX350" i="3"/>
  <c r="CR350" i="3" s="1"/>
  <c r="AB221" i="3"/>
  <c r="N221" i="3"/>
  <c r="CQ221" i="3" s="1"/>
  <c r="BL351" i="3"/>
  <c r="S351" i="3" s="1"/>
  <c r="Z221" i="3"/>
  <c r="L221" i="3"/>
  <c r="AU222" i="3"/>
  <c r="AJ221" i="3"/>
  <c r="AA221" i="3"/>
  <c r="M221" i="3"/>
  <c r="CO221" i="3" s="1"/>
  <c r="CN221" i="3" l="1"/>
  <c r="CZ221" i="3" s="1"/>
  <c r="CP221" i="3"/>
  <c r="DA221" i="3" s="1"/>
  <c r="E351" i="3"/>
  <c r="BY351" i="3" s="1"/>
  <c r="CM221" i="3"/>
  <c r="O221" i="3"/>
  <c r="AV222" i="3"/>
  <c r="AK221" i="3"/>
  <c r="AO352" i="3"/>
  <c r="AZ352" i="3" s="1"/>
  <c r="AD351" i="3"/>
  <c r="AL221" i="3"/>
  <c r="AW222" i="3"/>
  <c r="AX222" i="3"/>
  <c r="AM221" i="3"/>
  <c r="CL221" i="3" l="1"/>
  <c r="CY221" i="3" s="1"/>
  <c r="BX351" i="3"/>
  <c r="CR351" i="3" s="1"/>
  <c r="BL352" i="3"/>
  <c r="S352" i="3" s="1"/>
  <c r="Q221" i="3"/>
  <c r="A222" i="3"/>
  <c r="BH222" i="3" s="1"/>
  <c r="P222" i="3" l="1"/>
  <c r="B222" i="3"/>
  <c r="BA222" i="3"/>
  <c r="BC222" i="3"/>
  <c r="BD222" i="3"/>
  <c r="BE222" i="3"/>
  <c r="BF222" i="3"/>
  <c r="AD352" i="3"/>
  <c r="AO353" i="3"/>
  <c r="AZ353" i="3" s="1"/>
  <c r="BI222" i="3"/>
  <c r="BG222" i="3"/>
  <c r="E352" i="3"/>
  <c r="BY352" i="3" s="1"/>
  <c r="BX352" i="3" l="1"/>
  <c r="CR352" i="3" s="1"/>
  <c r="BW222" i="3"/>
  <c r="BJ222" i="3"/>
  <c r="C222" i="3" s="1"/>
  <c r="BM222" i="3" s="1"/>
  <c r="BL353" i="3"/>
  <c r="S353" i="3" s="1"/>
  <c r="E353" i="3" l="1"/>
  <c r="BY353" i="3" s="1"/>
  <c r="T222" i="3"/>
  <c r="F222" i="3"/>
  <c r="BO222" i="3"/>
  <c r="AO354" i="3"/>
  <c r="AZ354" i="3" s="1"/>
  <c r="AD353" i="3"/>
  <c r="BX353" i="3" l="1"/>
  <c r="CR353" i="3" s="1"/>
  <c r="CA222" i="3"/>
  <c r="BP222" i="3"/>
  <c r="V222" i="3"/>
  <c r="H222" i="3"/>
  <c r="CE222" i="3" s="1"/>
  <c r="BL354" i="3"/>
  <c r="S354" i="3" s="1"/>
  <c r="AP223" i="3"/>
  <c r="AE222" i="3"/>
  <c r="CD222" i="3" l="1"/>
  <c r="CU222" i="3" s="1"/>
  <c r="BZ222" i="3"/>
  <c r="CS222" i="3" s="1"/>
  <c r="E354" i="3"/>
  <c r="BY354" i="3" s="1"/>
  <c r="AG222" i="3"/>
  <c r="AR223" i="3"/>
  <c r="AD354" i="3"/>
  <c r="AO355" i="3"/>
  <c r="AZ355" i="3" s="1"/>
  <c r="W222" i="3"/>
  <c r="I222" i="3"/>
  <c r="CG222" i="3" s="1"/>
  <c r="BQ222" i="3"/>
  <c r="BR222" i="3" s="1"/>
  <c r="CF222" i="3" l="1"/>
  <c r="CV222" i="3" s="1"/>
  <c r="BX354" i="3"/>
  <c r="CR354" i="3" s="1"/>
  <c r="Y222" i="3"/>
  <c r="K222" i="3"/>
  <c r="CK222" i="3" s="1"/>
  <c r="BS222" i="3"/>
  <c r="BL355" i="3"/>
  <c r="S355" i="3" s="1"/>
  <c r="AH222" i="3"/>
  <c r="AS223" i="3"/>
  <c r="X222" i="3"/>
  <c r="J222" i="3"/>
  <c r="CI222" i="3" s="1"/>
  <c r="BT222" i="3"/>
  <c r="BU222" i="3"/>
  <c r="CJ222" i="3" l="1"/>
  <c r="CX222" i="3" s="1"/>
  <c r="CH222" i="3"/>
  <c r="CW222" i="3" s="1"/>
  <c r="AO356" i="3"/>
  <c r="AZ356" i="3" s="1"/>
  <c r="AD355" i="3"/>
  <c r="E355" i="3"/>
  <c r="BY355" i="3" s="1"/>
  <c r="Z222" i="3"/>
  <c r="L222" i="3"/>
  <c r="AA222" i="3"/>
  <c r="M222" i="3"/>
  <c r="CO222" i="3" s="1"/>
  <c r="AT223" i="3"/>
  <c r="AI222" i="3"/>
  <c r="AB222" i="3"/>
  <c r="N222" i="3"/>
  <c r="CQ222" i="3" s="1"/>
  <c r="AJ222" i="3"/>
  <c r="AU223" i="3"/>
  <c r="CN222" i="3" l="1"/>
  <c r="CZ222" i="3" s="1"/>
  <c r="CP222" i="3"/>
  <c r="DA222" i="3" s="1"/>
  <c r="BX355" i="3"/>
  <c r="CR355" i="3" s="1"/>
  <c r="CM222" i="3"/>
  <c r="O222" i="3"/>
  <c r="AW223" i="3"/>
  <c r="AL222" i="3"/>
  <c r="AK222" i="3"/>
  <c r="AV223" i="3"/>
  <c r="AM222" i="3"/>
  <c r="AX223" i="3"/>
  <c r="BL356" i="3"/>
  <c r="S356" i="3" s="1"/>
  <c r="CL222" i="3" l="1"/>
  <c r="CY222" i="3" s="1"/>
  <c r="Q222" i="3"/>
  <c r="A223" i="3"/>
  <c r="P223" i="3" s="1"/>
  <c r="E356" i="3"/>
  <c r="BY356" i="3" s="1"/>
  <c r="BA223" i="3"/>
  <c r="BC223" i="3"/>
  <c r="BD223" i="3"/>
  <c r="BF223" i="3"/>
  <c r="BE223" i="3"/>
  <c r="BG223" i="3"/>
  <c r="BH223" i="3"/>
  <c r="BI223" i="3"/>
  <c r="AO357" i="3"/>
  <c r="AZ357" i="3" s="1"/>
  <c r="AD356" i="3"/>
  <c r="BX356" i="3" l="1"/>
  <c r="CR356" i="3" s="1"/>
  <c r="B223" i="3"/>
  <c r="BL357" i="3"/>
  <c r="S357" i="3" s="1"/>
  <c r="BJ223" i="3"/>
  <c r="C223" i="3" s="1"/>
  <c r="BM223" i="3" s="1"/>
  <c r="BW223" i="3" l="1"/>
  <c r="T223" i="3"/>
  <c r="F223" i="3"/>
  <c r="BP223" i="3"/>
  <c r="BO223" i="3"/>
  <c r="AO358" i="3"/>
  <c r="AZ358" i="3" s="1"/>
  <c r="AD357" i="3"/>
  <c r="E357" i="3"/>
  <c r="BY357" i="3" s="1"/>
  <c r="BX357" i="3" l="1"/>
  <c r="CR357" i="3" s="1"/>
  <c r="W223" i="3"/>
  <c r="I223" i="3"/>
  <c r="CG223" i="3" s="1"/>
  <c r="CA223" i="3"/>
  <c r="BR223" i="3"/>
  <c r="BS223" i="3" s="1"/>
  <c r="BL358" i="3"/>
  <c r="S358" i="3" s="1"/>
  <c r="BQ223" i="3"/>
  <c r="H223" i="3"/>
  <c r="CE223" i="3" s="1"/>
  <c r="V223" i="3"/>
  <c r="AP224" i="3"/>
  <c r="AE223" i="3"/>
  <c r="CD223" i="3" l="1"/>
  <c r="CU223" i="3" s="1"/>
  <c r="CF223" i="3"/>
  <c r="CV223" i="3" s="1"/>
  <c r="BZ223" i="3"/>
  <c r="CS223" i="3" s="1"/>
  <c r="E358" i="3"/>
  <c r="BY358" i="3" s="1"/>
  <c r="Z223" i="3"/>
  <c r="L223" i="3"/>
  <c r="CM223" i="3" s="1"/>
  <c r="AD358" i="3"/>
  <c r="AO359" i="3"/>
  <c r="AZ359" i="3" s="1"/>
  <c r="Y223" i="3"/>
  <c r="K223" i="3"/>
  <c r="CK223" i="3" s="1"/>
  <c r="AG223" i="3"/>
  <c r="AR224" i="3"/>
  <c r="X223" i="3"/>
  <c r="J223" i="3"/>
  <c r="BT223" i="3"/>
  <c r="AH223" i="3"/>
  <c r="AS224" i="3"/>
  <c r="CJ223" i="3" l="1"/>
  <c r="CX223" i="3" s="1"/>
  <c r="CL223" i="3"/>
  <c r="CY223" i="3" s="1"/>
  <c r="BX358" i="3"/>
  <c r="CR358" i="3" s="1"/>
  <c r="AI223" i="3"/>
  <c r="AT224" i="3"/>
  <c r="AA223" i="3"/>
  <c r="M223" i="3"/>
  <c r="CO223" i="3" s="1"/>
  <c r="BL359" i="3"/>
  <c r="S359" i="3" s="1"/>
  <c r="BU223" i="3"/>
  <c r="CI223" i="3"/>
  <c r="AJ223" i="3"/>
  <c r="AU224" i="3"/>
  <c r="AV224" i="3"/>
  <c r="AK223" i="3"/>
  <c r="CN223" i="3" l="1"/>
  <c r="CZ223" i="3" s="1"/>
  <c r="CH223" i="3"/>
  <c r="CW223" i="3" s="1"/>
  <c r="E359" i="3"/>
  <c r="BY359" i="3" s="1"/>
  <c r="AB223" i="3"/>
  <c r="N223" i="3"/>
  <c r="CQ223" i="3" s="1"/>
  <c r="AO360" i="3"/>
  <c r="AZ360" i="3" s="1"/>
  <c r="AD359" i="3"/>
  <c r="AL223" i="3"/>
  <c r="AW224" i="3"/>
  <c r="CP223" i="3" l="1"/>
  <c r="DA223" i="3" s="1"/>
  <c r="BX359" i="3"/>
  <c r="CR359" i="3" s="1"/>
  <c r="BL360" i="3"/>
  <c r="S360" i="3" s="1"/>
  <c r="O223" i="3"/>
  <c r="AX224" i="3"/>
  <c r="AM223" i="3"/>
  <c r="A224" i="3" s="1"/>
  <c r="E360" i="3" l="1"/>
  <c r="BY360" i="3" s="1"/>
  <c r="B224" i="3"/>
  <c r="P224" i="3"/>
  <c r="BA224" i="3"/>
  <c r="BD224" i="3"/>
  <c r="BC224" i="3"/>
  <c r="BF224" i="3"/>
  <c r="BG224" i="3"/>
  <c r="BE224" i="3"/>
  <c r="BH224" i="3"/>
  <c r="Q223" i="3"/>
  <c r="BI224" i="3"/>
  <c r="AO361" i="3"/>
  <c r="AZ361" i="3" s="1"/>
  <c r="AD360" i="3"/>
  <c r="BX360" i="3" l="1"/>
  <c r="CR360" i="3" s="1"/>
  <c r="BJ224" i="3"/>
  <c r="C224" i="3" s="1"/>
  <c r="BM224" i="3" s="1"/>
  <c r="BL361" i="3"/>
  <c r="S361" i="3" s="1"/>
  <c r="BW224" i="3"/>
  <c r="E361" i="3" l="1"/>
  <c r="BY361" i="3" s="1"/>
  <c r="T224" i="3"/>
  <c r="F224" i="3"/>
  <c r="BO224" i="3"/>
  <c r="AO362" i="3"/>
  <c r="AZ362" i="3" s="1"/>
  <c r="AD361" i="3"/>
  <c r="BX361" i="3" l="1"/>
  <c r="CR361" i="3" s="1"/>
  <c r="BP224" i="3"/>
  <c r="V224" i="3"/>
  <c r="H224" i="3"/>
  <c r="CE224" i="3" s="1"/>
  <c r="BQ224" i="3"/>
  <c r="BR224" i="3" s="1"/>
  <c r="CA224" i="3"/>
  <c r="BL362" i="3"/>
  <c r="S362" i="3" s="1"/>
  <c r="AP225" i="3"/>
  <c r="AE224" i="3"/>
  <c r="CD224" i="3" l="1"/>
  <c r="CU224" i="3" s="1"/>
  <c r="BZ224" i="3"/>
  <c r="CS224" i="3" s="1"/>
  <c r="E362" i="3"/>
  <c r="BY362" i="3" s="1"/>
  <c r="Y224" i="3"/>
  <c r="K224" i="3"/>
  <c r="CK224" i="3" s="1"/>
  <c r="AO363" i="3"/>
  <c r="AZ363" i="3" s="1"/>
  <c r="BL363" i="3" s="1"/>
  <c r="E363" i="3" s="1"/>
  <c r="BY363" i="3" s="1"/>
  <c r="AD362" i="3"/>
  <c r="AG224" i="3"/>
  <c r="AR225" i="3"/>
  <c r="X224" i="3"/>
  <c r="J224" i="3"/>
  <c r="CI224" i="3" s="1"/>
  <c r="BS224" i="3"/>
  <c r="W224" i="3"/>
  <c r="I224" i="3"/>
  <c r="CJ224" i="3" l="1"/>
  <c r="CX224" i="3" s="1"/>
  <c r="CH224" i="3"/>
  <c r="CW224" i="3" s="1"/>
  <c r="BX363" i="3"/>
  <c r="CR363" i="3" s="1"/>
  <c r="BX362" i="3"/>
  <c r="CR362" i="3" s="1"/>
  <c r="Z224" i="3"/>
  <c r="L224" i="3"/>
  <c r="CM224" i="3" s="1"/>
  <c r="BT224" i="3"/>
  <c r="AT225" i="3"/>
  <c r="AI224" i="3"/>
  <c r="BU224" i="3"/>
  <c r="S363" i="3"/>
  <c r="AH224" i="3"/>
  <c r="AS225" i="3"/>
  <c r="CG224" i="3"/>
  <c r="AU225" i="3"/>
  <c r="AJ224" i="3"/>
  <c r="CF224" i="3" l="1"/>
  <c r="CV224" i="3" s="1"/>
  <c r="CL224" i="3"/>
  <c r="CY224" i="3" s="1"/>
  <c r="AD363" i="3"/>
  <c r="AO364" i="3"/>
  <c r="AZ364" i="3" s="1"/>
  <c r="M224" i="3"/>
  <c r="AA224" i="3"/>
  <c r="AK224" i="3"/>
  <c r="AV225" i="3"/>
  <c r="AB224" i="3"/>
  <c r="N224" i="3"/>
  <c r="CQ224" i="3" s="1"/>
  <c r="CP224" i="3" l="1"/>
  <c r="DA224" i="3" s="1"/>
  <c r="CO224" i="3"/>
  <c r="O224" i="3"/>
  <c r="AM224" i="3"/>
  <c r="AX225" i="3"/>
  <c r="BL364" i="3"/>
  <c r="S364" i="3" s="1"/>
  <c r="AL224" i="3"/>
  <c r="AW225" i="3"/>
  <c r="CN224" i="3" l="1"/>
  <c r="CZ224" i="3" s="1"/>
  <c r="E364" i="3"/>
  <c r="BY364" i="3" s="1"/>
  <c r="AD364" i="3"/>
  <c r="AO365" i="3"/>
  <c r="AZ365" i="3" s="1"/>
  <c r="BL365" i="3" s="1"/>
  <c r="E365" i="3" s="1"/>
  <c r="BY365" i="3" s="1"/>
  <c r="A225" i="3"/>
  <c r="BI225" i="3"/>
  <c r="Q224" i="3"/>
  <c r="BX365" i="3" l="1"/>
  <c r="CR365" i="3" s="1"/>
  <c r="BX364" i="3"/>
  <c r="CR364" i="3" s="1"/>
  <c r="P225" i="3"/>
  <c r="B225" i="3"/>
  <c r="BA225" i="3"/>
  <c r="BC225" i="3"/>
  <c r="BD225" i="3"/>
  <c r="BE225" i="3"/>
  <c r="BF225" i="3"/>
  <c r="BG225" i="3"/>
  <c r="S365" i="3"/>
  <c r="BH225" i="3"/>
  <c r="BJ225" i="3" l="1"/>
  <c r="C225" i="3" s="1"/>
  <c r="BM225" i="3" s="1"/>
  <c r="BW225" i="3"/>
  <c r="AD365" i="3"/>
  <c r="AO366" i="3"/>
  <c r="AZ366" i="3" s="1"/>
  <c r="T225" i="3" l="1"/>
  <c r="BP225" i="3"/>
  <c r="BQ225" i="3"/>
  <c r="BT225" i="3" s="1"/>
  <c r="BR225" i="3"/>
  <c r="F225" i="3"/>
  <c r="BS225" i="3"/>
  <c r="BO225" i="3"/>
  <c r="BL366" i="3"/>
  <c r="S366" i="3" s="1"/>
  <c r="E366" i="3" l="1"/>
  <c r="BY366" i="3" s="1"/>
  <c r="M225" i="3"/>
  <c r="CO225" i="3" s="1"/>
  <c r="AA225" i="3"/>
  <c r="Y225" i="3"/>
  <c r="K225" i="3"/>
  <c r="CK225" i="3" s="1"/>
  <c r="I225" i="3"/>
  <c r="CG225" i="3" s="1"/>
  <c r="W225" i="3"/>
  <c r="Z225" i="3"/>
  <c r="L225" i="3"/>
  <c r="CM225" i="3" s="1"/>
  <c r="X225" i="3"/>
  <c r="J225" i="3"/>
  <c r="CI225" i="3" s="1"/>
  <c r="AO367" i="3"/>
  <c r="AZ367" i="3" s="1"/>
  <c r="AD366" i="3"/>
  <c r="BU225" i="3"/>
  <c r="CA225" i="3"/>
  <c r="V225" i="3"/>
  <c r="H225" i="3"/>
  <c r="CE225" i="3" s="1"/>
  <c r="AP226" i="3"/>
  <c r="AE225" i="3"/>
  <c r="CF225" i="3" l="1"/>
  <c r="CV225" i="3" s="1"/>
  <c r="CH225" i="3"/>
  <c r="CW225" i="3" s="1"/>
  <c r="CJ225" i="3"/>
  <c r="CX225" i="3" s="1"/>
  <c r="CN225" i="3"/>
  <c r="CZ225" i="3" s="1"/>
  <c r="CD225" i="3"/>
  <c r="CU225" i="3" s="1"/>
  <c r="CL225" i="3"/>
  <c r="CY225" i="3" s="1"/>
  <c r="BZ225" i="3"/>
  <c r="CS225" i="3" s="1"/>
  <c r="BX366" i="3"/>
  <c r="CR366" i="3" s="1"/>
  <c r="AV226" i="3"/>
  <c r="AK225" i="3"/>
  <c r="AH225" i="3"/>
  <c r="AS226" i="3"/>
  <c r="BL367" i="3"/>
  <c r="S367" i="3" s="1"/>
  <c r="AJ225" i="3"/>
  <c r="AU226" i="3"/>
  <c r="AG225" i="3"/>
  <c r="AR226" i="3"/>
  <c r="AL225" i="3"/>
  <c r="AW226" i="3"/>
  <c r="AB225" i="3"/>
  <c r="N225" i="3"/>
  <c r="CQ225" i="3" s="1"/>
  <c r="AI225" i="3"/>
  <c r="AT226" i="3"/>
  <c r="CP225" i="3" l="1"/>
  <c r="DA225" i="3" s="1"/>
  <c r="AD367" i="3"/>
  <c r="AO368" i="3"/>
  <c r="AZ368" i="3" s="1"/>
  <c r="AM225" i="3"/>
  <c r="A226" i="3" s="1"/>
  <c r="AX226" i="3"/>
  <c r="O225" i="3"/>
  <c r="E367" i="3"/>
  <c r="BY367" i="3" s="1"/>
  <c r="BX367" i="3" l="1"/>
  <c r="CR367" i="3" s="1"/>
  <c r="Q225" i="3"/>
  <c r="B226" i="3"/>
  <c r="P226" i="3"/>
  <c r="BA226" i="3"/>
  <c r="BH226" i="3"/>
  <c r="BG226" i="3"/>
  <c r="BF226" i="3"/>
  <c r="BD226" i="3"/>
  <c r="BE226" i="3"/>
  <c r="BC226" i="3"/>
  <c r="BL368" i="3"/>
  <c r="S368" i="3" s="1"/>
  <c r="BI226" i="3"/>
  <c r="E368" i="3" l="1"/>
  <c r="BY368" i="3" s="1"/>
  <c r="BJ226" i="3"/>
  <c r="C226" i="3" s="1"/>
  <c r="BM226" i="3" s="1"/>
  <c r="AD368" i="3"/>
  <c r="AO369" i="3"/>
  <c r="BW226" i="3"/>
  <c r="BX368" i="3" l="1"/>
  <c r="CR368" i="3" s="1"/>
  <c r="F226" i="3"/>
  <c r="BO226" i="3"/>
  <c r="T226" i="3"/>
  <c r="AZ369" i="3"/>
  <c r="BL369" i="3" s="1"/>
  <c r="E369" i="3" s="1"/>
  <c r="BY369" i="3" s="1"/>
  <c r="BX369" i="3" l="1"/>
  <c r="CR369" i="3" s="1"/>
  <c r="V226" i="3"/>
  <c r="H226" i="3"/>
  <c r="CE226" i="3" s="1"/>
  <c r="CA226" i="3"/>
  <c r="AE226" i="3"/>
  <c r="AP227" i="3"/>
  <c r="BP226" i="3"/>
  <c r="S369" i="3"/>
  <c r="CD226" i="3" l="1"/>
  <c r="CU226" i="3" s="1"/>
  <c r="BZ226" i="3"/>
  <c r="CS226" i="3" s="1"/>
  <c r="AD369" i="3"/>
  <c r="AO370" i="3"/>
  <c r="AZ370" i="3" s="1"/>
  <c r="I226" i="3"/>
  <c r="W226" i="3"/>
  <c r="BQ226" i="3"/>
  <c r="AR227" i="3"/>
  <c r="AG226" i="3"/>
  <c r="AS227" i="3" l="1"/>
  <c r="AH226" i="3"/>
  <c r="BL370" i="3"/>
  <c r="S370" i="3" s="1"/>
  <c r="X226" i="3"/>
  <c r="J226" i="3"/>
  <c r="CI226" i="3" s="1"/>
  <c r="BR226" i="3"/>
  <c r="BS226" i="3"/>
  <c r="CG226" i="3"/>
  <c r="CF226" i="3" l="1"/>
  <c r="CV226" i="3" s="1"/>
  <c r="CH226" i="3"/>
  <c r="CW226" i="3" s="1"/>
  <c r="E370" i="3"/>
  <c r="BY370" i="3" s="1"/>
  <c r="AD370" i="3"/>
  <c r="AO371" i="3"/>
  <c r="AZ371" i="3" s="1"/>
  <c r="Z226" i="3"/>
  <c r="L226" i="3"/>
  <c r="CM226" i="3" s="1"/>
  <c r="AI226" i="3"/>
  <c r="AT227" i="3"/>
  <c r="Y226" i="3"/>
  <c r="K226" i="3"/>
  <c r="CK226" i="3" s="1"/>
  <c r="BT226" i="3"/>
  <c r="CL226" i="3" l="1"/>
  <c r="CY226" i="3" s="1"/>
  <c r="CJ226" i="3"/>
  <c r="CX226" i="3" s="1"/>
  <c r="BX370" i="3"/>
  <c r="CR370" i="3" s="1"/>
  <c r="BL371" i="3"/>
  <c r="E371" i="3" s="1"/>
  <c r="BY371" i="3" s="1"/>
  <c r="AA226" i="3"/>
  <c r="M226" i="3"/>
  <c r="CO226" i="3" s="1"/>
  <c r="BU226" i="3"/>
  <c r="AU227" i="3"/>
  <c r="AJ226" i="3"/>
  <c r="AV227" i="3"/>
  <c r="AK226" i="3"/>
  <c r="CN226" i="3" l="1"/>
  <c r="CZ226" i="3" s="1"/>
  <c r="BX371" i="3"/>
  <c r="CR371" i="3" s="1"/>
  <c r="S371" i="3"/>
  <c r="AD371" i="3" s="1"/>
  <c r="AB226" i="3"/>
  <c r="N226" i="3"/>
  <c r="AL226" i="3"/>
  <c r="AW227" i="3"/>
  <c r="AO372" i="3" l="1"/>
  <c r="AZ372" i="3" s="1"/>
  <c r="BL372" i="3" s="1"/>
  <c r="S372" i="3" s="1"/>
  <c r="CQ226" i="3"/>
  <c r="O226" i="3"/>
  <c r="AX227" i="3"/>
  <c r="AM226" i="3"/>
  <c r="CP226" i="3" l="1"/>
  <c r="DA226" i="3" s="1"/>
  <c r="E372" i="3"/>
  <c r="BY372" i="3" s="1"/>
  <c r="A227" i="3"/>
  <c r="Q226" i="3"/>
  <c r="BI227" i="3"/>
  <c r="AO373" i="3"/>
  <c r="AZ373" i="3" s="1"/>
  <c r="AD372" i="3"/>
  <c r="BX372" i="3" l="1"/>
  <c r="CR372" i="3" s="1"/>
  <c r="BL373" i="3"/>
  <c r="S373" i="3" s="1"/>
  <c r="B227" i="3"/>
  <c r="P227" i="3"/>
  <c r="BA227" i="3"/>
  <c r="BC227" i="3"/>
  <c r="BD227" i="3"/>
  <c r="BE227" i="3"/>
  <c r="BF227" i="3"/>
  <c r="BG227" i="3"/>
  <c r="BH227" i="3"/>
  <c r="BW227" i="3" l="1"/>
  <c r="BJ227" i="3"/>
  <c r="C227" i="3" s="1"/>
  <c r="BN227" i="3" s="1"/>
  <c r="AD373" i="3"/>
  <c r="AO374" i="3"/>
  <c r="AZ374" i="3" s="1"/>
  <c r="E373" i="3"/>
  <c r="BY373" i="3" s="1"/>
  <c r="BX373" i="3" l="1"/>
  <c r="CR373" i="3" s="1"/>
  <c r="G227" i="3"/>
  <c r="CC227" i="3" s="1"/>
  <c r="U227" i="3"/>
  <c r="BL374" i="3"/>
  <c r="S374" i="3" s="1"/>
  <c r="BM227" i="3"/>
  <c r="CB227" i="3" l="1"/>
  <c r="CT227" i="3" s="1"/>
  <c r="E374" i="3"/>
  <c r="BY374" i="3" s="1"/>
  <c r="T227" i="3"/>
  <c r="F227" i="3"/>
  <c r="BO227" i="3"/>
  <c r="AO375" i="3"/>
  <c r="AZ375" i="3" s="1"/>
  <c r="BL375" i="3" s="1"/>
  <c r="E375" i="3" s="1"/>
  <c r="BY375" i="3" s="1"/>
  <c r="AD374" i="3"/>
  <c r="AQ228" i="3"/>
  <c r="BB228" i="3" s="1"/>
  <c r="AF227" i="3"/>
  <c r="BX375" i="3" l="1"/>
  <c r="CR375" i="3" s="1"/>
  <c r="BX374" i="3"/>
  <c r="CR374" i="3" s="1"/>
  <c r="CA227" i="3"/>
  <c r="BQ227" i="3"/>
  <c r="BN228" i="3"/>
  <c r="U228" i="3" s="1"/>
  <c r="S375" i="3"/>
  <c r="H227" i="3"/>
  <c r="CE227" i="3" s="1"/>
  <c r="V227" i="3"/>
  <c r="BP227" i="3"/>
  <c r="AP228" i="3"/>
  <c r="AE227" i="3"/>
  <c r="CD227" i="3" l="1"/>
  <c r="CU227" i="3" s="1"/>
  <c r="BZ227" i="3"/>
  <c r="CS227" i="3" s="1"/>
  <c r="G228" i="3"/>
  <c r="CC228" i="3" s="1"/>
  <c r="X227" i="3"/>
  <c r="J227" i="3"/>
  <c r="CI227" i="3" s="1"/>
  <c r="AO376" i="3"/>
  <c r="AZ376" i="3" s="1"/>
  <c r="BL376" i="3" s="1"/>
  <c r="E376" i="3" s="1"/>
  <c r="BY376" i="3" s="1"/>
  <c r="AD375" i="3"/>
  <c r="AQ229" i="3"/>
  <c r="BB229" i="3" s="1"/>
  <c r="AF228" i="3"/>
  <c r="I227" i="3"/>
  <c r="CG227" i="3" s="1"/>
  <c r="W227" i="3"/>
  <c r="BS227" i="3"/>
  <c r="BT227" i="3" s="1"/>
  <c r="BR227" i="3"/>
  <c r="AR228" i="3"/>
  <c r="AG227" i="3"/>
  <c r="CH227" i="3" l="1"/>
  <c r="CW227" i="3" s="1"/>
  <c r="CF227" i="3"/>
  <c r="CV227" i="3" s="1"/>
  <c r="CB228" i="3"/>
  <c r="CT228" i="3" s="1"/>
  <c r="BX376" i="3"/>
  <c r="CR376" i="3" s="1"/>
  <c r="AA227" i="3"/>
  <c r="M227" i="3"/>
  <c r="CO227" i="3" s="1"/>
  <c r="BU227" i="3"/>
  <c r="S376" i="3"/>
  <c r="Z227" i="3"/>
  <c r="L227" i="3"/>
  <c r="CM227" i="3" s="1"/>
  <c r="AH227" i="3"/>
  <c r="AS228" i="3"/>
  <c r="Y227" i="3"/>
  <c r="K227" i="3"/>
  <c r="AI227" i="3"/>
  <c r="AT228" i="3"/>
  <c r="CN227" i="3" l="1"/>
  <c r="CZ227" i="3" s="1"/>
  <c r="CL227" i="3"/>
  <c r="CY227" i="3" s="1"/>
  <c r="AU228" i="3"/>
  <c r="AJ227" i="3"/>
  <c r="AB227" i="3"/>
  <c r="N227" i="3"/>
  <c r="CQ227" i="3" s="1"/>
  <c r="AL227" i="3"/>
  <c r="AW228" i="3"/>
  <c r="AO377" i="3"/>
  <c r="AZ377" i="3" s="1"/>
  <c r="AD376" i="3"/>
  <c r="CK227" i="3"/>
  <c r="AK227" i="3"/>
  <c r="AV228" i="3"/>
  <c r="CJ227" i="3" l="1"/>
  <c r="CX227" i="3" s="1"/>
  <c r="CP227" i="3"/>
  <c r="DA227" i="3" s="1"/>
  <c r="O227" i="3"/>
  <c r="AM227" i="3"/>
  <c r="A228" i="3" s="1"/>
  <c r="AX228" i="3"/>
  <c r="BI228" i="3" s="1"/>
  <c r="BL377" i="3"/>
  <c r="S377" i="3" s="1"/>
  <c r="BF228" i="3"/>
  <c r="Q227" i="3" l="1"/>
  <c r="E377" i="3"/>
  <c r="BY377" i="3" s="1"/>
  <c r="AO378" i="3"/>
  <c r="AZ378" i="3" s="1"/>
  <c r="AD377" i="3"/>
  <c r="B228" i="3"/>
  <c r="P228" i="3"/>
  <c r="BA228" i="3"/>
  <c r="BC228" i="3"/>
  <c r="BE228" i="3"/>
  <c r="BD228" i="3"/>
  <c r="BG228" i="3"/>
  <c r="BH228" i="3"/>
  <c r="BX377" i="3" l="1"/>
  <c r="CR377" i="3" s="1"/>
  <c r="BL378" i="3"/>
  <c r="S378" i="3" s="1"/>
  <c r="BW228" i="3"/>
  <c r="BM228" i="3"/>
  <c r="BJ228" i="3"/>
  <c r="C228" i="3" s="1"/>
  <c r="E378" i="3" l="1"/>
  <c r="BY378" i="3" s="1"/>
  <c r="F228" i="3"/>
  <c r="AO379" i="3"/>
  <c r="AZ379" i="3" s="1"/>
  <c r="BL379" i="3" s="1"/>
  <c r="E379" i="3" s="1"/>
  <c r="BY379" i="3" s="1"/>
  <c r="AD378" i="3"/>
  <c r="T228" i="3"/>
  <c r="BO228" i="3"/>
  <c r="BX379" i="3" l="1"/>
  <c r="CR379" i="3" s="1"/>
  <c r="BX378" i="3"/>
  <c r="CR378" i="3" s="1"/>
  <c r="S379" i="3"/>
  <c r="AD379" i="3" s="1"/>
  <c r="H228" i="3"/>
  <c r="CE228" i="3" s="1"/>
  <c r="V228" i="3"/>
  <c r="CA228" i="3"/>
  <c r="AP229" i="3"/>
  <c r="AE228" i="3"/>
  <c r="BP228" i="3"/>
  <c r="BQ228" i="3"/>
  <c r="CD228" i="3" l="1"/>
  <c r="CU228" i="3" s="1"/>
  <c r="BZ228" i="3"/>
  <c r="CS228" i="3" s="1"/>
  <c r="AO380" i="3"/>
  <c r="AZ380" i="3" s="1"/>
  <c r="BL380" i="3" s="1"/>
  <c r="E380" i="3" s="1"/>
  <c r="BY380" i="3" s="1"/>
  <c r="I228" i="3"/>
  <c r="CG228" i="3" s="1"/>
  <c r="W228" i="3"/>
  <c r="BR228" i="3"/>
  <c r="X228" i="3"/>
  <c r="J228" i="3"/>
  <c r="CI228" i="3" s="1"/>
  <c r="AR229" i="3"/>
  <c r="AG228" i="3"/>
  <c r="CH228" i="3" l="1"/>
  <c r="CW228" i="3" s="1"/>
  <c r="CF228" i="3"/>
  <c r="CV228" i="3" s="1"/>
  <c r="BX380" i="3"/>
  <c r="CR380" i="3" s="1"/>
  <c r="S380" i="3"/>
  <c r="AO381" i="3" s="1"/>
  <c r="AZ381" i="3" s="1"/>
  <c r="AS229" i="3"/>
  <c r="AH228" i="3"/>
  <c r="K228" i="3"/>
  <c r="Y228" i="3"/>
  <c r="BS228" i="3"/>
  <c r="AT229" i="3"/>
  <c r="AI228" i="3"/>
  <c r="AD380" i="3" l="1"/>
  <c r="AJ228" i="3"/>
  <c r="AU229" i="3"/>
  <c r="CK228" i="3"/>
  <c r="Z228" i="3"/>
  <c r="L228" i="3"/>
  <c r="CM228" i="3" s="1"/>
  <c r="BL381" i="3"/>
  <c r="S381" i="3" s="1"/>
  <c r="BT228" i="3"/>
  <c r="CL228" i="3" l="1"/>
  <c r="CY228" i="3" s="1"/>
  <c r="CJ228" i="3"/>
  <c r="CX228" i="3" s="1"/>
  <c r="AA228" i="3"/>
  <c r="M228" i="3"/>
  <c r="CO228" i="3" s="1"/>
  <c r="E381" i="3"/>
  <c r="BY381" i="3" s="1"/>
  <c r="AO382" i="3"/>
  <c r="AZ382" i="3" s="1"/>
  <c r="BL382" i="3" s="1"/>
  <c r="E382" i="3" s="1"/>
  <c r="BY382" i="3" s="1"/>
  <c r="AD381" i="3"/>
  <c r="AV229" i="3"/>
  <c r="AK228" i="3"/>
  <c r="BU228" i="3"/>
  <c r="CN228" i="3" l="1"/>
  <c r="CZ228" i="3" s="1"/>
  <c r="BX381" i="3"/>
  <c r="CR381" i="3" s="1"/>
  <c r="BX382" i="3"/>
  <c r="CR382" i="3" s="1"/>
  <c r="S382" i="3"/>
  <c r="N228" i="3"/>
  <c r="AB228" i="3"/>
  <c r="AW229" i="3"/>
  <c r="AL228" i="3"/>
  <c r="CQ228" i="3" l="1"/>
  <c r="O228" i="3"/>
  <c r="AX229" i="3"/>
  <c r="AM228" i="3"/>
  <c r="AO383" i="3"/>
  <c r="AZ383" i="3" s="1"/>
  <c r="BL383" i="3" s="1"/>
  <c r="E383" i="3" s="1"/>
  <c r="BY383" i="3" s="1"/>
  <c r="AD382" i="3"/>
  <c r="CP228" i="3" l="1"/>
  <c r="DA228" i="3" s="1"/>
  <c r="BX383" i="3"/>
  <c r="CR383" i="3" s="1"/>
  <c r="A229" i="3"/>
  <c r="Q228" i="3"/>
  <c r="S383" i="3"/>
  <c r="AO384" i="3" l="1"/>
  <c r="AZ384" i="3" s="1"/>
  <c r="AD383" i="3"/>
  <c r="P229" i="3"/>
  <c r="B229" i="3"/>
  <c r="BA229" i="3"/>
  <c r="BC229" i="3"/>
  <c r="BE229" i="3"/>
  <c r="BD229" i="3"/>
  <c r="BF229" i="3"/>
  <c r="BG229" i="3"/>
  <c r="BH229" i="3"/>
  <c r="BI229" i="3"/>
  <c r="BW229" i="3" l="1"/>
  <c r="BJ229" i="3"/>
  <c r="C229" i="3" s="1"/>
  <c r="BN229" i="3" s="1"/>
  <c r="BL384" i="3"/>
  <c r="S384" i="3" s="1"/>
  <c r="E384" i="3" l="1"/>
  <c r="BY384" i="3" s="1"/>
  <c r="AD384" i="3"/>
  <c r="AO385" i="3"/>
  <c r="AZ385" i="3" s="1"/>
  <c r="BM229" i="3"/>
  <c r="U229" i="3"/>
  <c r="G229" i="3"/>
  <c r="CC229" i="3" s="1"/>
  <c r="CB229" i="3" l="1"/>
  <c r="CT229" i="3" s="1"/>
  <c r="BX384" i="3"/>
  <c r="CR384" i="3" s="1"/>
  <c r="AQ230" i="3"/>
  <c r="BB230" i="3" s="1"/>
  <c r="AF229" i="3"/>
  <c r="T229" i="3"/>
  <c r="BO229" i="3"/>
  <c r="BQ229" i="3" s="1"/>
  <c r="BP229" i="3"/>
  <c r="F229" i="3"/>
  <c r="BL385" i="3"/>
  <c r="S385" i="3" s="1"/>
  <c r="J229" i="3" l="1"/>
  <c r="CI229" i="3" s="1"/>
  <c r="X229" i="3"/>
  <c r="CA229" i="3"/>
  <c r="H229" i="3"/>
  <c r="CE229" i="3" s="1"/>
  <c r="V229" i="3"/>
  <c r="BR229" i="3"/>
  <c r="AE229" i="3"/>
  <c r="AP230" i="3"/>
  <c r="AD385" i="3"/>
  <c r="AO386" i="3"/>
  <c r="AZ386" i="3" s="1"/>
  <c r="E385" i="3"/>
  <c r="BY385" i="3" s="1"/>
  <c r="W229" i="3"/>
  <c r="I229" i="3"/>
  <c r="CG229" i="3" s="1"/>
  <c r="BN230" i="3"/>
  <c r="U230" i="3" s="1"/>
  <c r="CD229" i="3" l="1"/>
  <c r="CU229" i="3" s="1"/>
  <c r="CH229" i="3"/>
  <c r="CW229" i="3" s="1"/>
  <c r="CF229" i="3"/>
  <c r="CV229" i="3" s="1"/>
  <c r="BX385" i="3"/>
  <c r="CR385" i="3" s="1"/>
  <c r="BZ229" i="3"/>
  <c r="CS229" i="3" s="1"/>
  <c r="AS230" i="3"/>
  <c r="AH229" i="3"/>
  <c r="BL386" i="3"/>
  <c r="S386" i="3" s="1"/>
  <c r="AR230" i="3"/>
  <c r="AG229" i="3"/>
  <c r="AF230" i="3"/>
  <c r="AQ231" i="3"/>
  <c r="BB231" i="3" s="1"/>
  <c r="AI229" i="3"/>
  <c r="AT230" i="3"/>
  <c r="Y229" i="3"/>
  <c r="K229" i="3"/>
  <c r="CK229" i="3" s="1"/>
  <c r="G230" i="3"/>
  <c r="CC230" i="3" s="1"/>
  <c r="BS229" i="3"/>
  <c r="CJ229" i="3" l="1"/>
  <c r="CX229" i="3" s="1"/>
  <c r="CB230" i="3"/>
  <c r="CT230" i="3" s="1"/>
  <c r="E386" i="3"/>
  <c r="BY386" i="3" s="1"/>
  <c r="AD386" i="3"/>
  <c r="AO387" i="3"/>
  <c r="AZ387" i="3" s="1"/>
  <c r="AU230" i="3"/>
  <c r="AJ229" i="3"/>
  <c r="BN231" i="3"/>
  <c r="U231" i="3" s="1"/>
  <c r="Z229" i="3"/>
  <c r="L229" i="3"/>
  <c r="BT229" i="3"/>
  <c r="BX386" i="3" l="1"/>
  <c r="CR386" i="3" s="1"/>
  <c r="BL387" i="3"/>
  <c r="S387" i="3" s="1"/>
  <c r="AQ232" i="3"/>
  <c r="BB232" i="3" s="1"/>
  <c r="AF231" i="3"/>
  <c r="M229" i="3"/>
  <c r="CO229" i="3" s="1"/>
  <c r="AA229" i="3"/>
  <c r="CM229" i="3"/>
  <c r="AV230" i="3"/>
  <c r="AK229" i="3"/>
  <c r="G231" i="3"/>
  <c r="CC231" i="3" s="1"/>
  <c r="BU229" i="3"/>
  <c r="CL229" i="3" l="1"/>
  <c r="CY229" i="3" s="1"/>
  <c r="CN229" i="3"/>
  <c r="CZ229" i="3" s="1"/>
  <c r="CB231" i="3"/>
  <c r="CT231" i="3" s="1"/>
  <c r="BN232" i="3"/>
  <c r="U232" i="3" s="1"/>
  <c r="AO388" i="3"/>
  <c r="AZ388" i="3" s="1"/>
  <c r="BL388" i="3" s="1"/>
  <c r="E388" i="3" s="1"/>
  <c r="BY388" i="3" s="1"/>
  <c r="AD387" i="3"/>
  <c r="AW230" i="3"/>
  <c r="AL229" i="3"/>
  <c r="E387" i="3"/>
  <c r="BY387" i="3" s="1"/>
  <c r="N229" i="3"/>
  <c r="CQ229" i="3" s="1"/>
  <c r="AB229" i="3"/>
  <c r="CP229" i="3" l="1"/>
  <c r="DA229" i="3" s="1"/>
  <c r="BX388" i="3"/>
  <c r="CR388" i="3" s="1"/>
  <c r="BX387" i="3"/>
  <c r="CR387" i="3" s="1"/>
  <c r="O229" i="3"/>
  <c r="S388" i="3"/>
  <c r="AM229" i="3"/>
  <c r="Q229" i="3" s="1"/>
  <c r="AX230" i="3"/>
  <c r="AF232" i="3"/>
  <c r="AQ233" i="3"/>
  <c r="BB233" i="3" s="1"/>
  <c r="G232" i="3"/>
  <c r="CC232" i="3" s="1"/>
  <c r="CB232" i="3" l="1"/>
  <c r="CT232" i="3" s="1"/>
  <c r="BN233" i="3"/>
  <c r="G233" i="3" s="1"/>
  <c r="CC233" i="3" s="1"/>
  <c r="AO389" i="3"/>
  <c r="AZ389" i="3" s="1"/>
  <c r="AD388" i="3"/>
  <c r="A230" i="3"/>
  <c r="CB233" i="3" l="1"/>
  <c r="CT233" i="3" s="1"/>
  <c r="U233" i="3"/>
  <c r="AF233" i="3" s="1"/>
  <c r="P230" i="3"/>
  <c r="B230" i="3"/>
  <c r="BA230" i="3"/>
  <c r="BC230" i="3"/>
  <c r="BD230" i="3"/>
  <c r="BE230" i="3"/>
  <c r="BF230" i="3"/>
  <c r="BG230" i="3"/>
  <c r="BH230" i="3"/>
  <c r="BI230" i="3"/>
  <c r="BL389" i="3"/>
  <c r="S389" i="3" s="1"/>
  <c r="AQ234" i="3" l="1"/>
  <c r="BB234" i="3" s="1"/>
  <c r="BN234" i="3" s="1"/>
  <c r="U234" i="3" s="1"/>
  <c r="BJ230" i="3"/>
  <c r="C230" i="3" s="1"/>
  <c r="BM230" i="3" s="1"/>
  <c r="BW230" i="3"/>
  <c r="AO390" i="3"/>
  <c r="AZ390" i="3" s="1"/>
  <c r="AD389" i="3"/>
  <c r="E389" i="3"/>
  <c r="BY389" i="3" s="1"/>
  <c r="BX389" i="3" l="1"/>
  <c r="CR389" i="3" s="1"/>
  <c r="T230" i="3"/>
  <c r="F230" i="3"/>
  <c r="BO230" i="3"/>
  <c r="AF234" i="3"/>
  <c r="AQ235" i="3"/>
  <c r="BB235" i="3" s="1"/>
  <c r="G234" i="3"/>
  <c r="CC234" i="3" s="1"/>
  <c r="BL390" i="3"/>
  <c r="S390" i="3" s="1"/>
  <c r="CB234" i="3" l="1"/>
  <c r="CT234" i="3" s="1"/>
  <c r="E390" i="3"/>
  <c r="BY390" i="3" s="1"/>
  <c r="CA230" i="3"/>
  <c r="BP230" i="3"/>
  <c r="V230" i="3"/>
  <c r="H230" i="3"/>
  <c r="CE230" i="3" s="1"/>
  <c r="AD390" i="3"/>
  <c r="AO391" i="3"/>
  <c r="AZ391" i="3" s="1"/>
  <c r="BN235" i="3"/>
  <c r="U235" i="3" s="1"/>
  <c r="BQ230" i="3"/>
  <c r="AP231" i="3"/>
  <c r="AE230" i="3"/>
  <c r="CD230" i="3" l="1"/>
  <c r="CU230" i="3" s="1"/>
  <c r="BZ230" i="3"/>
  <c r="CS230" i="3" s="1"/>
  <c r="BX390" i="3"/>
  <c r="CR390" i="3" s="1"/>
  <c r="G235" i="3"/>
  <c r="CC235" i="3" s="1"/>
  <c r="X230" i="3"/>
  <c r="J230" i="3"/>
  <c r="CI230" i="3" s="1"/>
  <c r="I230" i="3"/>
  <c r="CG230" i="3" s="1"/>
  <c r="W230" i="3"/>
  <c r="BR230" i="3"/>
  <c r="AF235" i="3"/>
  <c r="AQ236" i="3"/>
  <c r="BB236" i="3" s="1"/>
  <c r="AG230" i="3"/>
  <c r="AR231" i="3"/>
  <c r="BL391" i="3"/>
  <c r="S391" i="3" s="1"/>
  <c r="CF230" i="3" l="1"/>
  <c r="CV230" i="3" s="1"/>
  <c r="CH230" i="3"/>
  <c r="CW230" i="3" s="1"/>
  <c r="CB235" i="3"/>
  <c r="CT235" i="3" s="1"/>
  <c r="E391" i="3"/>
  <c r="BY391" i="3" s="1"/>
  <c r="Y230" i="3"/>
  <c r="K230" i="3"/>
  <c r="CK230" i="3" s="1"/>
  <c r="BT230" i="3"/>
  <c r="BU230" i="3" s="1"/>
  <c r="AH230" i="3"/>
  <c r="AS231" i="3"/>
  <c r="BS230" i="3"/>
  <c r="AD391" i="3"/>
  <c r="AO392" i="3"/>
  <c r="AZ392" i="3" s="1"/>
  <c r="AI230" i="3"/>
  <c r="AT231" i="3"/>
  <c r="CJ230" i="3" l="1"/>
  <c r="CX230" i="3" s="1"/>
  <c r="BX391" i="3"/>
  <c r="CR391" i="3" s="1"/>
  <c r="AB230" i="3"/>
  <c r="N230" i="3"/>
  <c r="CQ230" i="3" s="1"/>
  <c r="BL392" i="3"/>
  <c r="S392" i="3" s="1"/>
  <c r="Z230" i="3"/>
  <c r="L230" i="3"/>
  <c r="AU231" i="3"/>
  <c r="AJ230" i="3"/>
  <c r="AA230" i="3"/>
  <c r="M230" i="3"/>
  <c r="CO230" i="3" s="1"/>
  <c r="CP230" i="3" l="1"/>
  <c r="DA230" i="3" s="1"/>
  <c r="CN230" i="3"/>
  <c r="CZ230" i="3" s="1"/>
  <c r="CM230" i="3"/>
  <c r="O230" i="3"/>
  <c r="AV231" i="3"/>
  <c r="AK230" i="3"/>
  <c r="E392" i="3"/>
  <c r="BY392" i="3" s="1"/>
  <c r="AO393" i="3"/>
  <c r="AZ393" i="3" s="1"/>
  <c r="AD392" i="3"/>
  <c r="AW231" i="3"/>
  <c r="AL230" i="3"/>
  <c r="AM230" i="3"/>
  <c r="AX231" i="3"/>
  <c r="CL230" i="3" l="1"/>
  <c r="CY230" i="3" s="1"/>
  <c r="BX392" i="3"/>
  <c r="CR392" i="3" s="1"/>
  <c r="BL393" i="3"/>
  <c r="S393" i="3" s="1"/>
  <c r="A231" i="3"/>
  <c r="BG231" i="3" s="1"/>
  <c r="Q230" i="3"/>
  <c r="AD393" i="3" l="1"/>
  <c r="AO394" i="3"/>
  <c r="AZ394" i="3" s="1"/>
  <c r="BL394" i="3" s="1"/>
  <c r="E394" i="3" s="1"/>
  <c r="BY394" i="3" s="1"/>
  <c r="BI231" i="3"/>
  <c r="E393" i="3"/>
  <c r="BY393" i="3" s="1"/>
  <c r="B231" i="3"/>
  <c r="P231" i="3"/>
  <c r="BA231" i="3"/>
  <c r="BC231" i="3"/>
  <c r="BE231" i="3"/>
  <c r="BD231" i="3"/>
  <c r="BF231" i="3"/>
  <c r="BH231" i="3"/>
  <c r="BX393" i="3" l="1"/>
  <c r="CR393" i="3" s="1"/>
  <c r="BX394" i="3"/>
  <c r="CR394" i="3" s="1"/>
  <c r="S394" i="3"/>
  <c r="BJ231" i="3"/>
  <c r="C231" i="3" s="1"/>
  <c r="BM231" i="3" s="1"/>
  <c r="BW231" i="3"/>
  <c r="T231" i="3" l="1"/>
  <c r="F231" i="3"/>
  <c r="BO231" i="3"/>
  <c r="AO395" i="3"/>
  <c r="AZ395" i="3" s="1"/>
  <c r="AD394" i="3"/>
  <c r="BP231" i="3" l="1"/>
  <c r="V231" i="3"/>
  <c r="H231" i="3"/>
  <c r="CE231" i="3" s="1"/>
  <c r="BQ231" i="3"/>
  <c r="CA231" i="3"/>
  <c r="BL395" i="3"/>
  <c r="S395" i="3" s="1"/>
  <c r="AE231" i="3"/>
  <c r="AP232" i="3"/>
  <c r="CD231" i="3" l="1"/>
  <c r="CU231" i="3" s="1"/>
  <c r="BZ231" i="3"/>
  <c r="CS231" i="3" s="1"/>
  <c r="BR231" i="3"/>
  <c r="E395" i="3"/>
  <c r="BY395" i="3" s="1"/>
  <c r="J231" i="3"/>
  <c r="CI231" i="3" s="1"/>
  <c r="X231" i="3"/>
  <c r="AG231" i="3"/>
  <c r="AR232" i="3"/>
  <c r="AO396" i="3"/>
  <c r="AZ396" i="3" s="1"/>
  <c r="AD395" i="3"/>
  <c r="I231" i="3"/>
  <c r="CG231" i="3" s="1"/>
  <c r="W231" i="3"/>
  <c r="CH231" i="3" l="1"/>
  <c r="CW231" i="3" s="1"/>
  <c r="CF231" i="3"/>
  <c r="CV231" i="3" s="1"/>
  <c r="BX395" i="3"/>
  <c r="CR395" i="3" s="1"/>
  <c r="AS232" i="3"/>
  <c r="AH231" i="3"/>
  <c r="BL396" i="3"/>
  <c r="S396" i="3" s="1"/>
  <c r="K231" i="3"/>
  <c r="CK231" i="3" s="1"/>
  <c r="Y231" i="3"/>
  <c r="BS231" i="3"/>
  <c r="BT231" i="3" s="1"/>
  <c r="AT232" i="3"/>
  <c r="AI231" i="3"/>
  <c r="CJ231" i="3" l="1"/>
  <c r="CX231" i="3" s="1"/>
  <c r="AA231" i="3"/>
  <c r="M231" i="3"/>
  <c r="CO231" i="3" s="1"/>
  <c r="BU231" i="3"/>
  <c r="AD396" i="3"/>
  <c r="AO397" i="3"/>
  <c r="AZ397" i="3" s="1"/>
  <c r="BL397" i="3" s="1"/>
  <c r="E397" i="3" s="1"/>
  <c r="BY397" i="3" s="1"/>
  <c r="AJ231" i="3"/>
  <c r="AU232" i="3"/>
  <c r="E396" i="3"/>
  <c r="BY396" i="3" s="1"/>
  <c r="Z231" i="3"/>
  <c r="L231" i="3"/>
  <c r="CM231" i="3" s="1"/>
  <c r="CL231" i="3" l="1"/>
  <c r="CY231" i="3" s="1"/>
  <c r="CN231" i="3"/>
  <c r="CZ231" i="3" s="1"/>
  <c r="BX396" i="3"/>
  <c r="CR396" i="3" s="1"/>
  <c r="BX397" i="3"/>
  <c r="CR397" i="3" s="1"/>
  <c r="AK231" i="3"/>
  <c r="AV232" i="3"/>
  <c r="AB231" i="3"/>
  <c r="N231" i="3"/>
  <c r="S397" i="3"/>
  <c r="AW232" i="3"/>
  <c r="AL231" i="3"/>
  <c r="CQ231" i="3" l="1"/>
  <c r="O231" i="3"/>
  <c r="AX232" i="3"/>
  <c r="AM231" i="3"/>
  <c r="Q231" i="3" s="1"/>
  <c r="AO398" i="3"/>
  <c r="AZ398" i="3" s="1"/>
  <c r="BL398" i="3" s="1"/>
  <c r="E398" i="3" s="1"/>
  <c r="BY398" i="3" s="1"/>
  <c r="AD397" i="3"/>
  <c r="CP231" i="3" l="1"/>
  <c r="DA231" i="3" s="1"/>
  <c r="BX398" i="3"/>
  <c r="CR398" i="3" s="1"/>
  <c r="S398" i="3"/>
  <c r="A232" i="3"/>
  <c r="B232" i="3" l="1"/>
  <c r="P232" i="3"/>
  <c r="BA232" i="3"/>
  <c r="BC232" i="3"/>
  <c r="BE232" i="3"/>
  <c r="BD232" i="3"/>
  <c r="BF232" i="3"/>
  <c r="BG232" i="3"/>
  <c r="BH232" i="3"/>
  <c r="BI232" i="3"/>
  <c r="AD398" i="3"/>
  <c r="AO399" i="3"/>
  <c r="AZ399" i="3" s="1"/>
  <c r="BJ232" i="3" l="1"/>
  <c r="C232" i="3" s="1"/>
  <c r="BM232" i="3" s="1"/>
  <c r="BL399" i="3"/>
  <c r="S399" i="3" s="1"/>
  <c r="BW232" i="3"/>
  <c r="E399" i="3" l="1"/>
  <c r="BY399" i="3" s="1"/>
  <c r="F232" i="3"/>
  <c r="T232" i="3"/>
  <c r="BO232" i="3"/>
  <c r="AD399" i="3"/>
  <c r="AO400" i="3"/>
  <c r="AZ400" i="3" s="1"/>
  <c r="BX399" i="3" l="1"/>
  <c r="CR399" i="3" s="1"/>
  <c r="V232" i="3"/>
  <c r="H232" i="3"/>
  <c r="CE232" i="3" s="1"/>
  <c r="BQ232" i="3"/>
  <c r="AE232" i="3"/>
  <c r="AP233" i="3"/>
  <c r="BR232" i="3"/>
  <c r="BS232" i="3"/>
  <c r="BP232" i="3"/>
  <c r="BL400" i="3"/>
  <c r="S400" i="3" s="1"/>
  <c r="CA232" i="3"/>
  <c r="CD232" i="3" l="1"/>
  <c r="CU232" i="3" s="1"/>
  <c r="BZ232" i="3"/>
  <c r="CS232" i="3" s="1"/>
  <c r="E400" i="3"/>
  <c r="BY400" i="3" s="1"/>
  <c r="Y232" i="3"/>
  <c r="K232" i="3"/>
  <c r="CK232" i="3" s="1"/>
  <c r="BU232" i="3"/>
  <c r="Z232" i="3"/>
  <c r="L232" i="3"/>
  <c r="CM232" i="3" s="1"/>
  <c r="X232" i="3"/>
  <c r="J232" i="3"/>
  <c r="CI232" i="3" s="1"/>
  <c r="BT232" i="3"/>
  <c r="AD400" i="3"/>
  <c r="AO401" i="3"/>
  <c r="AZ401" i="3" s="1"/>
  <c r="W232" i="3"/>
  <c r="I232" i="3"/>
  <c r="AG232" i="3"/>
  <c r="AR233" i="3"/>
  <c r="CH232" i="3" l="1"/>
  <c r="CW232" i="3" s="1"/>
  <c r="CJ232" i="3"/>
  <c r="CX232" i="3" s="1"/>
  <c r="CL232" i="3"/>
  <c r="CY232" i="3" s="1"/>
  <c r="BX400" i="3"/>
  <c r="CR400" i="3" s="1"/>
  <c r="CG232" i="3"/>
  <c r="AV233" i="3"/>
  <c r="AK232" i="3"/>
  <c r="AS233" i="3"/>
  <c r="AH232" i="3"/>
  <c r="BL401" i="3"/>
  <c r="S401" i="3" s="1"/>
  <c r="AB232" i="3"/>
  <c r="N232" i="3"/>
  <c r="CQ232" i="3" s="1"/>
  <c r="AT233" i="3"/>
  <c r="AI232" i="3"/>
  <c r="AA232" i="3"/>
  <c r="M232" i="3"/>
  <c r="CO232" i="3" s="1"/>
  <c r="AU233" i="3"/>
  <c r="AJ232" i="3"/>
  <c r="CP232" i="3" l="1"/>
  <c r="DA232" i="3" s="1"/>
  <c r="CF232" i="3"/>
  <c r="CV232" i="3" s="1"/>
  <c r="CN232" i="3"/>
  <c r="CZ232" i="3" s="1"/>
  <c r="E401" i="3"/>
  <c r="BY401" i="3" s="1"/>
  <c r="AM232" i="3"/>
  <c r="AX233" i="3"/>
  <c r="O232" i="3"/>
  <c r="AL232" i="3"/>
  <c r="AW233" i="3"/>
  <c r="AD401" i="3"/>
  <c r="AO402" i="3"/>
  <c r="AZ402" i="3" s="1"/>
  <c r="BL402" i="3" s="1"/>
  <c r="E402" i="3" s="1"/>
  <c r="BY402" i="3" s="1"/>
  <c r="Q232" i="3" l="1"/>
  <c r="BX402" i="3"/>
  <c r="CR402" i="3" s="1"/>
  <c r="BX401" i="3"/>
  <c r="CR401" i="3" s="1"/>
  <c r="A233" i="3"/>
  <c r="P233" i="3" s="1"/>
  <c r="BA233" i="3"/>
  <c r="BC233" i="3"/>
  <c r="BG233" i="3"/>
  <c r="BF233" i="3"/>
  <c r="BD233" i="3"/>
  <c r="BE233" i="3"/>
  <c r="BI233" i="3"/>
  <c r="BH233" i="3"/>
  <c r="S402" i="3"/>
  <c r="B233" i="3" l="1"/>
  <c r="BJ233" i="3"/>
  <c r="C233" i="3" s="1"/>
  <c r="BM233" i="3" s="1"/>
  <c r="AO403" i="3"/>
  <c r="AZ403" i="3" s="1"/>
  <c r="BL403" i="3" s="1"/>
  <c r="E403" i="3" s="1"/>
  <c r="BY403" i="3" s="1"/>
  <c r="AD402" i="3"/>
  <c r="BX403" i="3" l="1"/>
  <c r="CR403" i="3" s="1"/>
  <c r="BW233" i="3"/>
  <c r="T233" i="3"/>
  <c r="F233" i="3"/>
  <c r="BO233" i="3"/>
  <c r="BP233" i="3"/>
  <c r="S403" i="3"/>
  <c r="V233" i="3" l="1"/>
  <c r="H233" i="3"/>
  <c r="CE233" i="3" s="1"/>
  <c r="CA233" i="3"/>
  <c r="BQ233" i="3"/>
  <c r="W233" i="3"/>
  <c r="I233" i="3"/>
  <c r="CG233" i="3" s="1"/>
  <c r="AO404" i="3"/>
  <c r="AZ404" i="3" s="1"/>
  <c r="AD403" i="3"/>
  <c r="AE233" i="3"/>
  <c r="AP234" i="3"/>
  <c r="CF233" i="3" l="1"/>
  <c r="CV233" i="3" s="1"/>
  <c r="CD233" i="3"/>
  <c r="CU233" i="3" s="1"/>
  <c r="BZ233" i="3"/>
  <c r="CS233" i="3" s="1"/>
  <c r="BR233" i="3"/>
  <c r="J233" i="3"/>
  <c r="X233" i="3"/>
  <c r="BS233" i="3"/>
  <c r="BL404" i="3"/>
  <c r="S404" i="3" s="1"/>
  <c r="AH233" i="3"/>
  <c r="AS234" i="3"/>
  <c r="AR234" i="3"/>
  <c r="AG233" i="3"/>
  <c r="AI233" i="3" l="1"/>
  <c r="AT234" i="3"/>
  <c r="Z233" i="3"/>
  <c r="L233" i="3"/>
  <c r="CM233" i="3" s="1"/>
  <c r="AD404" i="3"/>
  <c r="AO405" i="3"/>
  <c r="AZ405" i="3" s="1"/>
  <c r="Y233" i="3"/>
  <c r="K233" i="3"/>
  <c r="CK233" i="3" s="1"/>
  <c r="CI233" i="3"/>
  <c r="E404" i="3"/>
  <c r="BY404" i="3" s="1"/>
  <c r="BT233" i="3"/>
  <c r="BU233" i="3" s="1"/>
  <c r="CJ233" i="3" l="1"/>
  <c r="CX233" i="3" s="1"/>
  <c r="CL233" i="3"/>
  <c r="CY233" i="3" s="1"/>
  <c r="CH233" i="3"/>
  <c r="CW233" i="3" s="1"/>
  <c r="BX404" i="3"/>
  <c r="CR404" i="3" s="1"/>
  <c r="N233" i="3"/>
  <c r="CQ233" i="3" s="1"/>
  <c r="AB233" i="3"/>
  <c r="AK233" i="3"/>
  <c r="AV234" i="3"/>
  <c r="AJ233" i="3"/>
  <c r="AU234" i="3"/>
  <c r="BL405" i="3"/>
  <c r="S405" i="3" s="1"/>
  <c r="AA233" i="3"/>
  <c r="M233" i="3"/>
  <c r="CP233" i="3" l="1"/>
  <c r="DA233" i="3" s="1"/>
  <c r="AD405" i="3"/>
  <c r="AO406" i="3"/>
  <c r="AZ406" i="3" s="1"/>
  <c r="BL406" i="3" s="1"/>
  <c r="E406" i="3" s="1"/>
  <c r="BY406" i="3" s="1"/>
  <c r="AX234" i="3"/>
  <c r="AM233" i="3"/>
  <c r="CO233" i="3"/>
  <c r="O233" i="3"/>
  <c r="AL233" i="3"/>
  <c r="AW234" i="3"/>
  <c r="E405" i="3"/>
  <c r="BY405" i="3" s="1"/>
  <c r="CN233" i="3" l="1"/>
  <c r="CZ233" i="3" s="1"/>
  <c r="BX406" i="3"/>
  <c r="CR406" i="3" s="1"/>
  <c r="BX405" i="3"/>
  <c r="CR405" i="3" s="1"/>
  <c r="A234" i="3"/>
  <c r="B234" i="3" s="1"/>
  <c r="S406" i="3"/>
  <c r="BI234" i="3"/>
  <c r="BA234" i="3"/>
  <c r="BD234" i="3"/>
  <c r="BC234" i="3"/>
  <c r="BE234" i="3"/>
  <c r="Q233" i="3"/>
  <c r="BH234" i="3"/>
  <c r="BG234" i="3"/>
  <c r="BF234" i="3"/>
  <c r="P234" i="3" l="1"/>
  <c r="BW234" i="3"/>
  <c r="BJ234" i="3"/>
  <c r="C234" i="3" s="1"/>
  <c r="BM234" i="3" s="1"/>
  <c r="AD406" i="3"/>
  <c r="AO407" i="3"/>
  <c r="AZ407" i="3" s="1"/>
  <c r="BL407" i="3" s="1"/>
  <c r="E407" i="3" s="1"/>
  <c r="BY407" i="3" s="1"/>
  <c r="BX407" i="3" l="1"/>
  <c r="CR407" i="3" s="1"/>
  <c r="T234" i="3"/>
  <c r="BO234" i="3"/>
  <c r="F234" i="3"/>
  <c r="S407" i="3"/>
  <c r="CA234" i="3" l="1"/>
  <c r="AD407" i="3"/>
  <c r="AO408" i="3"/>
  <c r="AZ408" i="3" s="1"/>
  <c r="H234" i="3"/>
  <c r="CE234" i="3" s="1"/>
  <c r="V234" i="3"/>
  <c r="BP234" i="3"/>
  <c r="AP235" i="3"/>
  <c r="AE234" i="3"/>
  <c r="CD234" i="3" l="1"/>
  <c r="CU234" i="3" s="1"/>
  <c r="BZ234" i="3"/>
  <c r="CS234" i="3" s="1"/>
  <c r="W234" i="3"/>
  <c r="I234" i="3"/>
  <c r="CG234" i="3" s="1"/>
  <c r="BQ234" i="3"/>
  <c r="BR234" i="3" s="1"/>
  <c r="BL408" i="3"/>
  <c r="S408" i="3" s="1"/>
  <c r="AR235" i="3"/>
  <c r="AG234" i="3"/>
  <c r="CF234" i="3" l="1"/>
  <c r="CV234" i="3" s="1"/>
  <c r="Y234" i="3"/>
  <c r="K234" i="3"/>
  <c r="CK234" i="3" s="1"/>
  <c r="BS234" i="3"/>
  <c r="BT234" i="3" s="1"/>
  <c r="E408" i="3"/>
  <c r="BY408" i="3" s="1"/>
  <c r="AH234" i="3"/>
  <c r="AS235" i="3"/>
  <c r="X234" i="3"/>
  <c r="J234" i="3"/>
  <c r="AO409" i="3"/>
  <c r="AZ409" i="3" s="1"/>
  <c r="BL409" i="3" s="1"/>
  <c r="E409" i="3" s="1"/>
  <c r="BY409" i="3" s="1"/>
  <c r="AD408" i="3"/>
  <c r="CJ234" i="3" l="1"/>
  <c r="CX234" i="3" s="1"/>
  <c r="BX408" i="3"/>
  <c r="CR408" i="3" s="1"/>
  <c r="BX409" i="3"/>
  <c r="CR409" i="3" s="1"/>
  <c r="AA234" i="3"/>
  <c r="M234" i="3"/>
  <c r="CO234" i="3" s="1"/>
  <c r="BU234" i="3"/>
  <c r="S409" i="3"/>
  <c r="AI234" i="3"/>
  <c r="AT235" i="3"/>
  <c r="Z234" i="3"/>
  <c r="L234" i="3"/>
  <c r="CM234" i="3" s="1"/>
  <c r="CI234" i="3"/>
  <c r="AJ234" i="3"/>
  <c r="AU235" i="3"/>
  <c r="CN234" i="3" l="1"/>
  <c r="CZ234" i="3" s="1"/>
  <c r="CH234" i="3"/>
  <c r="CW234" i="3" s="1"/>
  <c r="CL234" i="3"/>
  <c r="CY234" i="3" s="1"/>
  <c r="AO410" i="3"/>
  <c r="AZ410" i="3" s="1"/>
  <c r="BL410" i="3" s="1"/>
  <c r="E410" i="3" s="1"/>
  <c r="BY410" i="3" s="1"/>
  <c r="AD409" i="3"/>
  <c r="AK234" i="3"/>
  <c r="AV235" i="3"/>
  <c r="N234" i="3"/>
  <c r="AB234" i="3"/>
  <c r="AW235" i="3"/>
  <c r="AL234" i="3"/>
  <c r="BX410" i="3" l="1"/>
  <c r="CR410" i="3" s="1"/>
  <c r="S410" i="3"/>
  <c r="AO411" i="3" s="1"/>
  <c r="BH235" i="3"/>
  <c r="CQ234" i="3"/>
  <c r="O234" i="3"/>
  <c r="AM234" i="3"/>
  <c r="A235" i="3" s="1"/>
  <c r="BG235" i="3" s="1"/>
  <c r="AX235" i="3"/>
  <c r="CP234" i="3" l="1"/>
  <c r="DA234" i="3" s="1"/>
  <c r="AD410" i="3"/>
  <c r="AZ411" i="3"/>
  <c r="BL411" i="3" s="1"/>
  <c r="S411" i="3" s="1"/>
  <c r="BI235" i="3"/>
  <c r="P235" i="3"/>
  <c r="B235" i="3"/>
  <c r="BA235" i="3"/>
  <c r="BC235" i="3"/>
  <c r="BD235" i="3"/>
  <c r="BE235" i="3"/>
  <c r="BF235" i="3"/>
  <c r="Q234" i="3"/>
  <c r="E411" i="3" l="1"/>
  <c r="BY411" i="3" s="1"/>
  <c r="BJ235" i="3"/>
  <c r="C235" i="3" s="1"/>
  <c r="BM235" i="3" s="1"/>
  <c r="AD411" i="3"/>
  <c r="AO412" i="3"/>
  <c r="AZ412" i="3" s="1"/>
  <c r="BL412" i="3" s="1"/>
  <c r="E412" i="3" s="1"/>
  <c r="BY412" i="3" s="1"/>
  <c r="BW235" i="3"/>
  <c r="BX412" i="3" l="1"/>
  <c r="CR412" i="3" s="1"/>
  <c r="BX411" i="3"/>
  <c r="CR411" i="3" s="1"/>
  <c r="T235" i="3"/>
  <c r="F235" i="3"/>
  <c r="BO235" i="3"/>
  <c r="BP235" i="3"/>
  <c r="S412" i="3"/>
  <c r="CA235" i="3" l="1"/>
  <c r="H235" i="3"/>
  <c r="CE235" i="3" s="1"/>
  <c r="V235" i="3"/>
  <c r="BQ235" i="3"/>
  <c r="BR235" i="3"/>
  <c r="BS235" i="3" s="1"/>
  <c r="W235" i="3"/>
  <c r="I235" i="3"/>
  <c r="CG235" i="3" s="1"/>
  <c r="AO413" i="3"/>
  <c r="AZ413" i="3" s="1"/>
  <c r="AD412" i="3"/>
  <c r="AE235" i="3"/>
  <c r="AP236" i="3"/>
  <c r="CF235" i="3" l="1"/>
  <c r="CV235" i="3" s="1"/>
  <c r="CD235" i="3"/>
  <c r="CU235" i="3" s="1"/>
  <c r="BZ235" i="3"/>
  <c r="CS235" i="3" s="1"/>
  <c r="Z235" i="3"/>
  <c r="L235" i="3"/>
  <c r="CM235" i="3" s="1"/>
  <c r="J235" i="3"/>
  <c r="CI235" i="3" s="1"/>
  <c r="X235" i="3"/>
  <c r="AG235" i="3"/>
  <c r="AR236" i="3"/>
  <c r="BT235" i="3"/>
  <c r="Y235" i="3"/>
  <c r="K235" i="3"/>
  <c r="CK235" i="3" s="1"/>
  <c r="BL413" i="3"/>
  <c r="S413" i="3" s="1"/>
  <c r="AH235" i="3"/>
  <c r="AS236" i="3"/>
  <c r="CH235" i="3" l="1"/>
  <c r="CW235" i="3" s="1"/>
  <c r="CJ235" i="3"/>
  <c r="CX235" i="3" s="1"/>
  <c r="CL235" i="3"/>
  <c r="CY235" i="3" s="1"/>
  <c r="AT236" i="3"/>
  <c r="AI235" i="3"/>
  <c r="AA235" i="3"/>
  <c r="M235" i="3"/>
  <c r="CO235" i="3" s="1"/>
  <c r="E413" i="3"/>
  <c r="BY413" i="3" s="1"/>
  <c r="BU235" i="3"/>
  <c r="AU236" i="3"/>
  <c r="AJ235" i="3"/>
  <c r="AO414" i="3"/>
  <c r="AZ414" i="3" s="1"/>
  <c r="AD413" i="3"/>
  <c r="AK235" i="3"/>
  <c r="AV236" i="3"/>
  <c r="CN235" i="3" l="1"/>
  <c r="CZ235" i="3" s="1"/>
  <c r="BX413" i="3"/>
  <c r="CR413" i="3" s="1"/>
  <c r="BL414" i="3"/>
  <c r="S414" i="3" s="1"/>
  <c r="N235" i="3"/>
  <c r="CQ235" i="3" s="1"/>
  <c r="AB235" i="3"/>
  <c r="AW236" i="3"/>
  <c r="AL235" i="3"/>
  <c r="CP235" i="3" l="1"/>
  <c r="DA235" i="3" s="1"/>
  <c r="AX236" i="3"/>
  <c r="AM235" i="3"/>
  <c r="Q235" i="3" s="1"/>
  <c r="O235" i="3"/>
  <c r="AO415" i="3"/>
  <c r="AZ415" i="3" s="1"/>
  <c r="AD414" i="3"/>
  <c r="E414" i="3"/>
  <c r="BY414" i="3" s="1"/>
  <c r="BX414" i="3" l="1"/>
  <c r="CR414" i="3" s="1"/>
  <c r="BL415" i="3"/>
  <c r="S415" i="3" s="1"/>
  <c r="A236" i="3"/>
  <c r="E415" i="3" l="1"/>
  <c r="BY415" i="3" s="1"/>
  <c r="B236" i="3"/>
  <c r="P236" i="3"/>
  <c r="BA236" i="3"/>
  <c r="BC236" i="3"/>
  <c r="BD236" i="3"/>
  <c r="BE236" i="3"/>
  <c r="BF236" i="3"/>
  <c r="BG236" i="3"/>
  <c r="BI236" i="3"/>
  <c r="BH236" i="3"/>
  <c r="AD415" i="3"/>
  <c r="AO416" i="3"/>
  <c r="AZ416" i="3" s="1"/>
  <c r="BX415" i="3" l="1"/>
  <c r="CR415" i="3" s="1"/>
  <c r="BJ236" i="3"/>
  <c r="C236" i="3" s="1"/>
  <c r="BN236" i="3" s="1"/>
  <c r="BL416" i="3"/>
  <c r="S416" i="3" s="1"/>
  <c r="BW236" i="3"/>
  <c r="E416" i="3" l="1"/>
  <c r="BY416" i="3" s="1"/>
  <c r="U236" i="3"/>
  <c r="G236" i="3"/>
  <c r="CC236" i="3" s="1"/>
  <c r="BM236" i="3"/>
  <c r="AO417" i="3"/>
  <c r="AZ417" i="3" s="1"/>
  <c r="AD416" i="3"/>
  <c r="CB236" i="3" l="1"/>
  <c r="CT236" i="3" s="1"/>
  <c r="BX416" i="3"/>
  <c r="CR416" i="3" s="1"/>
  <c r="BL417" i="3"/>
  <c r="S417" i="3" s="1"/>
  <c r="T236" i="3"/>
  <c r="BO236" i="3"/>
  <c r="F236" i="3"/>
  <c r="AQ237" i="3"/>
  <c r="BB237" i="3" s="1"/>
  <c r="AF236" i="3"/>
  <c r="E417" i="3" l="1"/>
  <c r="BY417" i="3" s="1"/>
  <c r="BP236" i="3"/>
  <c r="BN237" i="3"/>
  <c r="G237" i="3" s="1"/>
  <c r="CC237" i="3" s="1"/>
  <c r="AE236" i="3"/>
  <c r="AP237" i="3"/>
  <c r="CA236" i="3"/>
  <c r="V236" i="3"/>
  <c r="H236" i="3"/>
  <c r="CE236" i="3" s="1"/>
  <c r="BQ236" i="3"/>
  <c r="AO418" i="3"/>
  <c r="AZ418" i="3" s="1"/>
  <c r="BL418" i="3" s="1"/>
  <c r="E418" i="3" s="1"/>
  <c r="BY418" i="3" s="1"/>
  <c r="AD417" i="3"/>
  <c r="CD236" i="3" l="1"/>
  <c r="CU236" i="3" s="1"/>
  <c r="CB237" i="3"/>
  <c r="CT237" i="3" s="1"/>
  <c r="BX418" i="3"/>
  <c r="CR418" i="3" s="1"/>
  <c r="BZ236" i="3"/>
  <c r="CS236" i="3" s="1"/>
  <c r="BX417" i="3"/>
  <c r="CR417" i="3" s="1"/>
  <c r="S418" i="3"/>
  <c r="U237" i="3"/>
  <c r="BR236" i="3"/>
  <c r="J236" i="3"/>
  <c r="CI236" i="3" s="1"/>
  <c r="X236" i="3"/>
  <c r="I236" i="3"/>
  <c r="W236" i="3"/>
  <c r="AR237" i="3"/>
  <c r="AG236" i="3"/>
  <c r="CH236" i="3" l="1"/>
  <c r="CW236" i="3" s="1"/>
  <c r="Y236" i="3"/>
  <c r="K236" i="3"/>
  <c r="CK236" i="3" s="1"/>
  <c r="BS236" i="3"/>
  <c r="AI236" i="3"/>
  <c r="AT237" i="3"/>
  <c r="AF237" i="3"/>
  <c r="AQ238" i="3"/>
  <c r="BB238" i="3" s="1"/>
  <c r="AH236" i="3"/>
  <c r="AS237" i="3"/>
  <c r="CG236" i="3"/>
  <c r="AO419" i="3"/>
  <c r="AZ419" i="3" s="1"/>
  <c r="AD418" i="3"/>
  <c r="CF236" i="3" l="1"/>
  <c r="CV236" i="3" s="1"/>
  <c r="CJ236" i="3"/>
  <c r="CX236" i="3" s="1"/>
  <c r="BL419" i="3"/>
  <c r="S419" i="3" s="1"/>
  <c r="Z236" i="3"/>
  <c r="L236" i="3"/>
  <c r="CM236" i="3" s="1"/>
  <c r="BT236" i="3"/>
  <c r="AJ236" i="3"/>
  <c r="AU237" i="3"/>
  <c r="CL236" i="3" l="1"/>
  <c r="CY236" i="3" s="1"/>
  <c r="E419" i="3"/>
  <c r="BY419" i="3" s="1"/>
  <c r="AK236" i="3"/>
  <c r="AV237" i="3"/>
  <c r="AA236" i="3"/>
  <c r="M236" i="3"/>
  <c r="CO236" i="3" s="1"/>
  <c r="BU236" i="3"/>
  <c r="AD419" i="3"/>
  <c r="AO420" i="3"/>
  <c r="AZ420" i="3" s="1"/>
  <c r="CN236" i="3" l="1"/>
  <c r="CZ236" i="3" s="1"/>
  <c r="BX419" i="3"/>
  <c r="CR419" i="3" s="1"/>
  <c r="AB236" i="3"/>
  <c r="N236" i="3"/>
  <c r="AL236" i="3"/>
  <c r="AW237" i="3"/>
  <c r="BL420" i="3"/>
  <c r="S420" i="3" s="1"/>
  <c r="CQ236" i="3" l="1"/>
  <c r="O236" i="3"/>
  <c r="AD420" i="3"/>
  <c r="AO421" i="3"/>
  <c r="AZ421" i="3" s="1"/>
  <c r="BL421" i="3" s="1"/>
  <c r="E421" i="3" s="1"/>
  <c r="BY421" i="3" s="1"/>
  <c r="E420" i="3"/>
  <c r="BY420" i="3" s="1"/>
  <c r="AM236" i="3"/>
  <c r="AX237" i="3"/>
  <c r="CP236" i="3" l="1"/>
  <c r="DA236" i="3" s="1"/>
  <c r="BX420" i="3"/>
  <c r="CR420" i="3" s="1"/>
  <c r="BX421" i="3"/>
  <c r="CR421" i="3" s="1"/>
  <c r="S421" i="3"/>
  <c r="Q236" i="3"/>
  <c r="A237" i="3"/>
  <c r="AO422" i="3" l="1"/>
  <c r="AZ422" i="3" s="1"/>
  <c r="AD421" i="3"/>
  <c r="B237" i="3"/>
  <c r="P237" i="3"/>
  <c r="BA237" i="3"/>
  <c r="BC237" i="3"/>
  <c r="BD237" i="3"/>
  <c r="BE237" i="3"/>
  <c r="BF237" i="3"/>
  <c r="BG237" i="3"/>
  <c r="BH237" i="3"/>
  <c r="BI237" i="3"/>
  <c r="BJ237" i="3" l="1"/>
  <c r="C237" i="3" s="1"/>
  <c r="BM237" i="3" s="1"/>
  <c r="BW237" i="3"/>
  <c r="BL422" i="3"/>
  <c r="S422" i="3" s="1"/>
  <c r="E422" i="3" l="1"/>
  <c r="BY422" i="3" s="1"/>
  <c r="T237" i="3"/>
  <c r="BO237" i="3"/>
  <c r="BP237" i="3"/>
  <c r="BQ237" i="3" s="1"/>
  <c r="F237" i="3"/>
  <c r="AO423" i="3"/>
  <c r="AZ423" i="3" s="1"/>
  <c r="AD422" i="3"/>
  <c r="BX422" i="3" l="1"/>
  <c r="CR422" i="3" s="1"/>
  <c r="BR237" i="3"/>
  <c r="X237" i="3"/>
  <c r="J237" i="3"/>
  <c r="CI237" i="3" s="1"/>
  <c r="BS237" i="3"/>
  <c r="CA237" i="3"/>
  <c r="H237" i="3"/>
  <c r="CE237" i="3" s="1"/>
  <c r="V237" i="3"/>
  <c r="I237" i="3"/>
  <c r="CG237" i="3" s="1"/>
  <c r="W237" i="3"/>
  <c r="BL423" i="3"/>
  <c r="S423" i="3" s="1"/>
  <c r="AE237" i="3"/>
  <c r="AP238" i="3"/>
  <c r="CD237" i="3" l="1"/>
  <c r="CU237" i="3" s="1"/>
  <c r="CF237" i="3"/>
  <c r="CV237" i="3" s="1"/>
  <c r="CH237" i="3"/>
  <c r="CW237" i="3" s="1"/>
  <c r="BZ237" i="3"/>
  <c r="CS237" i="3" s="1"/>
  <c r="E423" i="3"/>
  <c r="BY423" i="3" s="1"/>
  <c r="L237" i="3"/>
  <c r="CM237" i="3" s="1"/>
  <c r="Z237" i="3"/>
  <c r="AD423" i="3"/>
  <c r="AO424" i="3"/>
  <c r="AZ424" i="3" s="1"/>
  <c r="BT237" i="3"/>
  <c r="AT238" i="3"/>
  <c r="AI237" i="3"/>
  <c r="AS238" i="3"/>
  <c r="AH237" i="3"/>
  <c r="AG237" i="3"/>
  <c r="AR238" i="3"/>
  <c r="Y237" i="3"/>
  <c r="K237" i="3"/>
  <c r="CK237" i="3" s="1"/>
  <c r="CL237" i="3" l="1"/>
  <c r="CY237" i="3" s="1"/>
  <c r="CJ237" i="3"/>
  <c r="CX237" i="3" s="1"/>
  <c r="BX423" i="3"/>
  <c r="CR423" i="3" s="1"/>
  <c r="AJ237" i="3"/>
  <c r="AU238" i="3"/>
  <c r="AV238" i="3"/>
  <c r="AK237" i="3"/>
  <c r="BL424" i="3"/>
  <c r="S424" i="3" s="1"/>
  <c r="M237" i="3"/>
  <c r="AA237" i="3"/>
  <c r="BU237" i="3"/>
  <c r="E424" i="3" l="1"/>
  <c r="BY424" i="3" s="1"/>
  <c r="N237" i="3"/>
  <c r="CQ237" i="3" s="1"/>
  <c r="AB237" i="3"/>
  <c r="AW238" i="3"/>
  <c r="AL237" i="3"/>
  <c r="CO237" i="3"/>
  <c r="AD424" i="3"/>
  <c r="AO425" i="3"/>
  <c r="AZ425" i="3" s="1"/>
  <c r="CN237" i="3" l="1"/>
  <c r="CZ237" i="3" s="1"/>
  <c r="CP237" i="3"/>
  <c r="DA237" i="3" s="1"/>
  <c r="BX424" i="3"/>
  <c r="CR424" i="3" s="1"/>
  <c r="BL425" i="3"/>
  <c r="S425" i="3" s="1"/>
  <c r="AX238" i="3"/>
  <c r="AM237" i="3"/>
  <c r="Q237" i="3" s="1"/>
  <c r="O237" i="3"/>
  <c r="E425" i="3" l="1"/>
  <c r="BY425" i="3" s="1"/>
  <c r="AD425" i="3"/>
  <c r="AO426" i="3"/>
  <c r="AZ426" i="3" s="1"/>
  <c r="BL426" i="3" s="1"/>
  <c r="E426" i="3" s="1"/>
  <c r="BY426" i="3" s="1"/>
  <c r="A238" i="3"/>
  <c r="BX426" i="3" l="1"/>
  <c r="CR426" i="3" s="1"/>
  <c r="BX425" i="3"/>
  <c r="CR425" i="3" s="1"/>
  <c r="B238" i="3"/>
  <c r="P238" i="3"/>
  <c r="BA238" i="3"/>
  <c r="BC238" i="3"/>
  <c r="BE238" i="3"/>
  <c r="BD238" i="3"/>
  <c r="BG238" i="3"/>
  <c r="BF238" i="3"/>
  <c r="BH238" i="3"/>
  <c r="S426" i="3"/>
  <c r="BI238" i="3"/>
  <c r="BM238" i="3" l="1"/>
  <c r="T238" i="3" s="1"/>
  <c r="BJ238" i="3"/>
  <c r="C238" i="3" s="1"/>
  <c r="BN238" i="3" s="1"/>
  <c r="AO427" i="3"/>
  <c r="AZ427" i="3" s="1"/>
  <c r="AD426" i="3"/>
  <c r="BW238" i="3"/>
  <c r="AE238" i="3" l="1"/>
  <c r="AP239" i="3"/>
  <c r="BO238" i="3"/>
  <c r="BL427" i="3"/>
  <c r="S427" i="3" s="1"/>
  <c r="BP238" i="3"/>
  <c r="F238" i="3"/>
  <c r="U238" i="3"/>
  <c r="G238" i="3"/>
  <c r="CC238" i="3" s="1"/>
  <c r="CB238" i="3" l="1"/>
  <c r="CT238" i="3" s="1"/>
  <c r="E427" i="3"/>
  <c r="BY427" i="3" s="1"/>
  <c r="AO428" i="3"/>
  <c r="AZ428" i="3" s="1"/>
  <c r="AD427" i="3"/>
  <c r="V238" i="3"/>
  <c r="H238" i="3"/>
  <c r="CE238" i="3" s="1"/>
  <c r="CA238" i="3"/>
  <c r="W238" i="3"/>
  <c r="I238" i="3"/>
  <c r="CG238" i="3" s="1"/>
  <c r="AF238" i="3"/>
  <c r="AQ239" i="3"/>
  <c r="BB239" i="3" s="1"/>
  <c r="BQ238" i="3"/>
  <c r="CF238" i="3" l="1"/>
  <c r="CV238" i="3" s="1"/>
  <c r="CD238" i="3"/>
  <c r="CU238" i="3" s="1"/>
  <c r="BZ238" i="3"/>
  <c r="CS238" i="3" s="1"/>
  <c r="BX427" i="3"/>
  <c r="CR427" i="3" s="1"/>
  <c r="X238" i="3"/>
  <c r="J238" i="3"/>
  <c r="CI238" i="3" s="1"/>
  <c r="AR239" i="3"/>
  <c r="AG238" i="3"/>
  <c r="BR238" i="3"/>
  <c r="AS239" i="3"/>
  <c r="AH238" i="3"/>
  <c r="BL428" i="3"/>
  <c r="S428" i="3" s="1"/>
  <c r="BN239" i="3"/>
  <c r="U239" i="3" s="1"/>
  <c r="CH238" i="3" l="1"/>
  <c r="CW238" i="3" s="1"/>
  <c r="AF239" i="3"/>
  <c r="AQ240" i="3"/>
  <c r="BB240" i="3" s="1"/>
  <c r="G239" i="3"/>
  <c r="CC239" i="3" s="1"/>
  <c r="Y238" i="3"/>
  <c r="K238" i="3"/>
  <c r="AO429" i="3"/>
  <c r="AZ429" i="3" s="1"/>
  <c r="AD428" i="3"/>
  <c r="BS238" i="3"/>
  <c r="AT239" i="3"/>
  <c r="AI238" i="3"/>
  <c r="E428" i="3"/>
  <c r="BY428" i="3" s="1"/>
  <c r="CB239" i="3" l="1"/>
  <c r="CT239" i="3" s="1"/>
  <c r="BX428" i="3"/>
  <c r="CR428" i="3" s="1"/>
  <c r="CK238" i="3"/>
  <c r="AU239" i="3"/>
  <c r="AJ238" i="3"/>
  <c r="BL429" i="3"/>
  <c r="S429" i="3" s="1"/>
  <c r="BN240" i="3"/>
  <c r="U240" i="3" s="1"/>
  <c r="L238" i="3"/>
  <c r="CM238" i="3" s="1"/>
  <c r="Z238" i="3"/>
  <c r="BT238" i="3"/>
  <c r="BU238" i="3" s="1"/>
  <c r="CL238" i="3" l="1"/>
  <c r="CY238" i="3" s="1"/>
  <c r="CJ238" i="3"/>
  <c r="CX238" i="3" s="1"/>
  <c r="E429" i="3"/>
  <c r="BY429" i="3" s="1"/>
  <c r="N238" i="3"/>
  <c r="CQ238" i="3" s="1"/>
  <c r="AB238" i="3"/>
  <c r="G240" i="3"/>
  <c r="CC240" i="3" s="1"/>
  <c r="AO430" i="3"/>
  <c r="AZ430" i="3" s="1"/>
  <c r="AD429" i="3"/>
  <c r="AF240" i="3"/>
  <c r="AQ241" i="3"/>
  <c r="BB241" i="3" s="1"/>
  <c r="AA238" i="3"/>
  <c r="M238" i="3"/>
  <c r="CO238" i="3" s="1"/>
  <c r="AV239" i="3"/>
  <c r="AK238" i="3"/>
  <c r="CN238" i="3" l="1"/>
  <c r="CZ238" i="3" s="1"/>
  <c r="CP238" i="3"/>
  <c r="DA238" i="3" s="1"/>
  <c r="CB240" i="3"/>
  <c r="CT240" i="3" s="1"/>
  <c r="BX429" i="3"/>
  <c r="CR429" i="3" s="1"/>
  <c r="BN241" i="3"/>
  <c r="G241" i="3" s="1"/>
  <c r="CC241" i="3" s="1"/>
  <c r="BL430" i="3"/>
  <c r="S430" i="3" s="1"/>
  <c r="AW239" i="3"/>
  <c r="AL238" i="3"/>
  <c r="O238" i="3"/>
  <c r="AM238" i="3"/>
  <c r="AX239" i="3"/>
  <c r="CB241" i="3" l="1"/>
  <c r="CT241" i="3" s="1"/>
  <c r="U241" i="3"/>
  <c r="AF241" i="3" s="1"/>
  <c r="AO431" i="3"/>
  <c r="AZ431" i="3" s="1"/>
  <c r="AD430" i="3"/>
  <c r="E430" i="3"/>
  <c r="BY430" i="3" s="1"/>
  <c r="BI239" i="3"/>
  <c r="BH239" i="3"/>
  <c r="Q238" i="3"/>
  <c r="A239" i="3"/>
  <c r="BX430" i="3" l="1"/>
  <c r="CR430" i="3" s="1"/>
  <c r="AQ242" i="3"/>
  <c r="BB242" i="3" s="1"/>
  <c r="B239" i="3"/>
  <c r="P239" i="3"/>
  <c r="BA239" i="3"/>
  <c r="BC239" i="3"/>
  <c r="BD239" i="3"/>
  <c r="BE239" i="3"/>
  <c r="BF239" i="3"/>
  <c r="BG239" i="3"/>
  <c r="BL431" i="3"/>
  <c r="S431" i="3" s="1"/>
  <c r="E431" i="3" l="1"/>
  <c r="BY431" i="3" s="1"/>
  <c r="AD431" i="3"/>
  <c r="AO432" i="3"/>
  <c r="AZ432" i="3" s="1"/>
  <c r="BW239" i="3"/>
  <c r="BJ239" i="3"/>
  <c r="C239" i="3" s="1"/>
  <c r="BM239" i="3" s="1"/>
  <c r="BX431" i="3" l="1"/>
  <c r="CR431" i="3" s="1"/>
  <c r="T239" i="3"/>
  <c r="F239" i="3"/>
  <c r="BO239" i="3"/>
  <c r="BL432" i="3"/>
  <c r="S432" i="3" s="1"/>
  <c r="E432" i="3" l="1"/>
  <c r="BY432" i="3" s="1"/>
  <c r="V239" i="3"/>
  <c r="H239" i="3"/>
  <c r="CE239" i="3" s="1"/>
  <c r="CA239" i="3"/>
  <c r="AO433" i="3"/>
  <c r="AZ433" i="3" s="1"/>
  <c r="AD432" i="3"/>
  <c r="BP239" i="3"/>
  <c r="AP240" i="3"/>
  <c r="AE239" i="3"/>
  <c r="CD239" i="3" l="1"/>
  <c r="CU239" i="3" s="1"/>
  <c r="BZ239" i="3"/>
  <c r="CS239" i="3" s="1"/>
  <c r="BX432" i="3"/>
  <c r="CR432" i="3" s="1"/>
  <c r="W239" i="3"/>
  <c r="I239" i="3"/>
  <c r="BQ239" i="3"/>
  <c r="BL433" i="3"/>
  <c r="S433" i="3" s="1"/>
  <c r="AG239" i="3"/>
  <c r="AR240" i="3"/>
  <c r="AD433" i="3" l="1"/>
  <c r="AO434" i="3"/>
  <c r="AZ434" i="3" s="1"/>
  <c r="X239" i="3"/>
  <c r="J239" i="3"/>
  <c r="CI239" i="3" s="1"/>
  <c r="BR239" i="3"/>
  <c r="BS239" i="3"/>
  <c r="CG239" i="3"/>
  <c r="E433" i="3"/>
  <c r="BY433" i="3" s="1"/>
  <c r="AH239" i="3"/>
  <c r="AS240" i="3"/>
  <c r="CH239" i="3" l="1"/>
  <c r="CW239" i="3" s="1"/>
  <c r="CF239" i="3"/>
  <c r="CV239" i="3" s="1"/>
  <c r="BX433" i="3"/>
  <c r="CR433" i="3" s="1"/>
  <c r="AT240" i="3"/>
  <c r="AI239" i="3"/>
  <c r="BL434" i="3"/>
  <c r="S434" i="3" s="1"/>
  <c r="Z239" i="3"/>
  <c r="L239" i="3"/>
  <c r="CM239" i="3" s="1"/>
  <c r="Y239" i="3"/>
  <c r="K239" i="3"/>
  <c r="CK239" i="3" s="1"/>
  <c r="BT239" i="3"/>
  <c r="CJ239" i="3" l="1"/>
  <c r="CX239" i="3" s="1"/>
  <c r="CL239" i="3"/>
  <c r="CY239" i="3" s="1"/>
  <c r="AV240" i="3"/>
  <c r="AK239" i="3"/>
  <c r="E434" i="3"/>
  <c r="BY434" i="3" s="1"/>
  <c r="AO435" i="3"/>
  <c r="AZ435" i="3" s="1"/>
  <c r="BL435" i="3" s="1"/>
  <c r="E435" i="3" s="1"/>
  <c r="BY435" i="3" s="1"/>
  <c r="AD434" i="3"/>
  <c r="AA239" i="3"/>
  <c r="M239" i="3"/>
  <c r="AU240" i="3"/>
  <c r="AJ239" i="3"/>
  <c r="BU239" i="3"/>
  <c r="BX434" i="3" l="1"/>
  <c r="CR434" i="3" s="1"/>
  <c r="BX435" i="3"/>
  <c r="CR435" i="3" s="1"/>
  <c r="CO239" i="3"/>
  <c r="AB239" i="3"/>
  <c r="N239" i="3"/>
  <c r="CQ239" i="3" s="1"/>
  <c r="AW240" i="3"/>
  <c r="AL239" i="3"/>
  <c r="S435" i="3"/>
  <c r="CP239" i="3" l="1"/>
  <c r="DA239" i="3" s="1"/>
  <c r="CN239" i="3"/>
  <c r="CZ239" i="3" s="1"/>
  <c r="AD435" i="3"/>
  <c r="AO436" i="3"/>
  <c r="AZ436" i="3" s="1"/>
  <c r="BL436" i="3" s="1"/>
  <c r="E436" i="3" s="1"/>
  <c r="BY436" i="3" s="1"/>
  <c r="AX240" i="3"/>
  <c r="AM239" i="3"/>
  <c r="Q239" i="3" s="1"/>
  <c r="O239" i="3"/>
  <c r="BX436" i="3" l="1"/>
  <c r="CR436" i="3" s="1"/>
  <c r="A240" i="3"/>
  <c r="P240" i="3" s="1"/>
  <c r="BA240" i="3"/>
  <c r="BC240" i="3"/>
  <c r="BD240" i="3"/>
  <c r="BG240" i="3"/>
  <c r="BE240" i="3"/>
  <c r="BF240" i="3"/>
  <c r="BI240" i="3"/>
  <c r="S436" i="3"/>
  <c r="BH240" i="3"/>
  <c r="B240" i="3" l="1"/>
  <c r="BW240" i="3" s="1"/>
  <c r="BJ240" i="3"/>
  <c r="C240" i="3" s="1"/>
  <c r="BM240" i="3" s="1"/>
  <c r="AO437" i="3"/>
  <c r="AZ437" i="3" s="1"/>
  <c r="AD436" i="3"/>
  <c r="BL437" i="3" l="1"/>
  <c r="S437" i="3" s="1"/>
  <c r="T240" i="3"/>
  <c r="F240" i="3"/>
  <c r="BO240" i="3"/>
  <c r="E437" i="3" l="1"/>
  <c r="BY437" i="3" s="1"/>
  <c r="CA240" i="3"/>
  <c r="AP241" i="3"/>
  <c r="AE240" i="3"/>
  <c r="H240" i="3"/>
  <c r="CE240" i="3" s="1"/>
  <c r="V240" i="3"/>
  <c r="BP240" i="3"/>
  <c r="AD437" i="3"/>
  <c r="AO438" i="3"/>
  <c r="AZ438" i="3" s="1"/>
  <c r="BL438" i="3" s="1"/>
  <c r="E438" i="3" s="1"/>
  <c r="BY438" i="3" s="1"/>
  <c r="CD240" i="3" l="1"/>
  <c r="CU240" i="3" s="1"/>
  <c r="BZ240" i="3"/>
  <c r="CS240" i="3" s="1"/>
  <c r="BX438" i="3"/>
  <c r="CR438" i="3" s="1"/>
  <c r="BX437" i="3"/>
  <c r="CR437" i="3" s="1"/>
  <c r="S438" i="3"/>
  <c r="AO439" i="3" s="1"/>
  <c r="AZ439" i="3" s="1"/>
  <c r="W240" i="3"/>
  <c r="I240" i="3"/>
  <c r="CG240" i="3" s="1"/>
  <c r="BQ240" i="3"/>
  <c r="BR240" i="3"/>
  <c r="AG240" i="3"/>
  <c r="AR241" i="3"/>
  <c r="CF240" i="3" l="1"/>
  <c r="CV240" i="3" s="1"/>
  <c r="AD438" i="3"/>
  <c r="BL439" i="3"/>
  <c r="S439" i="3" s="1"/>
  <c r="Y240" i="3"/>
  <c r="K240" i="3"/>
  <c r="CK240" i="3" s="1"/>
  <c r="BT240" i="3"/>
  <c r="X240" i="3"/>
  <c r="J240" i="3"/>
  <c r="BS240" i="3"/>
  <c r="AH240" i="3"/>
  <c r="AS241" i="3"/>
  <c r="CJ240" i="3" l="1"/>
  <c r="CX240" i="3" s="1"/>
  <c r="AA240" i="3"/>
  <c r="M240" i="3"/>
  <c r="CO240" i="3" s="1"/>
  <c r="BU240" i="3"/>
  <c r="AU241" i="3"/>
  <c r="AJ240" i="3"/>
  <c r="AO440" i="3"/>
  <c r="AZ440" i="3" s="1"/>
  <c r="AD439" i="3"/>
  <c r="CI240" i="3"/>
  <c r="E439" i="3"/>
  <c r="BY439" i="3" s="1"/>
  <c r="L240" i="3"/>
  <c r="CM240" i="3" s="1"/>
  <c r="Z240" i="3"/>
  <c r="AT241" i="3"/>
  <c r="AI240" i="3"/>
  <c r="CN240" i="3" l="1"/>
  <c r="CZ240" i="3" s="1"/>
  <c r="CH240" i="3"/>
  <c r="CW240" i="3" s="1"/>
  <c r="CL240" i="3"/>
  <c r="CY240" i="3" s="1"/>
  <c r="BX439" i="3"/>
  <c r="CR439" i="3" s="1"/>
  <c r="N240" i="3"/>
  <c r="CQ240" i="3" s="1"/>
  <c r="AB240" i="3"/>
  <c r="BL440" i="3"/>
  <c r="S440" i="3" s="1"/>
  <c r="AK240" i="3"/>
  <c r="AV241" i="3"/>
  <c r="AL240" i="3"/>
  <c r="AW241" i="3"/>
  <c r="CP240" i="3" l="1"/>
  <c r="DA240" i="3" s="1"/>
  <c r="O240" i="3"/>
  <c r="AD440" i="3"/>
  <c r="AO441" i="3"/>
  <c r="AZ441" i="3" s="1"/>
  <c r="AM240" i="3"/>
  <c r="AX241" i="3"/>
  <c r="E440" i="3"/>
  <c r="BY440" i="3" s="1"/>
  <c r="BX440" i="3" l="1"/>
  <c r="CR440" i="3" s="1"/>
  <c r="A241" i="3"/>
  <c r="Q240" i="3"/>
  <c r="BI241" i="3"/>
  <c r="BL441" i="3"/>
  <c r="S441" i="3" s="1"/>
  <c r="AO442" i="3" l="1"/>
  <c r="AZ442" i="3" s="1"/>
  <c r="AD441" i="3"/>
  <c r="E441" i="3"/>
  <c r="BY441" i="3" s="1"/>
  <c r="B241" i="3"/>
  <c r="P241" i="3"/>
  <c r="BA241" i="3"/>
  <c r="BC241" i="3"/>
  <c r="BD241" i="3"/>
  <c r="BF241" i="3"/>
  <c r="BE241" i="3"/>
  <c r="BH241" i="3"/>
  <c r="BG241" i="3"/>
  <c r="BX441" i="3" l="1"/>
  <c r="CR441" i="3" s="1"/>
  <c r="BW241" i="3"/>
  <c r="BJ241" i="3"/>
  <c r="C241" i="3" s="1"/>
  <c r="BM241" i="3" s="1"/>
  <c r="BL442" i="3"/>
  <c r="S442" i="3" s="1"/>
  <c r="E442" i="3" l="1"/>
  <c r="BY442" i="3" s="1"/>
  <c r="T241" i="3"/>
  <c r="F241" i="3"/>
  <c r="BO241" i="3"/>
  <c r="BP241" i="3" s="1"/>
  <c r="AD442" i="3"/>
  <c r="AO443" i="3"/>
  <c r="AZ443" i="3" s="1"/>
  <c r="BX442" i="3" l="1"/>
  <c r="CR442" i="3" s="1"/>
  <c r="W241" i="3"/>
  <c r="I241" i="3"/>
  <c r="CG241" i="3" s="1"/>
  <c r="BQ241" i="3"/>
  <c r="BR241" i="3"/>
  <c r="BS241" i="3" s="1"/>
  <c r="BL443" i="3"/>
  <c r="S443" i="3" s="1"/>
  <c r="V241" i="3"/>
  <c r="H241" i="3"/>
  <c r="CE241" i="3" s="1"/>
  <c r="CA241" i="3"/>
  <c r="AE241" i="3"/>
  <c r="AP242" i="3"/>
  <c r="CD241" i="3" l="1"/>
  <c r="CU241" i="3" s="1"/>
  <c r="CF241" i="3"/>
  <c r="CV241" i="3" s="1"/>
  <c r="BZ241" i="3"/>
  <c r="CS241" i="3" s="1"/>
  <c r="Z241" i="3"/>
  <c r="L241" i="3"/>
  <c r="CM241" i="3" s="1"/>
  <c r="BT241" i="3"/>
  <c r="BU241" i="3"/>
  <c r="AR242" i="3"/>
  <c r="AG241" i="3"/>
  <c r="AO444" i="3"/>
  <c r="AZ444" i="3" s="1"/>
  <c r="AD443" i="3"/>
  <c r="X241" i="3"/>
  <c r="J241" i="3"/>
  <c r="E443" i="3"/>
  <c r="BY443" i="3" s="1"/>
  <c r="Y241" i="3"/>
  <c r="K241" i="3"/>
  <c r="CK241" i="3" s="1"/>
  <c r="AS242" i="3"/>
  <c r="AH241" i="3"/>
  <c r="CL241" i="3" l="1"/>
  <c r="CY241" i="3" s="1"/>
  <c r="CJ241" i="3"/>
  <c r="CX241" i="3" s="1"/>
  <c r="BX443" i="3"/>
  <c r="CR443" i="3" s="1"/>
  <c r="AU242" i="3"/>
  <c r="AJ241" i="3"/>
  <c r="AB241" i="3"/>
  <c r="N241" i="3"/>
  <c r="CQ241" i="3" s="1"/>
  <c r="BL444" i="3"/>
  <c r="S444" i="3" s="1"/>
  <c r="CI241" i="3"/>
  <c r="AA241" i="3"/>
  <c r="M241" i="3"/>
  <c r="CO241" i="3" s="1"/>
  <c r="AI241" i="3"/>
  <c r="AT242" i="3"/>
  <c r="AV242" i="3"/>
  <c r="AK241" i="3"/>
  <c r="CP241" i="3" l="1"/>
  <c r="DA241" i="3" s="1"/>
  <c r="CN241" i="3"/>
  <c r="CZ241" i="3" s="1"/>
  <c r="CH241" i="3"/>
  <c r="CW241" i="3" s="1"/>
  <c r="E444" i="3"/>
  <c r="BY444" i="3" s="1"/>
  <c r="AX242" i="3"/>
  <c r="AM241" i="3"/>
  <c r="AL241" i="3"/>
  <c r="AW242" i="3"/>
  <c r="AO445" i="3"/>
  <c r="AZ445" i="3" s="1"/>
  <c r="AD444" i="3"/>
  <c r="O241" i="3"/>
  <c r="A242" i="3" l="1"/>
  <c r="B242" i="3" s="1"/>
  <c r="BX444" i="3"/>
  <c r="CR444" i="3" s="1"/>
  <c r="BA242" i="3"/>
  <c r="BD242" i="3"/>
  <c r="BC242" i="3"/>
  <c r="BE242" i="3"/>
  <c r="BF242" i="3"/>
  <c r="BG242" i="3"/>
  <c r="BL445" i="3"/>
  <c r="S445" i="3" s="1"/>
  <c r="BH242" i="3"/>
  <c r="Q241" i="3"/>
  <c r="BI242" i="3"/>
  <c r="P242" i="3" l="1"/>
  <c r="BJ242" i="3"/>
  <c r="C242" i="3" s="1"/>
  <c r="BN242" i="3" s="1"/>
  <c r="E445" i="3"/>
  <c r="BY445" i="3" s="1"/>
  <c r="AO446" i="3"/>
  <c r="AZ446" i="3" s="1"/>
  <c r="AD445" i="3"/>
  <c r="BW242" i="3"/>
  <c r="BX445" i="3" l="1"/>
  <c r="CR445" i="3" s="1"/>
  <c r="U242" i="3"/>
  <c r="G242" i="3"/>
  <c r="CC242" i="3" s="1"/>
  <c r="BM242" i="3"/>
  <c r="BL446" i="3"/>
  <c r="S446" i="3" s="1"/>
  <c r="CB242" i="3" l="1"/>
  <c r="CT242" i="3" s="1"/>
  <c r="F242" i="3"/>
  <c r="BO242" i="3"/>
  <c r="T242" i="3"/>
  <c r="BP242" i="3"/>
  <c r="E446" i="3"/>
  <c r="BY446" i="3" s="1"/>
  <c r="AD446" i="3"/>
  <c r="AO447" i="3"/>
  <c r="AZ447" i="3" s="1"/>
  <c r="AQ243" i="3"/>
  <c r="BB243" i="3" s="1"/>
  <c r="AF242" i="3"/>
  <c r="BX446" i="3" l="1"/>
  <c r="CR446" i="3" s="1"/>
  <c r="BL447" i="3"/>
  <c r="S447" i="3" s="1"/>
  <c r="BN243" i="3"/>
  <c r="U243" i="3" s="1"/>
  <c r="AE242" i="3"/>
  <c r="AP243" i="3"/>
  <c r="W242" i="3"/>
  <c r="I242" i="3"/>
  <c r="CG242" i="3" s="1"/>
  <c r="V242" i="3"/>
  <c r="H242" i="3"/>
  <c r="CE242" i="3" s="1"/>
  <c r="BQ242" i="3"/>
  <c r="CA242" i="3"/>
  <c r="CF242" i="3" l="1"/>
  <c r="CV242" i="3" s="1"/>
  <c r="CD242" i="3"/>
  <c r="CU242" i="3" s="1"/>
  <c r="BZ242" i="3"/>
  <c r="CS242" i="3" s="1"/>
  <c r="G243" i="3"/>
  <c r="CC243" i="3" s="1"/>
  <c r="E447" i="3"/>
  <c r="BY447" i="3" s="1"/>
  <c r="AF243" i="3"/>
  <c r="AQ244" i="3"/>
  <c r="BB244" i="3" s="1"/>
  <c r="AH242" i="3"/>
  <c r="AS243" i="3"/>
  <c r="J242" i="3"/>
  <c r="CI242" i="3" s="1"/>
  <c r="X242" i="3"/>
  <c r="BR242" i="3"/>
  <c r="BS242" i="3"/>
  <c r="AR243" i="3"/>
  <c r="AG242" i="3"/>
  <c r="BT242" i="3"/>
  <c r="AO448" i="3"/>
  <c r="AZ448" i="3" s="1"/>
  <c r="AD447" i="3"/>
  <c r="CH242" i="3" l="1"/>
  <c r="CW242" i="3" s="1"/>
  <c r="CB243" i="3"/>
  <c r="CT243" i="3" s="1"/>
  <c r="BX447" i="3"/>
  <c r="CR447" i="3" s="1"/>
  <c r="AA242" i="3"/>
  <c r="M242" i="3"/>
  <c r="CO242" i="3" s="1"/>
  <c r="AT243" i="3"/>
  <c r="AI242" i="3"/>
  <c r="BN244" i="3"/>
  <c r="U244" i="3" s="1"/>
  <c r="Y242" i="3"/>
  <c r="K242" i="3"/>
  <c r="CK242" i="3" s="1"/>
  <c r="BU242" i="3"/>
  <c r="Z242" i="3"/>
  <c r="L242" i="3"/>
  <c r="CM242" i="3" s="1"/>
  <c r="BL448" i="3"/>
  <c r="S448" i="3" s="1"/>
  <c r="CN242" i="3" l="1"/>
  <c r="CZ242" i="3" s="1"/>
  <c r="CJ242" i="3"/>
  <c r="CX242" i="3" s="1"/>
  <c r="CL242" i="3"/>
  <c r="CY242" i="3" s="1"/>
  <c r="G244" i="3"/>
  <c r="CC244" i="3" s="1"/>
  <c r="E448" i="3"/>
  <c r="BY448" i="3" s="1"/>
  <c r="AV243" i="3"/>
  <c r="AK242" i="3"/>
  <c r="AJ242" i="3"/>
  <c r="AU243" i="3"/>
  <c r="AW243" i="3"/>
  <c r="AL242" i="3"/>
  <c r="AB242" i="3"/>
  <c r="N242" i="3"/>
  <c r="CQ242" i="3" s="1"/>
  <c r="AO449" i="3"/>
  <c r="AZ449" i="3" s="1"/>
  <c r="AD448" i="3"/>
  <c r="AQ245" i="3"/>
  <c r="BB245" i="3" s="1"/>
  <c r="AF244" i="3"/>
  <c r="O242" i="3" l="1"/>
  <c r="CP242" i="3"/>
  <c r="DA242" i="3" s="1"/>
  <c r="CB244" i="3"/>
  <c r="CT244" i="3" s="1"/>
  <c r="BX448" i="3"/>
  <c r="CR448" i="3" s="1"/>
  <c r="BL449" i="3"/>
  <c r="S449" i="3" s="1"/>
  <c r="BN245" i="3"/>
  <c r="U245" i="3" s="1"/>
  <c r="AX243" i="3"/>
  <c r="AM242" i="3"/>
  <c r="Q242" i="3" s="1"/>
  <c r="E449" i="3" l="1"/>
  <c r="BY449" i="3" s="1"/>
  <c r="AQ246" i="3"/>
  <c r="BB246" i="3" s="1"/>
  <c r="AF245" i="3"/>
  <c r="AD449" i="3"/>
  <c r="AO450" i="3"/>
  <c r="AZ450" i="3" s="1"/>
  <c r="G245" i="3"/>
  <c r="CC245" i="3" s="1"/>
  <c r="A243" i="3"/>
  <c r="BI243" i="3" s="1"/>
  <c r="CB245" i="3" l="1"/>
  <c r="CT245" i="3" s="1"/>
  <c r="BX449" i="3"/>
  <c r="CR449" i="3" s="1"/>
  <c r="BL450" i="3"/>
  <c r="S450" i="3" s="1"/>
  <c r="B243" i="3"/>
  <c r="P243" i="3"/>
  <c r="BA243" i="3"/>
  <c r="BD243" i="3"/>
  <c r="BE243" i="3"/>
  <c r="BC243" i="3"/>
  <c r="BF243" i="3"/>
  <c r="BG243" i="3"/>
  <c r="BH243" i="3"/>
  <c r="BN246" i="3"/>
  <c r="U246" i="3" s="1"/>
  <c r="E450" i="3" l="1"/>
  <c r="BY450" i="3" s="1"/>
  <c r="BW243" i="3"/>
  <c r="BJ243" i="3"/>
  <c r="C243" i="3" s="1"/>
  <c r="BM243" i="3" s="1"/>
  <c r="AO451" i="3"/>
  <c r="AZ451" i="3" s="1"/>
  <c r="AD450" i="3"/>
  <c r="AF246" i="3"/>
  <c r="AQ247" i="3"/>
  <c r="BB247" i="3" s="1"/>
  <c r="G246" i="3"/>
  <c r="CC246" i="3" s="1"/>
  <c r="CB246" i="3" l="1"/>
  <c r="CT246" i="3" s="1"/>
  <c r="BX450" i="3"/>
  <c r="CR450" i="3" s="1"/>
  <c r="T243" i="3"/>
  <c r="F243" i="3"/>
  <c r="BO243" i="3"/>
  <c r="BP243" i="3"/>
  <c r="BL451" i="3"/>
  <c r="S451" i="3" s="1"/>
  <c r="BN247" i="3"/>
  <c r="U247" i="3" s="1"/>
  <c r="G247" i="3" l="1"/>
  <c r="CC247" i="3" s="1"/>
  <c r="E451" i="3"/>
  <c r="BY451" i="3" s="1"/>
  <c r="BQ243" i="3"/>
  <c r="W243" i="3"/>
  <c r="I243" i="3"/>
  <c r="CG243" i="3" s="1"/>
  <c r="CA243" i="3"/>
  <c r="V243" i="3"/>
  <c r="H243" i="3"/>
  <c r="CE243" i="3" s="1"/>
  <c r="AO452" i="3"/>
  <c r="AZ452" i="3" s="1"/>
  <c r="BL452" i="3" s="1"/>
  <c r="E452" i="3" s="1"/>
  <c r="BY452" i="3" s="1"/>
  <c r="AD451" i="3"/>
  <c r="AF247" i="3"/>
  <c r="AQ248" i="3"/>
  <c r="BB248" i="3" s="1"/>
  <c r="AE243" i="3"/>
  <c r="AP244" i="3"/>
  <c r="CD243" i="3" l="1"/>
  <c r="CU243" i="3" s="1"/>
  <c r="CF243" i="3"/>
  <c r="CV243" i="3" s="1"/>
  <c r="CB247" i="3"/>
  <c r="CT247" i="3" s="1"/>
  <c r="BX451" i="3"/>
  <c r="CR451" i="3" s="1"/>
  <c r="BZ243" i="3"/>
  <c r="CS243" i="3" s="1"/>
  <c r="BX452" i="3"/>
  <c r="CR452" i="3" s="1"/>
  <c r="AG243" i="3"/>
  <c r="AR244" i="3"/>
  <c r="S452" i="3"/>
  <c r="AH243" i="3"/>
  <c r="AS244" i="3"/>
  <c r="BN248" i="3"/>
  <c r="U248" i="3" s="1"/>
  <c r="X243" i="3"/>
  <c r="J243" i="3"/>
  <c r="BR243" i="3"/>
  <c r="AF248" i="3" l="1"/>
  <c r="AQ249" i="3"/>
  <c r="BB249" i="3" s="1"/>
  <c r="AD452" i="3"/>
  <c r="AO453" i="3"/>
  <c r="AZ453" i="3" s="1"/>
  <c r="Y243" i="3"/>
  <c r="K243" i="3"/>
  <c r="CK243" i="3" s="1"/>
  <c r="BS243" i="3"/>
  <c r="CI243" i="3"/>
  <c r="AI243" i="3"/>
  <c r="AT244" i="3"/>
  <c r="G248" i="3"/>
  <c r="CC248" i="3" s="1"/>
  <c r="CH243" i="3" l="1"/>
  <c r="CW243" i="3" s="1"/>
  <c r="CJ243" i="3"/>
  <c r="CX243" i="3" s="1"/>
  <c r="CB248" i="3"/>
  <c r="CT248" i="3" s="1"/>
  <c r="Z243" i="3"/>
  <c r="L243" i="3"/>
  <c r="CM243" i="3" s="1"/>
  <c r="BT243" i="3"/>
  <c r="BL453" i="3"/>
  <c r="S453" i="3" s="1"/>
  <c r="BN249" i="3"/>
  <c r="U249" i="3" s="1"/>
  <c r="AJ243" i="3"/>
  <c r="AU244" i="3"/>
  <c r="BU243" i="3"/>
  <c r="CL243" i="3" l="1"/>
  <c r="CY243" i="3" s="1"/>
  <c r="E453" i="3"/>
  <c r="BY453" i="3" s="1"/>
  <c r="AF249" i="3"/>
  <c r="AQ250" i="3"/>
  <c r="BB250" i="3" s="1"/>
  <c r="AD453" i="3"/>
  <c r="AO454" i="3"/>
  <c r="AZ454" i="3" s="1"/>
  <c r="AA243" i="3"/>
  <c r="M243" i="3"/>
  <c r="AB243" i="3"/>
  <c r="N243" i="3"/>
  <c r="CQ243" i="3" s="1"/>
  <c r="G249" i="3"/>
  <c r="CC249" i="3" s="1"/>
  <c r="AK243" i="3"/>
  <c r="AV244" i="3"/>
  <c r="CP243" i="3" l="1"/>
  <c r="DA243" i="3" s="1"/>
  <c r="CB249" i="3"/>
  <c r="CT249" i="3" s="1"/>
  <c r="BX453" i="3"/>
  <c r="CR453" i="3" s="1"/>
  <c r="BL454" i="3"/>
  <c r="S454" i="3" s="1"/>
  <c r="AM243" i="3"/>
  <c r="AX244" i="3"/>
  <c r="AW244" i="3"/>
  <c r="AL243" i="3"/>
  <c r="CO243" i="3"/>
  <c r="O243" i="3"/>
  <c r="CN243" i="3" l="1"/>
  <c r="CZ243" i="3" s="1"/>
  <c r="A244" i="3"/>
  <c r="P244" i="3" s="1"/>
  <c r="Q243" i="3"/>
  <c r="BA244" i="3"/>
  <c r="BC244" i="3"/>
  <c r="BD244" i="3"/>
  <c r="BE244" i="3"/>
  <c r="BF244" i="3"/>
  <c r="AO455" i="3"/>
  <c r="AZ455" i="3" s="1"/>
  <c r="BL455" i="3" s="1"/>
  <c r="E455" i="3" s="1"/>
  <c r="BY455" i="3" s="1"/>
  <c r="AD454" i="3"/>
  <c r="BI244" i="3"/>
  <c r="E454" i="3"/>
  <c r="BY454" i="3" s="1"/>
  <c r="BH244" i="3"/>
  <c r="BG244" i="3"/>
  <c r="B244" i="3" l="1"/>
  <c r="BW244" i="3" s="1"/>
  <c r="BX454" i="3"/>
  <c r="CR454" i="3" s="1"/>
  <c r="BX455" i="3"/>
  <c r="CR455" i="3" s="1"/>
  <c r="BJ244" i="3"/>
  <c r="C244" i="3" s="1"/>
  <c r="BM244" i="3" s="1"/>
  <c r="S455" i="3"/>
  <c r="T244" i="3" l="1"/>
  <c r="BO244" i="3"/>
  <c r="BP244" i="3" s="1"/>
  <c r="F244" i="3"/>
  <c r="AD455" i="3"/>
  <c r="AO456" i="3"/>
  <c r="AZ456" i="3" s="1"/>
  <c r="BL456" i="3" s="1"/>
  <c r="E456" i="3" s="1"/>
  <c r="BY456" i="3" s="1"/>
  <c r="BX456" i="3" l="1"/>
  <c r="CR456" i="3" s="1"/>
  <c r="I244" i="3"/>
  <c r="CG244" i="3" s="1"/>
  <c r="W244" i="3"/>
  <c r="H244" i="3"/>
  <c r="CE244" i="3" s="1"/>
  <c r="V244" i="3"/>
  <c r="S456" i="3"/>
  <c r="BQ244" i="3"/>
  <c r="CA244" i="3"/>
  <c r="AE244" i="3"/>
  <c r="AP245" i="3"/>
  <c r="CD244" i="3" l="1"/>
  <c r="CU244" i="3" s="1"/>
  <c r="CF244" i="3"/>
  <c r="CV244" i="3" s="1"/>
  <c r="BZ244" i="3"/>
  <c r="CS244" i="3" s="1"/>
  <c r="BR244" i="3"/>
  <c r="AR245" i="3"/>
  <c r="AG244" i="3"/>
  <c r="AO457" i="3"/>
  <c r="AZ457" i="3" s="1"/>
  <c r="AD456" i="3"/>
  <c r="AH244" i="3"/>
  <c r="AS245" i="3"/>
  <c r="J244" i="3"/>
  <c r="X244" i="3"/>
  <c r="BL457" i="3" l="1"/>
  <c r="E457" i="3" s="1"/>
  <c r="BY457" i="3" s="1"/>
  <c r="AI244" i="3"/>
  <c r="AT245" i="3"/>
  <c r="K244" i="3"/>
  <c r="CK244" i="3" s="1"/>
  <c r="Y244" i="3"/>
  <c r="CI244" i="3"/>
  <c r="BS244" i="3"/>
  <c r="BT244" i="3" s="1"/>
  <c r="CH244" i="3" l="1"/>
  <c r="CW244" i="3" s="1"/>
  <c r="CJ244" i="3"/>
  <c r="CX244" i="3" s="1"/>
  <c r="BX457" i="3"/>
  <c r="CR457" i="3" s="1"/>
  <c r="S457" i="3"/>
  <c r="AO458" i="3" s="1"/>
  <c r="AZ458" i="3" s="1"/>
  <c r="AA244" i="3"/>
  <c r="M244" i="3"/>
  <c r="CO244" i="3" s="1"/>
  <c r="AJ244" i="3"/>
  <c r="AU245" i="3"/>
  <c r="L244" i="3"/>
  <c r="Z244" i="3"/>
  <c r="BU244" i="3"/>
  <c r="CN244" i="3" l="1"/>
  <c r="CZ244" i="3" s="1"/>
  <c r="AD457" i="3"/>
  <c r="CM244" i="3"/>
  <c r="N244" i="3"/>
  <c r="CQ244" i="3" s="1"/>
  <c r="AB244" i="3"/>
  <c r="AV245" i="3"/>
  <c r="AK244" i="3"/>
  <c r="BL458" i="3"/>
  <c r="S458" i="3" s="1"/>
  <c r="AL244" i="3"/>
  <c r="AW245" i="3"/>
  <c r="CL244" i="3" l="1"/>
  <c r="CY244" i="3" s="1"/>
  <c r="CP244" i="3"/>
  <c r="DA244" i="3" s="1"/>
  <c r="O244" i="3"/>
  <c r="E458" i="3"/>
  <c r="BY458" i="3" s="1"/>
  <c r="AM244" i="3"/>
  <c r="AX245" i="3"/>
  <c r="AO459" i="3"/>
  <c r="AZ459" i="3" s="1"/>
  <c r="AD458" i="3"/>
  <c r="BX458" i="3" l="1"/>
  <c r="CR458" i="3" s="1"/>
  <c r="BL459" i="3"/>
  <c r="S459" i="3" s="1"/>
  <c r="Q244" i="3"/>
  <c r="A245" i="3"/>
  <c r="BI245" i="3" s="1"/>
  <c r="B245" i="3" l="1"/>
  <c r="P245" i="3"/>
  <c r="BA245" i="3"/>
  <c r="BD245" i="3"/>
  <c r="BC245" i="3"/>
  <c r="BE245" i="3"/>
  <c r="BF245" i="3"/>
  <c r="BG245" i="3"/>
  <c r="BH245" i="3"/>
  <c r="AD459" i="3"/>
  <c r="AO460" i="3"/>
  <c r="AZ460" i="3" s="1"/>
  <c r="E459" i="3"/>
  <c r="BY459" i="3" s="1"/>
  <c r="BX459" i="3" l="1"/>
  <c r="CR459" i="3" s="1"/>
  <c r="BJ245" i="3"/>
  <c r="C245" i="3" s="1"/>
  <c r="BM245" i="3" s="1"/>
  <c r="BW245" i="3"/>
  <c r="BL460" i="3"/>
  <c r="S460" i="3" s="1"/>
  <c r="E460" i="3" l="1"/>
  <c r="BY460" i="3" s="1"/>
  <c r="T245" i="3"/>
  <c r="BO245" i="3"/>
  <c r="F245" i="3"/>
  <c r="AD460" i="3"/>
  <c r="AO461" i="3"/>
  <c r="AZ461" i="3" s="1"/>
  <c r="BX460" i="3" l="1"/>
  <c r="CR460" i="3" s="1"/>
  <c r="CA245" i="3"/>
  <c r="V245" i="3"/>
  <c r="H245" i="3"/>
  <c r="CE245" i="3" s="1"/>
  <c r="BP245" i="3"/>
  <c r="BL461" i="3"/>
  <c r="S461" i="3" s="1"/>
  <c r="AP246" i="3"/>
  <c r="AE245" i="3"/>
  <c r="CD245" i="3" l="1"/>
  <c r="CU245" i="3" s="1"/>
  <c r="BZ245" i="3"/>
  <c r="CS245" i="3" s="1"/>
  <c r="E461" i="3"/>
  <c r="BY461" i="3" s="1"/>
  <c r="AO462" i="3"/>
  <c r="AZ462" i="3" s="1"/>
  <c r="BL462" i="3" s="1"/>
  <c r="E462" i="3" s="1"/>
  <c r="BY462" i="3" s="1"/>
  <c r="AD461" i="3"/>
  <c r="AR246" i="3"/>
  <c r="AG245" i="3"/>
  <c r="W245" i="3"/>
  <c r="I245" i="3"/>
  <c r="CG245" i="3" s="1"/>
  <c r="BQ245" i="3"/>
  <c r="CF245" i="3" l="1"/>
  <c r="CV245" i="3" s="1"/>
  <c r="BX461" i="3"/>
  <c r="CR461" i="3" s="1"/>
  <c r="BX462" i="3"/>
  <c r="CR462" i="3" s="1"/>
  <c r="S462" i="3"/>
  <c r="AH245" i="3"/>
  <c r="AS246" i="3"/>
  <c r="BR245" i="3"/>
  <c r="X245" i="3"/>
  <c r="J245" i="3"/>
  <c r="CI245" i="3" s="1"/>
  <c r="CH245" i="3" l="1"/>
  <c r="CW245" i="3" s="1"/>
  <c r="K245" i="3"/>
  <c r="Y245" i="3"/>
  <c r="AO463" i="3"/>
  <c r="AZ463" i="3" s="1"/>
  <c r="AD462" i="3"/>
  <c r="BS245" i="3"/>
  <c r="BT245" i="3" s="1"/>
  <c r="AI245" i="3"/>
  <c r="AT246" i="3"/>
  <c r="AA245" i="3" l="1"/>
  <c r="M245" i="3"/>
  <c r="CO245" i="3" s="1"/>
  <c r="BU245" i="3"/>
  <c r="BL463" i="3"/>
  <c r="S463" i="3" s="1"/>
  <c r="AU246" i="3"/>
  <c r="AJ245" i="3"/>
  <c r="CK245" i="3"/>
  <c r="L245" i="3"/>
  <c r="CM245" i="3" s="1"/>
  <c r="Z245" i="3"/>
  <c r="CJ245" i="3" l="1"/>
  <c r="CX245" i="3" s="1"/>
  <c r="CL245" i="3"/>
  <c r="CY245" i="3" s="1"/>
  <c r="CN245" i="3"/>
  <c r="CZ245" i="3" s="1"/>
  <c r="E463" i="3"/>
  <c r="BY463" i="3" s="1"/>
  <c r="AB245" i="3"/>
  <c r="N245" i="3"/>
  <c r="AO464" i="3"/>
  <c r="AZ464" i="3" s="1"/>
  <c r="AD463" i="3"/>
  <c r="AL245" i="3"/>
  <c r="AW246" i="3"/>
  <c r="AV246" i="3"/>
  <c r="AK245" i="3"/>
  <c r="BX463" i="3" l="1"/>
  <c r="CR463" i="3" s="1"/>
  <c r="BL464" i="3"/>
  <c r="S464" i="3" s="1"/>
  <c r="CQ245" i="3"/>
  <c r="O245" i="3"/>
  <c r="AM245" i="3"/>
  <c r="AX246" i="3"/>
  <c r="CP245" i="3" l="1"/>
  <c r="DA245" i="3" s="1"/>
  <c r="E464" i="3"/>
  <c r="BY464" i="3" s="1"/>
  <c r="Q245" i="3"/>
  <c r="A246" i="3"/>
  <c r="AO465" i="3"/>
  <c r="AZ465" i="3" s="1"/>
  <c r="AD464" i="3"/>
  <c r="BI246" i="3"/>
  <c r="BX464" i="3" l="1"/>
  <c r="CR464" i="3" s="1"/>
  <c r="BL465" i="3"/>
  <c r="S465" i="3" s="1"/>
  <c r="B246" i="3"/>
  <c r="P246" i="3"/>
  <c r="BA246" i="3"/>
  <c r="BC246" i="3"/>
  <c r="BD246" i="3"/>
  <c r="BE246" i="3"/>
  <c r="BF246" i="3"/>
  <c r="BG246" i="3"/>
  <c r="BH246" i="3"/>
  <c r="E465" i="3" l="1"/>
  <c r="BY465" i="3" s="1"/>
  <c r="BW246" i="3"/>
  <c r="BJ246" i="3"/>
  <c r="C246" i="3" s="1"/>
  <c r="BM246" i="3" s="1"/>
  <c r="AO466" i="3"/>
  <c r="AZ466" i="3" s="1"/>
  <c r="AD465" i="3"/>
  <c r="BX465" i="3" l="1"/>
  <c r="CR465" i="3" s="1"/>
  <c r="F246" i="3"/>
  <c r="T246" i="3"/>
  <c r="BP246" i="3"/>
  <c r="BO246" i="3"/>
  <c r="BL466" i="3"/>
  <c r="S466" i="3" s="1"/>
  <c r="BQ246" i="3" l="1"/>
  <c r="BR246" i="3"/>
  <c r="AD466" i="3"/>
  <c r="AO467" i="3"/>
  <c r="AZ467" i="3" s="1"/>
  <c r="E466" i="3"/>
  <c r="BY466" i="3" s="1"/>
  <c r="W246" i="3"/>
  <c r="I246" i="3"/>
  <c r="CG246" i="3" s="1"/>
  <c r="AE246" i="3"/>
  <c r="AP247" i="3"/>
  <c r="V246" i="3"/>
  <c r="H246" i="3"/>
  <c r="CE246" i="3" s="1"/>
  <c r="CA246" i="3"/>
  <c r="CD246" i="3" l="1"/>
  <c r="CU246" i="3" s="1"/>
  <c r="CF246" i="3"/>
  <c r="CV246" i="3" s="1"/>
  <c r="BZ246" i="3"/>
  <c r="CS246" i="3" s="1"/>
  <c r="BX466" i="3"/>
  <c r="CR466" i="3" s="1"/>
  <c r="Y246" i="3"/>
  <c r="K246" i="3"/>
  <c r="CK246" i="3" s="1"/>
  <c r="AH246" i="3"/>
  <c r="AS247" i="3"/>
  <c r="J246" i="3"/>
  <c r="X246" i="3"/>
  <c r="BS246" i="3"/>
  <c r="BL467" i="3"/>
  <c r="S467" i="3" s="1"/>
  <c r="AG246" i="3"/>
  <c r="AR247" i="3"/>
  <c r="CJ246" i="3" l="1"/>
  <c r="CX246" i="3" s="1"/>
  <c r="E467" i="3"/>
  <c r="BY467" i="3" s="1"/>
  <c r="Z246" i="3"/>
  <c r="L246" i="3"/>
  <c r="CM246" i="3" s="1"/>
  <c r="BT246" i="3"/>
  <c r="AD467" i="3"/>
  <c r="AO468" i="3"/>
  <c r="AZ468" i="3" s="1"/>
  <c r="AT247" i="3"/>
  <c r="AI246" i="3"/>
  <c r="AU247" i="3"/>
  <c r="AJ246" i="3"/>
  <c r="CI246" i="3"/>
  <c r="CL246" i="3" l="1"/>
  <c r="CY246" i="3" s="1"/>
  <c r="CH246" i="3"/>
  <c r="CW246" i="3" s="1"/>
  <c r="BX467" i="3"/>
  <c r="CR467" i="3" s="1"/>
  <c r="BL468" i="3"/>
  <c r="S468" i="3" s="1"/>
  <c r="AA246" i="3"/>
  <c r="M246" i="3"/>
  <c r="BU246" i="3"/>
  <c r="AV247" i="3"/>
  <c r="AK246" i="3"/>
  <c r="E468" i="3" l="1"/>
  <c r="BY468" i="3" s="1"/>
  <c r="N246" i="3"/>
  <c r="CQ246" i="3" s="1"/>
  <c r="AB246" i="3"/>
  <c r="AL246" i="3"/>
  <c r="AW247" i="3"/>
  <c r="CO246" i="3"/>
  <c r="AD468" i="3"/>
  <c r="AO469" i="3"/>
  <c r="AZ469" i="3" s="1"/>
  <c r="O246" i="3" l="1"/>
  <c r="CN246" i="3"/>
  <c r="CZ246" i="3" s="1"/>
  <c r="CP246" i="3"/>
  <c r="DA246" i="3" s="1"/>
  <c r="BX468" i="3"/>
  <c r="CR468" i="3" s="1"/>
  <c r="AM246" i="3"/>
  <c r="Q246" i="3" s="1"/>
  <c r="AX247" i="3"/>
  <c r="BL469" i="3"/>
  <c r="S469" i="3" s="1"/>
  <c r="AO470" i="3" l="1"/>
  <c r="AZ470" i="3" s="1"/>
  <c r="AD469" i="3"/>
  <c r="E469" i="3"/>
  <c r="BY469" i="3" s="1"/>
  <c r="A247" i="3"/>
  <c r="BI247" i="3" s="1"/>
  <c r="BX469" i="3" l="1"/>
  <c r="CR469" i="3" s="1"/>
  <c r="B247" i="3"/>
  <c r="P247" i="3"/>
  <c r="BA247" i="3"/>
  <c r="BD247" i="3"/>
  <c r="BC247" i="3"/>
  <c r="BF247" i="3"/>
  <c r="BE247" i="3"/>
  <c r="BG247" i="3"/>
  <c r="BH247" i="3"/>
  <c r="BL470" i="3"/>
  <c r="S470" i="3" s="1"/>
  <c r="BP247" i="3" l="1"/>
  <c r="I247" i="3" s="1"/>
  <c r="CG247" i="3" s="1"/>
  <c r="BJ247" i="3"/>
  <c r="C247" i="3" s="1"/>
  <c r="BM247" i="3" s="1"/>
  <c r="AD470" i="3"/>
  <c r="AO471" i="3"/>
  <c r="AZ471" i="3" s="1"/>
  <c r="E470" i="3"/>
  <c r="BY470" i="3" s="1"/>
  <c r="BW247" i="3"/>
  <c r="BQ247" i="3"/>
  <c r="X247" i="3" s="1"/>
  <c r="CF247" i="3" l="1"/>
  <c r="CV247" i="3" s="1"/>
  <c r="BX470" i="3"/>
  <c r="CR470" i="3" s="1"/>
  <c r="W247" i="3"/>
  <c r="AH247" i="3" s="1"/>
  <c r="T247" i="3"/>
  <c r="F247" i="3"/>
  <c r="BO247" i="3"/>
  <c r="BL471" i="3"/>
  <c r="S471" i="3" s="1"/>
  <c r="AT248" i="3"/>
  <c r="BE248" i="3" s="1"/>
  <c r="AI247" i="3"/>
  <c r="J247" i="3"/>
  <c r="CI247" i="3" s="1"/>
  <c r="CH247" i="3" l="1"/>
  <c r="CW247" i="3" s="1"/>
  <c r="AS248" i="3"/>
  <c r="BD248" i="3" s="1"/>
  <c r="BP248" i="3" s="1"/>
  <c r="W248" i="3" s="1"/>
  <c r="E471" i="3"/>
  <c r="BY471" i="3" s="1"/>
  <c r="CA247" i="3"/>
  <c r="V247" i="3"/>
  <c r="H247" i="3"/>
  <c r="CE247" i="3" s="1"/>
  <c r="BS247" i="3"/>
  <c r="BQ248" i="3"/>
  <c r="X248" i="3" s="1"/>
  <c r="AO472" i="3"/>
  <c r="AZ472" i="3" s="1"/>
  <c r="BL472" i="3" s="1"/>
  <c r="E472" i="3" s="1"/>
  <c r="BY472" i="3" s="1"/>
  <c r="AD471" i="3"/>
  <c r="BR247" i="3"/>
  <c r="AE247" i="3"/>
  <c r="AP248" i="3"/>
  <c r="CD247" i="3" l="1"/>
  <c r="CU247" i="3" s="1"/>
  <c r="BX472" i="3"/>
  <c r="CR472" i="3" s="1"/>
  <c r="BZ247" i="3"/>
  <c r="CS247" i="3" s="1"/>
  <c r="BX471" i="3"/>
  <c r="CR471" i="3" s="1"/>
  <c r="I248" i="3"/>
  <c r="CG248" i="3" s="1"/>
  <c r="J248" i="3"/>
  <c r="CI248" i="3" s="1"/>
  <c r="AI248" i="3"/>
  <c r="AT249" i="3"/>
  <c r="BE249" i="3" s="1"/>
  <c r="S472" i="3"/>
  <c r="AG247" i="3"/>
  <c r="AR248" i="3"/>
  <c r="AH248" i="3"/>
  <c r="AS249" i="3"/>
  <c r="BD249" i="3" s="1"/>
  <c r="Z247" i="3"/>
  <c r="L247" i="3"/>
  <c r="CM247" i="3" s="1"/>
  <c r="Y247" i="3"/>
  <c r="K247" i="3"/>
  <c r="CK247" i="3" s="1"/>
  <c r="BT247" i="3"/>
  <c r="CL247" i="3" l="1"/>
  <c r="CY247" i="3" s="1"/>
  <c r="CH248" i="3"/>
  <c r="CW248" i="3" s="1"/>
  <c r="CF248" i="3"/>
  <c r="CV248" i="3" s="1"/>
  <c r="CJ247" i="3"/>
  <c r="CX247" i="3" s="1"/>
  <c r="AV248" i="3"/>
  <c r="AK247" i="3"/>
  <c r="AD472" i="3"/>
  <c r="AO473" i="3"/>
  <c r="AZ473" i="3" s="1"/>
  <c r="M247" i="3"/>
  <c r="CO247" i="3" s="1"/>
  <c r="AA247" i="3"/>
  <c r="BU247" i="3"/>
  <c r="BQ249" i="3"/>
  <c r="J249" i="3" s="1"/>
  <c r="CI249" i="3" s="1"/>
  <c r="BP249" i="3"/>
  <c r="I249" i="3" s="1"/>
  <c r="CG249" i="3" s="1"/>
  <c r="AU248" i="3"/>
  <c r="AJ247" i="3"/>
  <c r="CF249" i="3" l="1"/>
  <c r="CV249" i="3" s="1"/>
  <c r="CH249" i="3"/>
  <c r="CW249" i="3" s="1"/>
  <c r="CN247" i="3"/>
  <c r="CZ247" i="3" s="1"/>
  <c r="BL473" i="3"/>
  <c r="S473" i="3" s="1"/>
  <c r="X249" i="3"/>
  <c r="W249" i="3"/>
  <c r="AB247" i="3"/>
  <c r="N247" i="3"/>
  <c r="CQ247" i="3" s="1"/>
  <c r="AL247" i="3"/>
  <c r="AW248" i="3"/>
  <c r="CP247" i="3" l="1"/>
  <c r="DA247" i="3" s="1"/>
  <c r="O247" i="3"/>
  <c r="AX248" i="3"/>
  <c r="AM247" i="3"/>
  <c r="Q247" i="3" s="1"/>
  <c r="AH249" i="3"/>
  <c r="AS250" i="3"/>
  <c r="BD250" i="3" s="1"/>
  <c r="AD473" i="3"/>
  <c r="AO474" i="3"/>
  <c r="AZ474" i="3" s="1"/>
  <c r="E473" i="3"/>
  <c r="BY473" i="3" s="1"/>
  <c r="AI249" i="3"/>
  <c r="AT250" i="3"/>
  <c r="BE250" i="3" s="1"/>
  <c r="A248" i="3" l="1"/>
  <c r="P248" i="3" s="1"/>
  <c r="BX473" i="3"/>
  <c r="CR473" i="3" s="1"/>
  <c r="BL474" i="3"/>
  <c r="S474" i="3" s="1"/>
  <c r="BA248" i="3"/>
  <c r="BC248" i="3"/>
  <c r="BG248" i="3"/>
  <c r="BF248" i="3"/>
  <c r="BP250" i="3"/>
  <c r="W250" i="3" s="1"/>
  <c r="BQ250" i="3"/>
  <c r="X250" i="3" s="1"/>
  <c r="BH248" i="3"/>
  <c r="BI248" i="3"/>
  <c r="B248" i="3" l="1"/>
  <c r="BW248" i="3" s="1"/>
  <c r="J250" i="3"/>
  <c r="CI250" i="3" s="1"/>
  <c r="I250" i="3"/>
  <c r="CG250" i="3" s="1"/>
  <c r="E474" i="3"/>
  <c r="BY474" i="3" s="1"/>
  <c r="BJ248" i="3"/>
  <c r="C248" i="3" s="1"/>
  <c r="BM248" i="3" s="1"/>
  <c r="AT251" i="3"/>
  <c r="BE251" i="3" s="1"/>
  <c r="AI250" i="3"/>
  <c r="AH250" i="3"/>
  <c r="AS251" i="3"/>
  <c r="BD251" i="3" s="1"/>
  <c r="AD474" i="3"/>
  <c r="AO475" i="3"/>
  <c r="AZ475" i="3" s="1"/>
  <c r="CF250" i="3" l="1"/>
  <c r="CV250" i="3" s="1"/>
  <c r="CH250" i="3"/>
  <c r="CW250" i="3" s="1"/>
  <c r="BX474" i="3"/>
  <c r="CR474" i="3" s="1"/>
  <c r="T248" i="3"/>
  <c r="BO248" i="3"/>
  <c r="BR248" i="3"/>
  <c r="BS248" i="3"/>
  <c r="F248" i="3"/>
  <c r="BQ251" i="3"/>
  <c r="J251" i="3" s="1"/>
  <c r="CI251" i="3" s="1"/>
  <c r="BP251" i="3"/>
  <c r="W251" i="3" s="1"/>
  <c r="BL475" i="3"/>
  <c r="S475" i="3" s="1"/>
  <c r="CH251" i="3" l="1"/>
  <c r="CW251" i="3" s="1"/>
  <c r="I251" i="3"/>
  <c r="CG251" i="3" s="1"/>
  <c r="X251" i="3"/>
  <c r="E475" i="3"/>
  <c r="BY475" i="3" s="1"/>
  <c r="CA248" i="3"/>
  <c r="K248" i="3"/>
  <c r="CK248" i="3" s="1"/>
  <c r="Y248" i="3"/>
  <c r="H248" i="3"/>
  <c r="CE248" i="3" s="1"/>
  <c r="V248" i="3"/>
  <c r="AD475" i="3"/>
  <c r="AO476" i="3"/>
  <c r="AZ476" i="3" s="1"/>
  <c r="BT248" i="3"/>
  <c r="AS252" i="3"/>
  <c r="BD252" i="3" s="1"/>
  <c r="AH251" i="3"/>
  <c r="BU248" i="3"/>
  <c r="Z248" i="3"/>
  <c r="L248" i="3"/>
  <c r="CM248" i="3" s="1"/>
  <c r="AP249" i="3"/>
  <c r="AE248" i="3"/>
  <c r="CD248" i="3" l="1"/>
  <c r="CU248" i="3" s="1"/>
  <c r="CJ248" i="3"/>
  <c r="CX248" i="3" s="1"/>
  <c r="CF251" i="3"/>
  <c r="CV251" i="3" s="1"/>
  <c r="CL248" i="3"/>
  <c r="CY248" i="3" s="1"/>
  <c r="BZ248" i="3"/>
  <c r="CS248" i="3" s="1"/>
  <c r="BX475" i="3"/>
  <c r="CR475" i="3" s="1"/>
  <c r="AR249" i="3"/>
  <c r="AG248" i="3"/>
  <c r="BP252" i="3"/>
  <c r="W252" i="3" s="1"/>
  <c r="N248" i="3"/>
  <c r="CQ248" i="3" s="1"/>
  <c r="AB248" i="3"/>
  <c r="AA248" i="3"/>
  <c r="M248" i="3"/>
  <c r="CO248" i="3" s="1"/>
  <c r="AK248" i="3"/>
  <c r="AV249" i="3"/>
  <c r="BL476" i="3"/>
  <c r="S476" i="3" s="1"/>
  <c r="AU249" i="3"/>
  <c r="AJ248" i="3"/>
  <c r="AT252" i="3"/>
  <c r="BE252" i="3" s="1"/>
  <c r="AI251" i="3"/>
  <c r="CN248" i="3" l="1"/>
  <c r="CZ248" i="3" s="1"/>
  <c r="CP248" i="3"/>
  <c r="DA248" i="3" s="1"/>
  <c r="E476" i="3"/>
  <c r="BY476" i="3" s="1"/>
  <c r="I252" i="3"/>
  <c r="CG252" i="3" s="1"/>
  <c r="AX249" i="3"/>
  <c r="AM248" i="3"/>
  <c r="O248" i="3"/>
  <c r="AS253" i="3"/>
  <c r="BD253" i="3" s="1"/>
  <c r="AH252" i="3"/>
  <c r="AL248" i="3"/>
  <c r="AW249" i="3"/>
  <c r="AO477" i="3"/>
  <c r="AZ477" i="3" s="1"/>
  <c r="AD476" i="3"/>
  <c r="BQ252" i="3"/>
  <c r="J252" i="3" s="1"/>
  <c r="CI252" i="3" s="1"/>
  <c r="CF252" i="3" l="1"/>
  <c r="CV252" i="3" s="1"/>
  <c r="CH252" i="3"/>
  <c r="CW252" i="3" s="1"/>
  <c r="A249" i="3"/>
  <c r="P249" i="3" s="1"/>
  <c r="BX476" i="3"/>
  <c r="CR476" i="3" s="1"/>
  <c r="BA249" i="3"/>
  <c r="BC249" i="3"/>
  <c r="BG249" i="3"/>
  <c r="BF249" i="3"/>
  <c r="BP253" i="3"/>
  <c r="W253" i="3" s="1"/>
  <c r="Q248" i="3"/>
  <c r="X252" i="3"/>
  <c r="BL477" i="3"/>
  <c r="S477" i="3" s="1"/>
  <c r="BI249" i="3"/>
  <c r="BH249" i="3"/>
  <c r="B249" i="3" l="1"/>
  <c r="BW249" i="3" s="1"/>
  <c r="AD477" i="3"/>
  <c r="AO478" i="3"/>
  <c r="AZ478" i="3" s="1"/>
  <c r="BL478" i="3" s="1"/>
  <c r="E478" i="3" s="1"/>
  <c r="BY478" i="3" s="1"/>
  <c r="BJ249" i="3"/>
  <c r="C249" i="3" s="1"/>
  <c r="BM249" i="3" s="1"/>
  <c r="E477" i="3"/>
  <c r="BY477" i="3" s="1"/>
  <c r="AT253" i="3"/>
  <c r="BE253" i="3" s="1"/>
  <c r="AI252" i="3"/>
  <c r="AH253" i="3"/>
  <c r="AS254" i="3"/>
  <c r="BD254" i="3" s="1"/>
  <c r="I253" i="3"/>
  <c r="CG253" i="3" s="1"/>
  <c r="CF253" i="3" l="1"/>
  <c r="CV253" i="3" s="1"/>
  <c r="BX477" i="3"/>
  <c r="CR477" i="3" s="1"/>
  <c r="BX478" i="3"/>
  <c r="CR478" i="3" s="1"/>
  <c r="T249" i="3"/>
  <c r="F249" i="3"/>
  <c r="BO249" i="3"/>
  <c r="BQ253" i="3"/>
  <c r="X253" i="3" s="1"/>
  <c r="S478" i="3"/>
  <c r="BP254" i="3"/>
  <c r="W254" i="3" s="1"/>
  <c r="AI253" i="3" l="1"/>
  <c r="AT254" i="3"/>
  <c r="BE254" i="3" s="1"/>
  <c r="CA249" i="3"/>
  <c r="I254" i="3"/>
  <c r="CG254" i="3" s="1"/>
  <c r="H249" i="3"/>
  <c r="CE249" i="3" s="1"/>
  <c r="V249" i="3"/>
  <c r="AS255" i="3"/>
  <c r="BD255" i="3" s="1"/>
  <c r="AH254" i="3"/>
  <c r="AD478" i="3"/>
  <c r="AO479" i="3"/>
  <c r="AZ479" i="3" s="1"/>
  <c r="BR249" i="3"/>
  <c r="J253" i="3"/>
  <c r="CI253" i="3" s="1"/>
  <c r="AE249" i="3"/>
  <c r="AP250" i="3"/>
  <c r="CD249" i="3" l="1"/>
  <c r="CU249" i="3" s="1"/>
  <c r="CF254" i="3"/>
  <c r="CV254" i="3" s="1"/>
  <c r="CH253" i="3"/>
  <c r="CW253" i="3" s="1"/>
  <c r="BZ249" i="3"/>
  <c r="CS249" i="3" s="1"/>
  <c r="BL479" i="3"/>
  <c r="S479" i="3" s="1"/>
  <c r="BQ254" i="3"/>
  <c r="X254" i="3" s="1"/>
  <c r="K249" i="3"/>
  <c r="Y249" i="3"/>
  <c r="AR250" i="3"/>
  <c r="AG249" i="3"/>
  <c r="BP255" i="3"/>
  <c r="W255" i="3" s="1"/>
  <c r="BS249" i="3"/>
  <c r="AI254" i="3" l="1"/>
  <c r="AT255" i="3"/>
  <c r="BE255" i="3" s="1"/>
  <c r="AJ249" i="3"/>
  <c r="AU250" i="3"/>
  <c r="I255" i="3"/>
  <c r="CG255" i="3" s="1"/>
  <c r="J254" i="3"/>
  <c r="CI254" i="3" s="1"/>
  <c r="AH255" i="3"/>
  <c r="AS256" i="3"/>
  <c r="BD256" i="3" s="1"/>
  <c r="CK249" i="3"/>
  <c r="AO480" i="3"/>
  <c r="AZ480" i="3" s="1"/>
  <c r="AD479" i="3"/>
  <c r="E479" i="3"/>
  <c r="BY479" i="3" s="1"/>
  <c r="Z249" i="3"/>
  <c r="L249" i="3"/>
  <c r="CM249" i="3" s="1"/>
  <c r="BT249" i="3"/>
  <c r="CF255" i="3" l="1"/>
  <c r="CV255" i="3" s="1"/>
  <c r="CJ249" i="3"/>
  <c r="CX249" i="3" s="1"/>
  <c r="CH254" i="3"/>
  <c r="CW254" i="3" s="1"/>
  <c r="CL249" i="3"/>
  <c r="CY249" i="3" s="1"/>
  <c r="BX479" i="3"/>
  <c r="CR479" i="3" s="1"/>
  <c r="BL480" i="3"/>
  <c r="S480" i="3" s="1"/>
  <c r="AK249" i="3"/>
  <c r="AV250" i="3"/>
  <c r="AA249" i="3"/>
  <c r="M249" i="3"/>
  <c r="BU249" i="3"/>
  <c r="BP256" i="3"/>
  <c r="W256" i="3" s="1"/>
  <c r="BQ255" i="3"/>
  <c r="J255" i="3" s="1"/>
  <c r="CI255" i="3" s="1"/>
  <c r="CH255" i="3" l="1"/>
  <c r="CW255" i="3" s="1"/>
  <c r="E480" i="3"/>
  <c r="BY480" i="3" s="1"/>
  <c r="AS257" i="3"/>
  <c r="BD257" i="3" s="1"/>
  <c r="AH256" i="3"/>
  <c r="AD480" i="3"/>
  <c r="AO481" i="3"/>
  <c r="AZ481" i="3" s="1"/>
  <c r="AL249" i="3"/>
  <c r="AW250" i="3"/>
  <c r="X255" i="3"/>
  <c r="AB249" i="3"/>
  <c r="N249" i="3"/>
  <c r="CQ249" i="3" s="1"/>
  <c r="I256" i="3"/>
  <c r="CG256" i="3" s="1"/>
  <c r="CO249" i="3"/>
  <c r="O249" i="3" l="1"/>
  <c r="CF256" i="3"/>
  <c r="CV256" i="3" s="1"/>
  <c r="CP249" i="3"/>
  <c r="DA249" i="3" s="1"/>
  <c r="CN249" i="3"/>
  <c r="CZ249" i="3" s="1"/>
  <c r="BX480" i="3"/>
  <c r="CR480" i="3" s="1"/>
  <c r="BL481" i="3"/>
  <c r="S481" i="3" s="1"/>
  <c r="AI255" i="3"/>
  <c r="AT256" i="3"/>
  <c r="BE256" i="3" s="1"/>
  <c r="AM249" i="3"/>
  <c r="AX250" i="3"/>
  <c r="E481" i="3" l="1"/>
  <c r="BY481" i="3" s="1"/>
  <c r="BQ256" i="3"/>
  <c r="J256" i="3" s="1"/>
  <c r="CI256" i="3" s="1"/>
  <c r="Q249" i="3"/>
  <c r="A250" i="3"/>
  <c r="BI250" i="3" s="1"/>
  <c r="AO482" i="3"/>
  <c r="AZ482" i="3" s="1"/>
  <c r="BL482" i="3" s="1"/>
  <c r="E482" i="3" s="1"/>
  <c r="BY482" i="3" s="1"/>
  <c r="AD481" i="3"/>
  <c r="CH256" i="3" l="1"/>
  <c r="CW256" i="3" s="1"/>
  <c r="BX482" i="3"/>
  <c r="CR482" i="3" s="1"/>
  <c r="BX481" i="3"/>
  <c r="CR481" i="3" s="1"/>
  <c r="X256" i="3"/>
  <c r="AI256" i="3" s="1"/>
  <c r="P250" i="3"/>
  <c r="B250" i="3"/>
  <c r="BA250" i="3"/>
  <c r="BC250" i="3"/>
  <c r="BF250" i="3"/>
  <c r="BG250" i="3"/>
  <c r="BH250" i="3"/>
  <c r="S482" i="3"/>
  <c r="AT257" i="3" l="1"/>
  <c r="BE257" i="3" s="1"/>
  <c r="BQ257" i="3" s="1"/>
  <c r="X257" i="3" s="1"/>
  <c r="BW250" i="3"/>
  <c r="BJ250" i="3"/>
  <c r="C250" i="3" s="1"/>
  <c r="BN250" i="3" s="1"/>
  <c r="AO483" i="3"/>
  <c r="AZ483" i="3" s="1"/>
  <c r="AD482" i="3"/>
  <c r="AI257" i="3" l="1"/>
  <c r="AT258" i="3"/>
  <c r="BE258" i="3" s="1"/>
  <c r="J257" i="3"/>
  <c r="CI257" i="3" s="1"/>
  <c r="BM250" i="3"/>
  <c r="U250" i="3"/>
  <c r="G250" i="3"/>
  <c r="CC250" i="3" s="1"/>
  <c r="BL483" i="3"/>
  <c r="S483" i="3" s="1"/>
  <c r="CH257" i="3" l="1"/>
  <c r="CW257" i="3" s="1"/>
  <c r="CB250" i="3"/>
  <c r="CT250" i="3" s="1"/>
  <c r="AD483" i="3"/>
  <c r="AO484" i="3"/>
  <c r="AZ484" i="3" s="1"/>
  <c r="T250" i="3"/>
  <c r="BO250" i="3"/>
  <c r="F250" i="3"/>
  <c r="BQ258" i="3"/>
  <c r="J258" i="3" s="1"/>
  <c r="CI258" i="3" s="1"/>
  <c r="AF250" i="3"/>
  <c r="AQ251" i="3"/>
  <c r="BB251" i="3" s="1"/>
  <c r="E483" i="3"/>
  <c r="BY483" i="3" s="1"/>
  <c r="CH258" i="3" l="1"/>
  <c r="CW258" i="3" s="1"/>
  <c r="BX483" i="3"/>
  <c r="CR483" i="3" s="1"/>
  <c r="CA250" i="3"/>
  <c r="BN251" i="3"/>
  <c r="U251" i="3" s="1"/>
  <c r="AP251" i="3"/>
  <c r="AE250" i="3"/>
  <c r="V250" i="3"/>
  <c r="H250" i="3"/>
  <c r="CE250" i="3" s="1"/>
  <c r="X258" i="3"/>
  <c r="BL484" i="3"/>
  <c r="S484" i="3" s="1"/>
  <c r="BR250" i="3"/>
  <c r="CD250" i="3" l="1"/>
  <c r="CU250" i="3" s="1"/>
  <c r="BZ250" i="3"/>
  <c r="CS250" i="3" s="1"/>
  <c r="E484" i="3"/>
  <c r="BY484" i="3" s="1"/>
  <c r="AT259" i="3"/>
  <c r="BE259" i="3" s="1"/>
  <c r="AI258" i="3"/>
  <c r="AR251" i="3"/>
  <c r="AG250" i="3"/>
  <c r="AQ252" i="3"/>
  <c r="BB252" i="3" s="1"/>
  <c r="AF251" i="3"/>
  <c r="AD484" i="3"/>
  <c r="AO485" i="3"/>
  <c r="AZ485" i="3" s="1"/>
  <c r="G251" i="3"/>
  <c r="CC251" i="3" s="1"/>
  <c r="Y250" i="3"/>
  <c r="K250" i="3"/>
  <c r="CK250" i="3" s="1"/>
  <c r="BS250" i="3"/>
  <c r="CJ250" i="3" l="1"/>
  <c r="CX250" i="3" s="1"/>
  <c r="CB251" i="3"/>
  <c r="CT251" i="3" s="1"/>
  <c r="BX484" i="3"/>
  <c r="CR484" i="3" s="1"/>
  <c r="BQ259" i="3"/>
  <c r="J259" i="3" s="1"/>
  <c r="CI259" i="3" s="1"/>
  <c r="BL485" i="3"/>
  <c r="S485" i="3" s="1"/>
  <c r="Z250" i="3"/>
  <c r="L250" i="3"/>
  <c r="BN252" i="3"/>
  <c r="U252" i="3" s="1"/>
  <c r="BT250" i="3"/>
  <c r="AJ250" i="3"/>
  <c r="AU251" i="3"/>
  <c r="CH259" i="3" l="1"/>
  <c r="CW259" i="3" s="1"/>
  <c r="X259" i="3"/>
  <c r="AI259" i="3" s="1"/>
  <c r="E485" i="3"/>
  <c r="BY485" i="3" s="1"/>
  <c r="G252" i="3"/>
  <c r="CC252" i="3" s="1"/>
  <c r="AK250" i="3"/>
  <c r="AV251" i="3"/>
  <c r="CM250" i="3"/>
  <c r="AD485" i="3"/>
  <c r="AO486" i="3"/>
  <c r="AZ486" i="3" s="1"/>
  <c r="AF252" i="3"/>
  <c r="AQ253" i="3"/>
  <c r="BB253" i="3" s="1"/>
  <c r="AA250" i="3"/>
  <c r="M250" i="3"/>
  <c r="CO250" i="3" s="1"/>
  <c r="BU250" i="3"/>
  <c r="CL250" i="3" l="1"/>
  <c r="CY250" i="3" s="1"/>
  <c r="CN250" i="3"/>
  <c r="CZ250" i="3" s="1"/>
  <c r="CB252" i="3"/>
  <c r="CT252" i="3" s="1"/>
  <c r="BX485" i="3"/>
  <c r="CR485" i="3" s="1"/>
  <c r="AT260" i="3"/>
  <c r="BE260" i="3" s="1"/>
  <c r="BQ260" i="3" s="1"/>
  <c r="X260" i="3" s="1"/>
  <c r="BN253" i="3"/>
  <c r="U253" i="3" s="1"/>
  <c r="AB250" i="3"/>
  <c r="N250" i="3"/>
  <c r="AW251" i="3"/>
  <c r="AL250" i="3"/>
  <c r="BL486" i="3"/>
  <c r="S486" i="3" s="1"/>
  <c r="J260" i="3" l="1"/>
  <c r="CI260" i="3" s="1"/>
  <c r="E486" i="3"/>
  <c r="BY486" i="3" s="1"/>
  <c r="AI260" i="3"/>
  <c r="AT261" i="3"/>
  <c r="BE261" i="3" s="1"/>
  <c r="AF253" i="3"/>
  <c r="AQ254" i="3"/>
  <c r="BB254" i="3" s="1"/>
  <c r="G253" i="3"/>
  <c r="CC253" i="3" s="1"/>
  <c r="CQ250" i="3"/>
  <c r="O250" i="3"/>
  <c r="AD486" i="3"/>
  <c r="AO487" i="3"/>
  <c r="AZ487" i="3" s="1"/>
  <c r="AX251" i="3"/>
  <c r="AM250" i="3"/>
  <c r="Q250" i="3" s="1"/>
  <c r="BH251" i="3"/>
  <c r="CH260" i="3" l="1"/>
  <c r="CW260" i="3" s="1"/>
  <c r="CP250" i="3"/>
  <c r="DA250" i="3" s="1"/>
  <c r="CB253" i="3"/>
  <c r="CT253" i="3" s="1"/>
  <c r="BX486" i="3"/>
  <c r="CR486" i="3" s="1"/>
  <c r="A251" i="3"/>
  <c r="P251" i="3" s="1"/>
  <c r="BA251" i="3"/>
  <c r="BC251" i="3"/>
  <c r="BF251" i="3"/>
  <c r="BG251" i="3"/>
  <c r="BN254" i="3"/>
  <c r="U254" i="3" s="1"/>
  <c r="BI251" i="3"/>
  <c r="BL487" i="3"/>
  <c r="S487" i="3" s="1"/>
  <c r="BQ261" i="3"/>
  <c r="J261" i="3" s="1"/>
  <c r="CI261" i="3" s="1"/>
  <c r="CH261" i="3" l="1"/>
  <c r="CW261" i="3" s="1"/>
  <c r="B251" i="3"/>
  <c r="G254" i="3"/>
  <c r="CC254" i="3" s="1"/>
  <c r="BJ251" i="3"/>
  <c r="C251" i="3" s="1"/>
  <c r="BM251" i="3" s="1"/>
  <c r="E487" i="3"/>
  <c r="BY487" i="3" s="1"/>
  <c r="AO488" i="3"/>
  <c r="AZ488" i="3" s="1"/>
  <c r="AD487" i="3"/>
  <c r="AF254" i="3"/>
  <c r="AQ255" i="3"/>
  <c r="BB255" i="3" s="1"/>
  <c r="X261" i="3"/>
  <c r="CB254" i="3" l="1"/>
  <c r="CT254" i="3" s="1"/>
  <c r="BX487" i="3"/>
  <c r="CR487" i="3" s="1"/>
  <c r="BW251" i="3"/>
  <c r="F251" i="3"/>
  <c r="T251" i="3"/>
  <c r="BO251" i="3"/>
  <c r="BR251" i="3" s="1"/>
  <c r="AI261" i="3"/>
  <c r="AT262" i="3"/>
  <c r="BE262" i="3" s="1"/>
  <c r="BN255" i="3"/>
  <c r="U255" i="3" s="1"/>
  <c r="BL488" i="3"/>
  <c r="S488" i="3" s="1"/>
  <c r="E488" i="3" l="1"/>
  <c r="BY488" i="3" s="1"/>
  <c r="AQ256" i="3"/>
  <c r="BB256" i="3" s="1"/>
  <c r="AF255" i="3"/>
  <c r="K251" i="3"/>
  <c r="CK251" i="3" s="1"/>
  <c r="Y251" i="3"/>
  <c r="AE251" i="3"/>
  <c r="AP252" i="3"/>
  <c r="V251" i="3"/>
  <c r="H251" i="3"/>
  <c r="CE251" i="3" s="1"/>
  <c r="BS251" i="3"/>
  <c r="BT251" i="3"/>
  <c r="BU251" i="3"/>
  <c r="BQ262" i="3"/>
  <c r="X262" i="3" s="1"/>
  <c r="CA251" i="3"/>
  <c r="AO489" i="3"/>
  <c r="AZ489" i="3" s="1"/>
  <c r="AD488" i="3"/>
  <c r="G255" i="3"/>
  <c r="CC255" i="3" s="1"/>
  <c r="CD251" i="3" l="1"/>
  <c r="CU251" i="3" s="1"/>
  <c r="CJ251" i="3"/>
  <c r="CX251" i="3" s="1"/>
  <c r="CB255" i="3"/>
  <c r="CT255" i="3" s="1"/>
  <c r="BZ251" i="3"/>
  <c r="CS251" i="3" s="1"/>
  <c r="BX488" i="3"/>
  <c r="CR488" i="3" s="1"/>
  <c r="J262" i="3"/>
  <c r="CI262" i="3" s="1"/>
  <c r="AJ251" i="3"/>
  <c r="AU252" i="3"/>
  <c r="N251" i="3"/>
  <c r="CQ251" i="3" s="1"/>
  <c r="AB251" i="3"/>
  <c r="AA251" i="3"/>
  <c r="M251" i="3"/>
  <c r="CO251" i="3" s="1"/>
  <c r="AG251" i="3"/>
  <c r="AR252" i="3"/>
  <c r="AT263" i="3"/>
  <c r="BE263" i="3" s="1"/>
  <c r="AI262" i="3"/>
  <c r="Z251" i="3"/>
  <c r="L251" i="3"/>
  <c r="BL489" i="3"/>
  <c r="S489" i="3" s="1"/>
  <c r="BN256" i="3"/>
  <c r="U256" i="3" s="1"/>
  <c r="CH262" i="3" l="1"/>
  <c r="CW262" i="3" s="1"/>
  <c r="CP251" i="3"/>
  <c r="DA251" i="3" s="1"/>
  <c r="CN251" i="3"/>
  <c r="CZ251" i="3" s="1"/>
  <c r="G256" i="3"/>
  <c r="CC256" i="3" s="1"/>
  <c r="AM251" i="3"/>
  <c r="AX252" i="3"/>
  <c r="AF256" i="3"/>
  <c r="AQ257" i="3"/>
  <c r="BB257" i="3" s="1"/>
  <c r="AO490" i="3"/>
  <c r="AZ490" i="3" s="1"/>
  <c r="AD489" i="3"/>
  <c r="E489" i="3"/>
  <c r="BY489" i="3" s="1"/>
  <c r="BQ263" i="3"/>
  <c r="J263" i="3" s="1"/>
  <c r="CI263" i="3" s="1"/>
  <c r="CM251" i="3"/>
  <c r="O251" i="3"/>
  <c r="AK251" i="3"/>
  <c r="AV252" i="3"/>
  <c r="AL251" i="3"/>
  <c r="AW252" i="3"/>
  <c r="CL251" i="3" l="1"/>
  <c r="CY251" i="3" s="1"/>
  <c r="CH263" i="3"/>
  <c r="CW263" i="3" s="1"/>
  <c r="CB256" i="3"/>
  <c r="CT256" i="3" s="1"/>
  <c r="BX489" i="3"/>
  <c r="CR489" i="3" s="1"/>
  <c r="X263" i="3"/>
  <c r="AI263" i="3" s="1"/>
  <c r="BL490" i="3"/>
  <c r="S490" i="3" s="1"/>
  <c r="BN257" i="3"/>
  <c r="U257" i="3" s="1"/>
  <c r="Q251" i="3"/>
  <c r="A252" i="3"/>
  <c r="BG252" i="3" s="1"/>
  <c r="AT264" i="3" l="1"/>
  <c r="BE264" i="3" s="1"/>
  <c r="BQ264" i="3" s="1"/>
  <c r="X264" i="3" s="1"/>
  <c r="G257" i="3"/>
  <c r="CC257" i="3" s="1"/>
  <c r="AQ258" i="3"/>
  <c r="BB258" i="3" s="1"/>
  <c r="AF257" i="3"/>
  <c r="BH252" i="3"/>
  <c r="AD490" i="3"/>
  <c r="AO491" i="3"/>
  <c r="AZ491" i="3" s="1"/>
  <c r="E490" i="3"/>
  <c r="BY490" i="3" s="1"/>
  <c r="P252" i="3"/>
  <c r="B252" i="3"/>
  <c r="BA252" i="3"/>
  <c r="BC252" i="3"/>
  <c r="BF252" i="3"/>
  <c r="BI252" i="3"/>
  <c r="CB257" i="3" l="1"/>
  <c r="CT257" i="3" s="1"/>
  <c r="BX490" i="3"/>
  <c r="CR490" i="3" s="1"/>
  <c r="J264" i="3"/>
  <c r="CI264" i="3" s="1"/>
  <c r="AI264" i="3"/>
  <c r="AT265" i="3"/>
  <c r="BE265" i="3" s="1"/>
  <c r="BN258" i="3"/>
  <c r="U258" i="3" s="1"/>
  <c r="BJ252" i="3"/>
  <c r="C252" i="3" s="1"/>
  <c r="BM252" i="3" s="1"/>
  <c r="BL491" i="3"/>
  <c r="S491" i="3" s="1"/>
  <c r="BW252" i="3"/>
  <c r="CH264" i="3" l="1"/>
  <c r="CW264" i="3" s="1"/>
  <c r="G258" i="3"/>
  <c r="CC258" i="3" s="1"/>
  <c r="E491" i="3"/>
  <c r="BY491" i="3" s="1"/>
  <c r="T252" i="3"/>
  <c r="F252" i="3"/>
  <c r="BO252" i="3"/>
  <c r="BR252" i="3" s="1"/>
  <c r="BQ265" i="3"/>
  <c r="X265" i="3" s="1"/>
  <c r="AD491" i="3"/>
  <c r="AO492" i="3"/>
  <c r="AZ492" i="3" s="1"/>
  <c r="AQ259" i="3"/>
  <c r="BB259" i="3" s="1"/>
  <c r="AF258" i="3"/>
  <c r="CB258" i="3" l="1"/>
  <c r="CT258" i="3" s="1"/>
  <c r="BX491" i="3"/>
  <c r="CR491" i="3" s="1"/>
  <c r="K252" i="3"/>
  <c r="CK252" i="3" s="1"/>
  <c r="Y252" i="3"/>
  <c r="AI265" i="3"/>
  <c r="AT266" i="3"/>
  <c r="BE266" i="3" s="1"/>
  <c r="CA252" i="3"/>
  <c r="H252" i="3"/>
  <c r="CE252" i="3" s="1"/>
  <c r="V252" i="3"/>
  <c r="BL492" i="3"/>
  <c r="S492" i="3" s="1"/>
  <c r="BS252" i="3"/>
  <c r="BT252" i="3" s="1"/>
  <c r="J265" i="3"/>
  <c r="CI265" i="3" s="1"/>
  <c r="AE252" i="3"/>
  <c r="AP253" i="3"/>
  <c r="CH265" i="3" l="1"/>
  <c r="CW265" i="3" s="1"/>
  <c r="CJ252" i="3"/>
  <c r="CX252" i="3" s="1"/>
  <c r="CD252" i="3"/>
  <c r="CU252" i="3" s="1"/>
  <c r="BZ252" i="3"/>
  <c r="CS252" i="3" s="1"/>
  <c r="E492" i="3"/>
  <c r="BY492" i="3" s="1"/>
  <c r="AA252" i="3"/>
  <c r="M252" i="3"/>
  <c r="CO252" i="3" s="1"/>
  <c r="BQ266" i="3"/>
  <c r="X266" i="3" s="1"/>
  <c r="BU252" i="3"/>
  <c r="AO493" i="3"/>
  <c r="AZ493" i="3" s="1"/>
  <c r="AD492" i="3"/>
  <c r="AG252" i="3"/>
  <c r="AR253" i="3"/>
  <c r="AJ252" i="3"/>
  <c r="AU253" i="3"/>
  <c r="Z252" i="3"/>
  <c r="L252" i="3"/>
  <c r="CN252" i="3" l="1"/>
  <c r="CZ252" i="3" s="1"/>
  <c r="BX492" i="3"/>
  <c r="CR492" i="3" s="1"/>
  <c r="J266" i="3"/>
  <c r="CI266" i="3" s="1"/>
  <c r="AI266" i="3"/>
  <c r="AT267" i="3"/>
  <c r="BE267" i="3" s="1"/>
  <c r="CM252" i="3"/>
  <c r="BL493" i="3"/>
  <c r="S493" i="3" s="1"/>
  <c r="AK252" i="3"/>
  <c r="AV253" i="3"/>
  <c r="AB252" i="3"/>
  <c r="N252" i="3"/>
  <c r="CQ252" i="3" s="1"/>
  <c r="AL252" i="3"/>
  <c r="AW253" i="3"/>
  <c r="O252" i="3" l="1"/>
  <c r="CH266" i="3"/>
  <c r="CW266" i="3" s="1"/>
  <c r="CL252" i="3"/>
  <c r="CY252" i="3" s="1"/>
  <c r="CP252" i="3"/>
  <c r="DA252" i="3" s="1"/>
  <c r="E493" i="3"/>
  <c r="BY493" i="3" s="1"/>
  <c r="BH253" i="3"/>
  <c r="BG253" i="3"/>
  <c r="BQ267" i="3"/>
  <c r="X267" i="3" s="1"/>
  <c r="AD493" i="3"/>
  <c r="AO494" i="3"/>
  <c r="AZ494" i="3" s="1"/>
  <c r="AX253" i="3"/>
  <c r="AM252" i="3"/>
  <c r="A253" i="3" s="1"/>
  <c r="BX493" i="3" l="1"/>
  <c r="CR493" i="3" s="1"/>
  <c r="J267" i="3"/>
  <c r="CI267" i="3" s="1"/>
  <c r="AT268" i="3"/>
  <c r="BE268" i="3" s="1"/>
  <c r="AI267" i="3"/>
  <c r="BL494" i="3"/>
  <c r="S494" i="3" s="1"/>
  <c r="B253" i="3"/>
  <c r="P253" i="3"/>
  <c r="BA253" i="3"/>
  <c r="BF253" i="3"/>
  <c r="BC253" i="3"/>
  <c r="BI253" i="3"/>
  <c r="Q252" i="3"/>
  <c r="CH267" i="3" l="1"/>
  <c r="CW267" i="3" s="1"/>
  <c r="E494" i="3"/>
  <c r="BY494" i="3" s="1"/>
  <c r="BJ253" i="3"/>
  <c r="C253" i="3" s="1"/>
  <c r="BM253" i="3" s="1"/>
  <c r="BW253" i="3"/>
  <c r="AD494" i="3"/>
  <c r="AO495" i="3"/>
  <c r="AZ495" i="3" s="1"/>
  <c r="BQ268" i="3"/>
  <c r="BX494" i="3" l="1"/>
  <c r="CR494" i="3" s="1"/>
  <c r="F253" i="3"/>
  <c r="BO253" i="3"/>
  <c r="BR253" i="3"/>
  <c r="T253" i="3"/>
  <c r="X268" i="3"/>
  <c r="BL495" i="3"/>
  <c r="S495" i="3" s="1"/>
  <c r="J268" i="3"/>
  <c r="CI268" i="3" s="1"/>
  <c r="CH268" i="3" l="1"/>
  <c r="CW268" i="3" s="1"/>
  <c r="E495" i="3"/>
  <c r="BY495" i="3" s="1"/>
  <c r="AP254" i="3"/>
  <c r="AE253" i="3"/>
  <c r="V253" i="3"/>
  <c r="H253" i="3"/>
  <c r="CE253" i="3" s="1"/>
  <c r="BT253" i="3"/>
  <c r="AO496" i="3"/>
  <c r="AZ496" i="3" s="1"/>
  <c r="BL496" i="3" s="1"/>
  <c r="E496" i="3" s="1"/>
  <c r="BY496" i="3" s="1"/>
  <c r="AD495" i="3"/>
  <c r="BS253" i="3"/>
  <c r="Y253" i="3"/>
  <c r="K253" i="3"/>
  <c r="CK253" i="3" s="1"/>
  <c r="AT269" i="3"/>
  <c r="BE269" i="3" s="1"/>
  <c r="AI268" i="3"/>
  <c r="CA253" i="3"/>
  <c r="CD253" i="3" l="1"/>
  <c r="CU253" i="3" s="1"/>
  <c r="CJ253" i="3"/>
  <c r="CX253" i="3" s="1"/>
  <c r="BX496" i="3"/>
  <c r="CR496" i="3" s="1"/>
  <c r="BZ253" i="3"/>
  <c r="CS253" i="3" s="1"/>
  <c r="BX495" i="3"/>
  <c r="CR495" i="3" s="1"/>
  <c r="AR254" i="3"/>
  <c r="AG253" i="3"/>
  <c r="BQ269" i="3"/>
  <c r="X269" i="3" s="1"/>
  <c r="AJ253" i="3"/>
  <c r="AU254" i="3"/>
  <c r="Z253" i="3"/>
  <c r="L253" i="3"/>
  <c r="CM253" i="3" s="1"/>
  <c r="AA253" i="3"/>
  <c r="M253" i="3"/>
  <c r="CO253" i="3" s="1"/>
  <c r="S496" i="3"/>
  <c r="BU253" i="3"/>
  <c r="CN253" i="3" l="1"/>
  <c r="CZ253" i="3" s="1"/>
  <c r="CL253" i="3"/>
  <c r="CY253" i="3" s="1"/>
  <c r="J269" i="3"/>
  <c r="CI269" i="3" s="1"/>
  <c r="AT270" i="3"/>
  <c r="BE270" i="3" s="1"/>
  <c r="AI269" i="3"/>
  <c r="N253" i="3"/>
  <c r="CQ253" i="3" s="1"/>
  <c r="AB253" i="3"/>
  <c r="AL253" i="3"/>
  <c r="AW254" i="3"/>
  <c r="AV254" i="3"/>
  <c r="AK253" i="3"/>
  <c r="AO497" i="3"/>
  <c r="AZ497" i="3" s="1"/>
  <c r="AD496" i="3"/>
  <c r="CH269" i="3" l="1"/>
  <c r="CW269" i="3" s="1"/>
  <c r="CP253" i="3"/>
  <c r="DA253" i="3" s="1"/>
  <c r="O253" i="3"/>
  <c r="BL497" i="3"/>
  <c r="S497" i="3" s="1"/>
  <c r="AX254" i="3"/>
  <c r="AM253" i="3"/>
  <c r="Q253" i="3" s="1"/>
  <c r="BQ270" i="3"/>
  <c r="X270" i="3" s="1"/>
  <c r="J270" i="3" l="1"/>
  <c r="CI270" i="3" s="1"/>
  <c r="E497" i="3"/>
  <c r="BY497" i="3" s="1"/>
  <c r="AD497" i="3"/>
  <c r="AO498" i="3"/>
  <c r="AZ498" i="3" s="1"/>
  <c r="A254" i="3"/>
  <c r="AI270" i="3"/>
  <c r="AT271" i="3"/>
  <c r="BE271" i="3" s="1"/>
  <c r="CH270" i="3" l="1"/>
  <c r="CW270" i="3" s="1"/>
  <c r="BX497" i="3"/>
  <c r="CR497" i="3" s="1"/>
  <c r="P254" i="3"/>
  <c r="B254" i="3"/>
  <c r="BA254" i="3"/>
  <c r="BC254" i="3"/>
  <c r="BF254" i="3"/>
  <c r="BH254" i="3"/>
  <c r="BG254" i="3"/>
  <c r="BQ271" i="3"/>
  <c r="X271" i="3" s="1"/>
  <c r="BL498" i="3"/>
  <c r="S498" i="3" s="1"/>
  <c r="BI254" i="3"/>
  <c r="E498" i="3" l="1"/>
  <c r="BY498" i="3" s="1"/>
  <c r="J271" i="3"/>
  <c r="CI271" i="3" s="1"/>
  <c r="AI271" i="3"/>
  <c r="AT272" i="3"/>
  <c r="BE272" i="3" s="1"/>
  <c r="BJ254" i="3"/>
  <c r="C254" i="3" s="1"/>
  <c r="BM254" i="3" s="1"/>
  <c r="BW254" i="3"/>
  <c r="AO499" i="3"/>
  <c r="AZ499" i="3" s="1"/>
  <c r="AD498" i="3"/>
  <c r="CH271" i="3" l="1"/>
  <c r="CW271" i="3" s="1"/>
  <c r="BX498" i="3"/>
  <c r="CR498" i="3" s="1"/>
  <c r="T254" i="3"/>
  <c r="BO254" i="3"/>
  <c r="F254" i="3"/>
  <c r="BR254" i="3"/>
  <c r="BL499" i="3"/>
  <c r="S499" i="3" s="1"/>
  <c r="BQ272" i="3"/>
  <c r="X272" i="3" s="1"/>
  <c r="J272" i="3" l="1"/>
  <c r="CI272" i="3" s="1"/>
  <c r="E499" i="3"/>
  <c r="BY499" i="3" s="1"/>
  <c r="AI272" i="3"/>
  <c r="AT273" i="3"/>
  <c r="BE273" i="3" s="1"/>
  <c r="CA254" i="3"/>
  <c r="H254" i="3"/>
  <c r="CE254" i="3" s="1"/>
  <c r="V254" i="3"/>
  <c r="K254" i="3"/>
  <c r="CK254" i="3" s="1"/>
  <c r="Y254" i="3"/>
  <c r="BS254" i="3"/>
  <c r="AO500" i="3"/>
  <c r="AZ500" i="3" s="1"/>
  <c r="AD499" i="3"/>
  <c r="AE254" i="3"/>
  <c r="AP255" i="3"/>
  <c r="CH272" i="3" l="1"/>
  <c r="CW272" i="3" s="1"/>
  <c r="CJ254" i="3"/>
  <c r="CX254" i="3" s="1"/>
  <c r="CD254" i="3"/>
  <c r="CU254" i="3" s="1"/>
  <c r="BZ254" i="3"/>
  <c r="CS254" i="3" s="1"/>
  <c r="BX499" i="3"/>
  <c r="CR499" i="3" s="1"/>
  <c r="Z254" i="3"/>
  <c r="L254" i="3"/>
  <c r="CM254" i="3" s="1"/>
  <c r="BL500" i="3"/>
  <c r="S500" i="3" s="1"/>
  <c r="AJ254" i="3"/>
  <c r="AU255" i="3"/>
  <c r="BQ273" i="3"/>
  <c r="AG254" i="3"/>
  <c r="AR255" i="3"/>
  <c r="BT254" i="3"/>
  <c r="CL254" i="3" l="1"/>
  <c r="CY254" i="3" s="1"/>
  <c r="E500" i="3"/>
  <c r="BY500" i="3" s="1"/>
  <c r="AA254" i="3"/>
  <c r="M254" i="3"/>
  <c r="AO501" i="3"/>
  <c r="AZ501" i="3" s="1"/>
  <c r="AD500" i="3"/>
  <c r="X273" i="3"/>
  <c r="BU254" i="3"/>
  <c r="J273" i="3"/>
  <c r="CI273" i="3" s="1"/>
  <c r="AV255" i="3"/>
  <c r="AK254" i="3"/>
  <c r="CH273" i="3" l="1"/>
  <c r="CW273" i="3" s="1"/>
  <c r="BX500" i="3"/>
  <c r="CR500" i="3" s="1"/>
  <c r="AT274" i="3"/>
  <c r="BE274" i="3" s="1"/>
  <c r="AI273" i="3"/>
  <c r="BL501" i="3"/>
  <c r="S501" i="3" s="1"/>
  <c r="CO254" i="3"/>
  <c r="AW255" i="3"/>
  <c r="AL254" i="3"/>
  <c r="N254" i="3"/>
  <c r="CQ254" i="3" s="1"/>
  <c r="AB254" i="3"/>
  <c r="CN254" i="3" l="1"/>
  <c r="CZ254" i="3" s="1"/>
  <c r="CP254" i="3"/>
  <c r="DA254" i="3" s="1"/>
  <c r="E501" i="3"/>
  <c r="BY501" i="3" s="1"/>
  <c r="O254" i="3"/>
  <c r="AD501" i="3"/>
  <c r="AO502" i="3"/>
  <c r="AZ502" i="3" s="1"/>
  <c r="AM254" i="3"/>
  <c r="A255" i="3" s="1"/>
  <c r="AX255" i="3"/>
  <c r="BI255" i="3" s="1"/>
  <c r="BQ274" i="3"/>
  <c r="J274" i="3" s="1"/>
  <c r="CI274" i="3" s="1"/>
  <c r="Q254" i="3" l="1"/>
  <c r="CH274" i="3"/>
  <c r="CW274" i="3" s="1"/>
  <c r="BX501" i="3"/>
  <c r="CR501" i="3" s="1"/>
  <c r="X274" i="3"/>
  <c r="B255" i="3"/>
  <c r="P255" i="3"/>
  <c r="BA255" i="3"/>
  <c r="BC255" i="3"/>
  <c r="BF255" i="3"/>
  <c r="BG255" i="3"/>
  <c r="BL502" i="3"/>
  <c r="S502" i="3" s="1"/>
  <c r="BH255" i="3"/>
  <c r="E502" i="3" l="1"/>
  <c r="BY502" i="3" s="1"/>
  <c r="BW255" i="3"/>
  <c r="BJ255" i="3"/>
  <c r="C255" i="3" s="1"/>
  <c r="BM255" i="3" s="1"/>
  <c r="AD502" i="3"/>
  <c r="AO503" i="3"/>
  <c r="AZ503" i="3" s="1"/>
  <c r="AI274" i="3"/>
  <c r="AT275" i="3"/>
  <c r="BE275" i="3" s="1"/>
  <c r="BX502" i="3" l="1"/>
  <c r="CR502" i="3" s="1"/>
  <c r="T255" i="3"/>
  <c r="BO255" i="3"/>
  <c r="BR255" i="3"/>
  <c r="F255" i="3"/>
  <c r="BS255" i="3"/>
  <c r="BT255" i="3"/>
  <c r="BL503" i="3"/>
  <c r="S503" i="3" s="1"/>
  <c r="BQ275" i="3"/>
  <c r="X275" i="3" s="1"/>
  <c r="E503" i="3" l="1"/>
  <c r="BY503" i="3" s="1"/>
  <c r="J275" i="3"/>
  <c r="CI275" i="3" s="1"/>
  <c r="AI275" i="3"/>
  <c r="AT276" i="3"/>
  <c r="BE276" i="3" s="1"/>
  <c r="K255" i="3"/>
  <c r="CK255" i="3" s="1"/>
  <c r="Y255" i="3"/>
  <c r="V255" i="3"/>
  <c r="H255" i="3"/>
  <c r="CE255" i="3" s="1"/>
  <c r="CA255" i="3"/>
  <c r="BU255" i="3"/>
  <c r="L255" i="3"/>
  <c r="CM255" i="3" s="1"/>
  <c r="Z255" i="3"/>
  <c r="AE255" i="3"/>
  <c r="AP256" i="3"/>
  <c r="AA255" i="3"/>
  <c r="M255" i="3"/>
  <c r="CO255" i="3" s="1"/>
  <c r="AD503" i="3"/>
  <c r="AO504" i="3"/>
  <c r="AZ504" i="3" s="1"/>
  <c r="BL504" i="3" s="1"/>
  <c r="E504" i="3" s="1"/>
  <c r="BY504" i="3" s="1"/>
  <c r="CN255" i="3" l="1"/>
  <c r="CZ255" i="3" s="1"/>
  <c r="CD255" i="3"/>
  <c r="CU255" i="3" s="1"/>
  <c r="CJ255" i="3"/>
  <c r="CX255" i="3" s="1"/>
  <c r="CL255" i="3"/>
  <c r="CY255" i="3" s="1"/>
  <c r="CH275" i="3"/>
  <c r="CW275" i="3" s="1"/>
  <c r="BX504" i="3"/>
  <c r="CR504" i="3" s="1"/>
  <c r="BZ255" i="3"/>
  <c r="CS255" i="3" s="1"/>
  <c r="BX503" i="3"/>
  <c r="CR503" i="3" s="1"/>
  <c r="AR256" i="3"/>
  <c r="AG255" i="3"/>
  <c r="AU256" i="3"/>
  <c r="AJ255" i="3"/>
  <c r="AK255" i="3"/>
  <c r="AV256" i="3"/>
  <c r="S504" i="3"/>
  <c r="AB255" i="3"/>
  <c r="N255" i="3"/>
  <c r="CQ255" i="3" s="1"/>
  <c r="BQ276" i="3"/>
  <c r="X276" i="3" s="1"/>
  <c r="AW256" i="3"/>
  <c r="AL255" i="3"/>
  <c r="CP255" i="3" l="1"/>
  <c r="DA255" i="3" s="1"/>
  <c r="AI276" i="3"/>
  <c r="AT277" i="3"/>
  <c r="BE277" i="3" s="1"/>
  <c r="AO505" i="3"/>
  <c r="AZ505" i="3" s="1"/>
  <c r="AD504" i="3"/>
  <c r="O255" i="3"/>
  <c r="AX256" i="3"/>
  <c r="AM255" i="3"/>
  <c r="A256" i="3" s="1"/>
  <c r="J276" i="3"/>
  <c r="CI276" i="3" s="1"/>
  <c r="CH276" i="3" l="1"/>
  <c r="CW276" i="3" s="1"/>
  <c r="Q255" i="3"/>
  <c r="B256" i="3"/>
  <c r="P256" i="3"/>
  <c r="BA256" i="3"/>
  <c r="BC256" i="3"/>
  <c r="BG256" i="3"/>
  <c r="BF256" i="3"/>
  <c r="BH256" i="3"/>
  <c r="BQ277" i="3"/>
  <c r="J277" i="3" s="1"/>
  <c r="CI277" i="3" s="1"/>
  <c r="BI256" i="3"/>
  <c r="BL505" i="3"/>
  <c r="S505" i="3" s="1"/>
  <c r="CH277" i="3" l="1"/>
  <c r="CW277" i="3" s="1"/>
  <c r="BJ256" i="3"/>
  <c r="C256" i="3" s="1"/>
  <c r="BM256" i="3" s="1"/>
  <c r="BW256" i="3"/>
  <c r="AO506" i="3"/>
  <c r="AZ506" i="3" s="1"/>
  <c r="AD505" i="3"/>
  <c r="E505" i="3"/>
  <c r="BY505" i="3" s="1"/>
  <c r="X277" i="3"/>
  <c r="BX505" i="3" l="1"/>
  <c r="CR505" i="3" s="1"/>
  <c r="F256" i="3"/>
  <c r="BO256" i="3"/>
  <c r="T256" i="3"/>
  <c r="BR256" i="3"/>
  <c r="BL506" i="3"/>
  <c r="S506" i="3" s="1"/>
  <c r="AI277" i="3"/>
  <c r="AT278" i="3"/>
  <c r="BE278" i="3" s="1"/>
  <c r="K256" i="3" l="1"/>
  <c r="CK256" i="3" s="1"/>
  <c r="Y256" i="3"/>
  <c r="H256" i="3"/>
  <c r="CE256" i="3" s="1"/>
  <c r="V256" i="3"/>
  <c r="AP257" i="3"/>
  <c r="AE256" i="3"/>
  <c r="BT256" i="3"/>
  <c r="AO507" i="3"/>
  <c r="AZ507" i="3" s="1"/>
  <c r="AD506" i="3"/>
  <c r="BS256" i="3"/>
  <c r="BQ278" i="3"/>
  <c r="J278" i="3" s="1"/>
  <c r="CI278" i="3" s="1"/>
  <c r="E506" i="3"/>
  <c r="BY506" i="3" s="1"/>
  <c r="CA256" i="3"/>
  <c r="CJ256" i="3" l="1"/>
  <c r="CX256" i="3" s="1"/>
  <c r="CH278" i="3"/>
  <c r="CW278" i="3" s="1"/>
  <c r="CD256" i="3"/>
  <c r="CU256" i="3" s="1"/>
  <c r="BZ256" i="3"/>
  <c r="CS256" i="3" s="1"/>
  <c r="BX506" i="3"/>
  <c r="CR506" i="3" s="1"/>
  <c r="BL507" i="3"/>
  <c r="S507" i="3" s="1"/>
  <c r="AG256" i="3"/>
  <c r="AR257" i="3"/>
  <c r="X278" i="3"/>
  <c r="M256" i="3"/>
  <c r="CO256" i="3" s="1"/>
  <c r="AA256" i="3"/>
  <c r="Z256" i="3"/>
  <c r="L256" i="3"/>
  <c r="CM256" i="3" s="1"/>
  <c r="BU256" i="3"/>
  <c r="AU257" i="3"/>
  <c r="AJ256" i="3"/>
  <c r="CL256" i="3" l="1"/>
  <c r="CY256" i="3" s="1"/>
  <c r="CN256" i="3"/>
  <c r="CZ256" i="3" s="1"/>
  <c r="E507" i="3"/>
  <c r="BY507" i="3" s="1"/>
  <c r="AI278" i="3"/>
  <c r="AT279" i="3"/>
  <c r="BE279" i="3" s="1"/>
  <c r="BQ279" i="3" s="1"/>
  <c r="J279" i="3" s="1"/>
  <c r="CI279" i="3" s="1"/>
  <c r="AK256" i="3"/>
  <c r="AV257" i="3"/>
  <c r="AL256" i="3"/>
  <c r="AW257" i="3"/>
  <c r="AB256" i="3"/>
  <c r="N256" i="3"/>
  <c r="CQ256" i="3" s="1"/>
  <c r="AO508" i="3"/>
  <c r="AZ508" i="3" s="1"/>
  <c r="AD507" i="3"/>
  <c r="CH279" i="3" l="1"/>
  <c r="CW279" i="3" s="1"/>
  <c r="CP256" i="3"/>
  <c r="DA256" i="3" s="1"/>
  <c r="BX507" i="3"/>
  <c r="CR507" i="3" s="1"/>
  <c r="AM256" i="3"/>
  <c r="Q256" i="3" s="1"/>
  <c r="AX257" i="3"/>
  <c r="X279" i="3"/>
  <c r="O256" i="3"/>
  <c r="BL508" i="3"/>
  <c r="S508" i="3" s="1"/>
  <c r="A257" i="3" l="1"/>
  <c r="BG257" i="3" s="1"/>
  <c r="AO509" i="3"/>
  <c r="AZ509" i="3" s="1"/>
  <c r="AD508" i="3"/>
  <c r="BI257" i="3"/>
  <c r="AI279" i="3"/>
  <c r="AT280" i="3"/>
  <c r="BE280" i="3" s="1"/>
  <c r="BH257" i="3"/>
  <c r="BA257" i="3"/>
  <c r="BF257" i="3"/>
  <c r="BC257" i="3"/>
  <c r="E508" i="3"/>
  <c r="BY508" i="3" s="1"/>
  <c r="BX508" i="3" l="1"/>
  <c r="CR508" i="3" s="1"/>
  <c r="B257" i="3"/>
  <c r="P257" i="3"/>
  <c r="BQ280" i="3"/>
  <c r="J280" i="3" s="1"/>
  <c r="CI280" i="3" s="1"/>
  <c r="BL509" i="3"/>
  <c r="S509" i="3" s="1"/>
  <c r="BM257" i="3"/>
  <c r="BJ257" i="3"/>
  <c r="C257" i="3" s="1"/>
  <c r="CH280" i="3" l="1"/>
  <c r="CW280" i="3" s="1"/>
  <c r="BW257" i="3"/>
  <c r="E509" i="3"/>
  <c r="BY509" i="3" s="1"/>
  <c r="X280" i="3"/>
  <c r="AI280" i="3" s="1"/>
  <c r="T257" i="3"/>
  <c r="AD509" i="3"/>
  <c r="AO510" i="3"/>
  <c r="AZ510" i="3" s="1"/>
  <c r="BO257" i="3"/>
  <c r="F257" i="3"/>
  <c r="BX509" i="3" l="1"/>
  <c r="CR509" i="3" s="1"/>
  <c r="AT281" i="3"/>
  <c r="BE281" i="3" s="1"/>
  <c r="BQ281" i="3" s="1"/>
  <c r="BP257" i="3"/>
  <c r="H257" i="3"/>
  <c r="CE257" i="3" s="1"/>
  <c r="V257" i="3"/>
  <c r="AE257" i="3"/>
  <c r="AP258" i="3"/>
  <c r="BL510" i="3"/>
  <c r="S510" i="3" s="1"/>
  <c r="CA257" i="3"/>
  <c r="CD257" i="3" l="1"/>
  <c r="CU257" i="3" s="1"/>
  <c r="BZ257" i="3"/>
  <c r="CS257" i="3" s="1"/>
  <c r="J281" i="3"/>
  <c r="CI281" i="3" s="1"/>
  <c r="X281" i="3"/>
  <c r="AT282" i="3" s="1"/>
  <c r="BE282" i="3" s="1"/>
  <c r="AD510" i="3"/>
  <c r="AO511" i="3"/>
  <c r="AZ511" i="3" s="1"/>
  <c r="W257" i="3"/>
  <c r="I257" i="3"/>
  <c r="CG257" i="3" s="1"/>
  <c r="BR257" i="3"/>
  <c r="BS257" i="3"/>
  <c r="AG257" i="3"/>
  <c r="AR258" i="3"/>
  <c r="E510" i="3"/>
  <c r="BY510" i="3" s="1"/>
  <c r="AI281" i="3" l="1"/>
  <c r="CF257" i="3"/>
  <c r="CV257" i="3" s="1"/>
  <c r="CH281" i="3"/>
  <c r="CW281" i="3" s="1"/>
  <c r="BX510" i="3"/>
  <c r="CR510" i="3" s="1"/>
  <c r="K257" i="3"/>
  <c r="CK257" i="3" s="1"/>
  <c r="Y257" i="3"/>
  <c r="BU257" i="3"/>
  <c r="AH257" i="3"/>
  <c r="AS258" i="3"/>
  <c r="BD258" i="3" s="1"/>
  <c r="Z257" i="3"/>
  <c r="L257" i="3"/>
  <c r="CM257" i="3" s="1"/>
  <c r="BQ282" i="3"/>
  <c r="X282" i="3" s="1"/>
  <c r="BL511" i="3"/>
  <c r="S511" i="3" s="1"/>
  <c r="BT257" i="3"/>
  <c r="CJ257" i="3" l="1"/>
  <c r="CX257" i="3" s="1"/>
  <c r="CL257" i="3"/>
  <c r="CY257" i="3" s="1"/>
  <c r="E511" i="3"/>
  <c r="BY511" i="3" s="1"/>
  <c r="J282" i="3"/>
  <c r="CI282" i="3" s="1"/>
  <c r="AT283" i="3"/>
  <c r="BE283" i="3" s="1"/>
  <c r="AI282" i="3"/>
  <c r="AU258" i="3"/>
  <c r="AJ257" i="3"/>
  <c r="AD511" i="3"/>
  <c r="AO512" i="3"/>
  <c r="AZ512" i="3" s="1"/>
  <c r="BL512" i="3" s="1"/>
  <c r="E512" i="3" s="1"/>
  <c r="BY512" i="3" s="1"/>
  <c r="AB257" i="3"/>
  <c r="N257" i="3"/>
  <c r="CQ257" i="3" s="1"/>
  <c r="AV258" i="3"/>
  <c r="AK257" i="3"/>
  <c r="M257" i="3"/>
  <c r="CO257" i="3" s="1"/>
  <c r="AA257" i="3"/>
  <c r="CH282" i="3" l="1"/>
  <c r="CW282" i="3" s="1"/>
  <c r="CN257" i="3"/>
  <c r="CZ257" i="3" s="1"/>
  <c r="CP257" i="3"/>
  <c r="DA257" i="3" s="1"/>
  <c r="BX512" i="3"/>
  <c r="CR512" i="3" s="1"/>
  <c r="BX511" i="3"/>
  <c r="CR511" i="3" s="1"/>
  <c r="S512" i="3"/>
  <c r="AO513" i="3" s="1"/>
  <c r="AZ513" i="3" s="1"/>
  <c r="BL513" i="3" s="1"/>
  <c r="E513" i="3" s="1"/>
  <c r="BY513" i="3" s="1"/>
  <c r="AM257" i="3"/>
  <c r="AX258" i="3"/>
  <c r="O257" i="3"/>
  <c r="AL257" i="3"/>
  <c r="AW258" i="3"/>
  <c r="BQ283" i="3"/>
  <c r="X283" i="3" s="1"/>
  <c r="BX513" i="3" l="1"/>
  <c r="CR513" i="3" s="1"/>
  <c r="A258" i="3"/>
  <c r="P258" i="3" s="1"/>
  <c r="AD512" i="3"/>
  <c r="J283" i="3"/>
  <c r="CI283" i="3" s="1"/>
  <c r="Q257" i="3"/>
  <c r="BA258" i="3"/>
  <c r="BC258" i="3"/>
  <c r="BF258" i="3"/>
  <c r="BG258" i="3"/>
  <c r="AT284" i="3"/>
  <c r="BE284" i="3" s="1"/>
  <c r="AI283" i="3"/>
  <c r="BI258" i="3"/>
  <c r="S513" i="3"/>
  <c r="BH258" i="3"/>
  <c r="CH283" i="3" l="1"/>
  <c r="CW283" i="3" s="1"/>
  <c r="B258" i="3"/>
  <c r="BJ258" i="3"/>
  <c r="C258" i="3" s="1"/>
  <c r="BM258" i="3" s="1"/>
  <c r="BQ284" i="3"/>
  <c r="J284" i="3" s="1"/>
  <c r="CI284" i="3" s="1"/>
  <c r="AD513" i="3"/>
  <c r="AO514" i="3"/>
  <c r="AZ514" i="3" s="1"/>
  <c r="X284" i="3" l="1"/>
  <c r="AI284" i="3" s="1"/>
  <c r="CH284" i="3"/>
  <c r="CW284" i="3" s="1"/>
  <c r="BW258" i="3"/>
  <c r="T258" i="3"/>
  <c r="BO258" i="3"/>
  <c r="F258" i="3"/>
  <c r="BL514" i="3"/>
  <c r="S514" i="3" s="1"/>
  <c r="AT285" i="3" l="1"/>
  <c r="BE285" i="3" s="1"/>
  <c r="BQ285" i="3" s="1"/>
  <c r="X285" i="3" s="1"/>
  <c r="AO515" i="3"/>
  <c r="AZ515" i="3" s="1"/>
  <c r="BL515" i="3" s="1"/>
  <c r="E515" i="3" s="1"/>
  <c r="BY515" i="3" s="1"/>
  <c r="AD514" i="3"/>
  <c r="CA258" i="3"/>
  <c r="BP258" i="3"/>
  <c r="H258" i="3"/>
  <c r="CE258" i="3" s="1"/>
  <c r="V258" i="3"/>
  <c r="E514" i="3"/>
  <c r="BY514" i="3" s="1"/>
  <c r="AE258" i="3"/>
  <c r="AP259" i="3"/>
  <c r="CD258" i="3" l="1"/>
  <c r="CU258" i="3" s="1"/>
  <c r="BZ258" i="3"/>
  <c r="CS258" i="3" s="1"/>
  <c r="BX514" i="3"/>
  <c r="CR514" i="3" s="1"/>
  <c r="BX515" i="3"/>
  <c r="CR515" i="3" s="1"/>
  <c r="AI285" i="3"/>
  <c r="AT286" i="3"/>
  <c r="BE286" i="3" s="1"/>
  <c r="J285" i="3"/>
  <c r="CI285" i="3" s="1"/>
  <c r="S515" i="3"/>
  <c r="W258" i="3"/>
  <c r="I258" i="3"/>
  <c r="CG258" i="3" s="1"/>
  <c r="BR258" i="3"/>
  <c r="BS258" i="3"/>
  <c r="AR259" i="3"/>
  <c r="AG258" i="3"/>
  <c r="CH285" i="3" l="1"/>
  <c r="CW285" i="3" s="1"/>
  <c r="CF258" i="3"/>
  <c r="CV258" i="3" s="1"/>
  <c r="Z258" i="3"/>
  <c r="L258" i="3"/>
  <c r="CM258" i="3" s="1"/>
  <c r="Y258" i="3"/>
  <c r="K258" i="3"/>
  <c r="AD515" i="3"/>
  <c r="AO516" i="3"/>
  <c r="AZ516" i="3" s="1"/>
  <c r="BL516" i="3" s="1"/>
  <c r="E516" i="3" s="1"/>
  <c r="BY516" i="3" s="1"/>
  <c r="BT258" i="3"/>
  <c r="AH258" i="3"/>
  <c r="AS259" i="3"/>
  <c r="BD259" i="3" s="1"/>
  <c r="CL258" i="3" l="1"/>
  <c r="CY258" i="3" s="1"/>
  <c r="BX516" i="3"/>
  <c r="CR516" i="3" s="1"/>
  <c r="BP259" i="3"/>
  <c r="I259" i="3" s="1"/>
  <c r="CG259" i="3" s="1"/>
  <c r="AJ258" i="3"/>
  <c r="AU259" i="3"/>
  <c r="CK258" i="3"/>
  <c r="M258" i="3"/>
  <c r="CO258" i="3" s="1"/>
  <c r="AA258" i="3"/>
  <c r="S516" i="3"/>
  <c r="AV259" i="3"/>
  <c r="AK258" i="3"/>
  <c r="BU258" i="3"/>
  <c r="CJ258" i="3" l="1"/>
  <c r="CX258" i="3" s="1"/>
  <c r="CN258" i="3"/>
  <c r="CZ258" i="3" s="1"/>
  <c r="CF259" i="3"/>
  <c r="CV259" i="3" s="1"/>
  <c r="W259" i="3"/>
  <c r="AH259" i="3" s="1"/>
  <c r="AB258" i="3"/>
  <c r="N258" i="3"/>
  <c r="CQ258" i="3" s="1"/>
  <c r="AO517" i="3"/>
  <c r="AZ517" i="3" s="1"/>
  <c r="AD516" i="3"/>
  <c r="AL258" i="3"/>
  <c r="AW259" i="3"/>
  <c r="CP258" i="3" l="1"/>
  <c r="DA258" i="3" s="1"/>
  <c r="AS260" i="3"/>
  <c r="BD260" i="3" s="1"/>
  <c r="BP260" i="3" s="1"/>
  <c r="W260" i="3" s="1"/>
  <c r="AX259" i="3"/>
  <c r="AM258" i="3"/>
  <c r="A259" i="3" s="1"/>
  <c r="O258" i="3"/>
  <c r="BL517" i="3"/>
  <c r="S517" i="3" s="1"/>
  <c r="E517" i="3" l="1"/>
  <c r="BY517" i="3" s="1"/>
  <c r="AS261" i="3"/>
  <c r="BD261" i="3" s="1"/>
  <c r="AH260" i="3"/>
  <c r="BI259" i="3"/>
  <c r="B259" i="3"/>
  <c r="P259" i="3"/>
  <c r="BA259" i="3"/>
  <c r="BC259" i="3"/>
  <c r="BF259" i="3"/>
  <c r="BG259" i="3"/>
  <c r="Q258" i="3"/>
  <c r="BH259" i="3"/>
  <c r="AO518" i="3"/>
  <c r="AZ518" i="3" s="1"/>
  <c r="AD517" i="3"/>
  <c r="I260" i="3"/>
  <c r="CG260" i="3" s="1"/>
  <c r="CF260" i="3" l="1"/>
  <c r="CV260" i="3" s="1"/>
  <c r="BX517" i="3"/>
  <c r="CR517" i="3" s="1"/>
  <c r="BJ259" i="3"/>
  <c r="C259" i="3" s="1"/>
  <c r="BN259" i="3" s="1"/>
  <c r="BW259" i="3"/>
  <c r="BL518" i="3"/>
  <c r="S518" i="3" s="1"/>
  <c r="E518" i="3" l="1"/>
  <c r="BY518" i="3" s="1"/>
  <c r="U259" i="3"/>
  <c r="G259" i="3"/>
  <c r="CC259" i="3" s="1"/>
  <c r="AO519" i="3"/>
  <c r="AZ519" i="3" s="1"/>
  <c r="AD518" i="3"/>
  <c r="BM259" i="3"/>
  <c r="CB259" i="3" l="1"/>
  <c r="CT259" i="3" s="1"/>
  <c r="BX518" i="3"/>
  <c r="CR518" i="3" s="1"/>
  <c r="BL519" i="3"/>
  <c r="S519" i="3" s="1"/>
  <c r="T259" i="3"/>
  <c r="F259" i="3"/>
  <c r="BO259" i="3"/>
  <c r="AF259" i="3"/>
  <c r="AQ260" i="3"/>
  <c r="BB260" i="3" s="1"/>
  <c r="H259" i="3" l="1"/>
  <c r="CE259" i="3" s="1"/>
  <c r="V259" i="3"/>
  <c r="AE259" i="3"/>
  <c r="AP260" i="3"/>
  <c r="AO520" i="3"/>
  <c r="AZ520" i="3" s="1"/>
  <c r="AD519" i="3"/>
  <c r="CA259" i="3"/>
  <c r="BN260" i="3"/>
  <c r="U260" i="3" s="1"/>
  <c r="BR259" i="3"/>
  <c r="E519" i="3"/>
  <c r="BY519" i="3" s="1"/>
  <c r="CD259" i="3" l="1"/>
  <c r="CU259" i="3" s="1"/>
  <c r="BX519" i="3"/>
  <c r="CR519" i="3" s="1"/>
  <c r="BZ259" i="3"/>
  <c r="CS259" i="3" s="1"/>
  <c r="G260" i="3"/>
  <c r="CC260" i="3" s="1"/>
  <c r="AQ261" i="3"/>
  <c r="BB261" i="3" s="1"/>
  <c r="AF260" i="3"/>
  <c r="BL520" i="3"/>
  <c r="S520" i="3" s="1"/>
  <c r="AG259" i="3"/>
  <c r="AR260" i="3"/>
  <c r="Y259" i="3"/>
  <c r="K259" i="3"/>
  <c r="BS259" i="3"/>
  <c r="CB260" i="3" l="1"/>
  <c r="CT260" i="3" s="1"/>
  <c r="AO521" i="3"/>
  <c r="AZ521" i="3" s="1"/>
  <c r="BL521" i="3" s="1"/>
  <c r="E521" i="3" s="1"/>
  <c r="BY521" i="3" s="1"/>
  <c r="AD520" i="3"/>
  <c r="E520" i="3"/>
  <c r="BY520" i="3" s="1"/>
  <c r="Z259" i="3"/>
  <c r="L259" i="3"/>
  <c r="CM259" i="3" s="1"/>
  <c r="BT259" i="3"/>
  <c r="BU259" i="3"/>
  <c r="CK259" i="3"/>
  <c r="AU260" i="3"/>
  <c r="AJ259" i="3"/>
  <c r="BN261" i="3"/>
  <c r="U261" i="3" s="1"/>
  <c r="CJ259" i="3" l="1"/>
  <c r="CX259" i="3" s="1"/>
  <c r="CL259" i="3"/>
  <c r="CY259" i="3" s="1"/>
  <c r="BX520" i="3"/>
  <c r="CR520" i="3" s="1"/>
  <c r="BX521" i="3"/>
  <c r="CR521" i="3" s="1"/>
  <c r="G261" i="3"/>
  <c r="CC261" i="3" s="1"/>
  <c r="S521" i="3"/>
  <c r="AO522" i="3" s="1"/>
  <c r="AZ522" i="3" s="1"/>
  <c r="AK259" i="3"/>
  <c r="AV260" i="3"/>
  <c r="AB259" i="3"/>
  <c r="N259" i="3"/>
  <c r="CQ259" i="3" s="1"/>
  <c r="AQ262" i="3"/>
  <c r="BB262" i="3" s="1"/>
  <c r="AF261" i="3"/>
  <c r="M259" i="3"/>
  <c r="CO259" i="3" s="1"/>
  <c r="AA259" i="3"/>
  <c r="CN259" i="3" l="1"/>
  <c r="CZ259" i="3" s="1"/>
  <c r="CP259" i="3"/>
  <c r="DA259" i="3" s="1"/>
  <c r="CB261" i="3"/>
  <c r="CT261" i="3" s="1"/>
  <c r="AD521" i="3"/>
  <c r="AM259" i="3"/>
  <c r="AX260" i="3"/>
  <c r="BL522" i="3"/>
  <c r="S522" i="3" s="1"/>
  <c r="O259" i="3"/>
  <c r="AL259" i="3"/>
  <c r="AW260" i="3"/>
  <c r="BH260" i="3" s="1"/>
  <c r="BN262" i="3"/>
  <c r="U262" i="3" s="1"/>
  <c r="A260" i="3" l="1"/>
  <c r="P260" i="3" s="1"/>
  <c r="BA260" i="3"/>
  <c r="BC260" i="3"/>
  <c r="BF260" i="3"/>
  <c r="AO523" i="3"/>
  <c r="AZ523" i="3" s="1"/>
  <c r="AD522" i="3"/>
  <c r="G262" i="3"/>
  <c r="CC262" i="3" s="1"/>
  <c r="E522" i="3"/>
  <c r="BY522" i="3" s="1"/>
  <c r="BG260" i="3"/>
  <c r="AQ263" i="3"/>
  <c r="BB263" i="3" s="1"/>
  <c r="AF262" i="3"/>
  <c r="BI260" i="3"/>
  <c r="Q259" i="3"/>
  <c r="B260" i="3" l="1"/>
  <c r="BW260" i="3" s="1"/>
  <c r="CB262" i="3"/>
  <c r="CT262" i="3" s="1"/>
  <c r="BX522" i="3"/>
  <c r="CR522" i="3" s="1"/>
  <c r="BL523" i="3"/>
  <c r="S523" i="3" s="1"/>
  <c r="BJ260" i="3"/>
  <c r="C260" i="3" s="1"/>
  <c r="BM260" i="3" s="1"/>
  <c r="BN263" i="3"/>
  <c r="U263" i="3" s="1"/>
  <c r="E523" i="3" l="1"/>
  <c r="BY523" i="3" s="1"/>
  <c r="G263" i="3"/>
  <c r="CC263" i="3" s="1"/>
  <c r="F260" i="3"/>
  <c r="T260" i="3"/>
  <c r="BO260" i="3"/>
  <c r="AQ264" i="3"/>
  <c r="BB264" i="3" s="1"/>
  <c r="AF263" i="3"/>
  <c r="AO524" i="3"/>
  <c r="AZ524" i="3" s="1"/>
  <c r="AD523" i="3"/>
  <c r="CB263" i="3" l="1"/>
  <c r="CT263" i="3" s="1"/>
  <c r="BX523" i="3"/>
  <c r="CR523" i="3" s="1"/>
  <c r="BN264" i="3"/>
  <c r="G264" i="3" s="1"/>
  <c r="CC264" i="3" s="1"/>
  <c r="AE260" i="3"/>
  <c r="AP261" i="3"/>
  <c r="BR260" i="3"/>
  <c r="H260" i="3"/>
  <c r="CE260" i="3" s="1"/>
  <c r="V260" i="3"/>
  <c r="BL524" i="3"/>
  <c r="S524" i="3" s="1"/>
  <c r="CA260" i="3"/>
  <c r="CD260" i="3" l="1"/>
  <c r="CU260" i="3" s="1"/>
  <c r="CB264" i="3"/>
  <c r="CT264" i="3" s="1"/>
  <c r="BZ260" i="3"/>
  <c r="CS260" i="3" s="1"/>
  <c r="U264" i="3"/>
  <c r="AF264" i="3" s="1"/>
  <c r="E524" i="3"/>
  <c r="BY524" i="3" s="1"/>
  <c r="K260" i="3"/>
  <c r="Y260" i="3"/>
  <c r="AG260" i="3"/>
  <c r="AR261" i="3"/>
  <c r="BS260" i="3"/>
  <c r="AO525" i="3"/>
  <c r="AZ525" i="3" s="1"/>
  <c r="BL525" i="3" s="1"/>
  <c r="E525" i="3" s="1"/>
  <c r="BY525" i="3" s="1"/>
  <c r="AD524" i="3"/>
  <c r="BX524" i="3" l="1"/>
  <c r="CR524" i="3" s="1"/>
  <c r="BX525" i="3"/>
  <c r="CR525" i="3" s="1"/>
  <c r="AQ265" i="3"/>
  <c r="BB265" i="3" s="1"/>
  <c r="BN265" i="3" s="1"/>
  <c r="U265" i="3" s="1"/>
  <c r="S525" i="3"/>
  <c r="Z260" i="3"/>
  <c r="L260" i="3"/>
  <c r="CM260" i="3" s="1"/>
  <c r="AJ260" i="3"/>
  <c r="AU261" i="3"/>
  <c r="BT260" i="3"/>
  <c r="CK260" i="3"/>
  <c r="CL260" i="3" l="1"/>
  <c r="CY260" i="3" s="1"/>
  <c r="CJ260" i="3"/>
  <c r="CX260" i="3" s="1"/>
  <c r="G265" i="3"/>
  <c r="CC265" i="3" s="1"/>
  <c r="AF265" i="3"/>
  <c r="AQ266" i="3"/>
  <c r="BB266" i="3" s="1"/>
  <c r="AO526" i="3"/>
  <c r="AZ526" i="3" s="1"/>
  <c r="AD525" i="3"/>
  <c r="AK260" i="3"/>
  <c r="AV261" i="3"/>
  <c r="M260" i="3"/>
  <c r="CO260" i="3" s="1"/>
  <c r="AA260" i="3"/>
  <c r="BU260" i="3"/>
  <c r="CN260" i="3" l="1"/>
  <c r="CZ260" i="3" s="1"/>
  <c r="CB265" i="3"/>
  <c r="CT265" i="3" s="1"/>
  <c r="BL526" i="3"/>
  <c r="S526" i="3" s="1"/>
  <c r="BN266" i="3"/>
  <c r="U266" i="3" s="1"/>
  <c r="AB260" i="3"/>
  <c r="N260" i="3"/>
  <c r="AW261" i="3"/>
  <c r="AL260" i="3"/>
  <c r="E526" i="3" l="1"/>
  <c r="BY526" i="3" s="1"/>
  <c r="AM260" i="3"/>
  <c r="Q260" i="3" s="1"/>
  <c r="AX261" i="3"/>
  <c r="CQ260" i="3"/>
  <c r="O260" i="3"/>
  <c r="AF266" i="3"/>
  <c r="AQ267" i="3"/>
  <c r="BB267" i="3" s="1"/>
  <c r="AD526" i="3"/>
  <c r="AO527" i="3"/>
  <c r="AZ527" i="3" s="1"/>
  <c r="BL527" i="3" s="1"/>
  <c r="E527" i="3" s="1"/>
  <c r="BY527" i="3" s="1"/>
  <c r="G266" i="3"/>
  <c r="CC266" i="3" s="1"/>
  <c r="CP260" i="3" l="1"/>
  <c r="DA260" i="3" s="1"/>
  <c r="CB266" i="3"/>
  <c r="CT266" i="3" s="1"/>
  <c r="BX527" i="3"/>
  <c r="CR527" i="3" s="1"/>
  <c r="BX526" i="3"/>
  <c r="CR526" i="3" s="1"/>
  <c r="S527" i="3"/>
  <c r="BN267" i="3"/>
  <c r="G267" i="3" s="1"/>
  <c r="CC267" i="3" s="1"/>
  <c r="A261" i="3"/>
  <c r="BI261" i="3" s="1"/>
  <c r="CB267" i="3" l="1"/>
  <c r="CT267" i="3" s="1"/>
  <c r="U267" i="3"/>
  <c r="AF267" i="3" s="1"/>
  <c r="P261" i="3"/>
  <c r="B261" i="3"/>
  <c r="BA261" i="3"/>
  <c r="BC261" i="3"/>
  <c r="BF261" i="3"/>
  <c r="BG261" i="3"/>
  <c r="BH261" i="3"/>
  <c r="AO528" i="3"/>
  <c r="AZ528" i="3" s="1"/>
  <c r="BL528" i="3" s="1"/>
  <c r="E528" i="3" s="1"/>
  <c r="BY528" i="3" s="1"/>
  <c r="AD527" i="3"/>
  <c r="AQ268" i="3" l="1"/>
  <c r="BB268" i="3" s="1"/>
  <c r="BN268" i="3" s="1"/>
  <c r="U268" i="3" s="1"/>
  <c r="BX528" i="3"/>
  <c r="CR528" i="3" s="1"/>
  <c r="BW261" i="3"/>
  <c r="S528" i="3"/>
  <c r="BM261" i="3"/>
  <c r="F261" i="3" s="1"/>
  <c r="BJ261" i="3"/>
  <c r="C261" i="3" s="1"/>
  <c r="G268" i="3" l="1"/>
  <c r="CC268" i="3" s="1"/>
  <c r="CA261" i="3"/>
  <c r="AF268" i="3"/>
  <c r="AQ269" i="3"/>
  <c r="BB269" i="3" s="1"/>
  <c r="T261" i="3"/>
  <c r="AD528" i="3"/>
  <c r="AO529" i="3"/>
  <c r="AZ529" i="3" s="1"/>
  <c r="BO261" i="3"/>
  <c r="CB268" i="3" l="1"/>
  <c r="CT268" i="3" s="1"/>
  <c r="BZ261" i="3"/>
  <c r="CS261" i="3" s="1"/>
  <c r="BN269" i="3"/>
  <c r="G269" i="3" s="1"/>
  <c r="CC269" i="3" s="1"/>
  <c r="BP261" i="3"/>
  <c r="H261" i="3"/>
  <c r="V261" i="3"/>
  <c r="BR261" i="3"/>
  <c r="AE261" i="3"/>
  <c r="AP262" i="3"/>
  <c r="BL529" i="3"/>
  <c r="S529" i="3" s="1"/>
  <c r="CB269" i="3" l="1"/>
  <c r="CT269" i="3" s="1"/>
  <c r="U269" i="3"/>
  <c r="AF269" i="3" s="1"/>
  <c r="E529" i="3"/>
  <c r="BY529" i="3" s="1"/>
  <c r="K261" i="3"/>
  <c r="CK261" i="3" s="1"/>
  <c r="Y261" i="3"/>
  <c r="CE261" i="3"/>
  <c r="BS261" i="3"/>
  <c r="W261" i="3"/>
  <c r="I261" i="3"/>
  <c r="CG261" i="3" s="1"/>
  <c r="BU261" i="3"/>
  <c r="AD529" i="3"/>
  <c r="AO530" i="3"/>
  <c r="AZ530" i="3" s="1"/>
  <c r="AR262" i="3"/>
  <c r="AG261" i="3"/>
  <c r="BT261" i="3"/>
  <c r="CF261" i="3" l="1"/>
  <c r="CV261" i="3" s="1"/>
  <c r="CD261" i="3"/>
  <c r="CU261" i="3" s="1"/>
  <c r="CJ261" i="3"/>
  <c r="CX261" i="3" s="1"/>
  <c r="BX529" i="3"/>
  <c r="CR529" i="3" s="1"/>
  <c r="AQ270" i="3"/>
  <c r="BB270" i="3" s="1"/>
  <c r="BL530" i="3"/>
  <c r="S530" i="3" s="1"/>
  <c r="AJ261" i="3"/>
  <c r="AU262" i="3"/>
  <c r="AA261" i="3"/>
  <c r="M261" i="3"/>
  <c r="CO261" i="3" s="1"/>
  <c r="Z261" i="3"/>
  <c r="L261" i="3"/>
  <c r="AB261" i="3"/>
  <c r="N261" i="3"/>
  <c r="CQ261" i="3" s="1"/>
  <c r="AS262" i="3"/>
  <c r="BD262" i="3" s="1"/>
  <c r="AH261" i="3"/>
  <c r="CP261" i="3" l="1"/>
  <c r="DA261" i="3" s="1"/>
  <c r="CN261" i="3"/>
  <c r="CZ261" i="3" s="1"/>
  <c r="E530" i="3"/>
  <c r="BY530" i="3" s="1"/>
  <c r="BN270" i="3"/>
  <c r="U270" i="3" s="1"/>
  <c r="AF270" i="3" s="1"/>
  <c r="AX262" i="3"/>
  <c r="AM261" i="3"/>
  <c r="AK261" i="3"/>
  <c r="AV262" i="3"/>
  <c r="CM261" i="3"/>
  <c r="O261" i="3"/>
  <c r="AD530" i="3"/>
  <c r="AO531" i="3"/>
  <c r="AZ531" i="3" s="1"/>
  <c r="AW262" i="3"/>
  <c r="AL261" i="3"/>
  <c r="CL261" i="3" l="1"/>
  <c r="CY261" i="3" s="1"/>
  <c r="BX530" i="3"/>
  <c r="CR530" i="3" s="1"/>
  <c r="Q261" i="3"/>
  <c r="AQ271" i="3"/>
  <c r="BB271" i="3" s="1"/>
  <c r="BN271" i="3" s="1"/>
  <c r="U271" i="3" s="1"/>
  <c r="G270" i="3"/>
  <c r="CC270" i="3" s="1"/>
  <c r="A262" i="3"/>
  <c r="P262" i="3" s="1"/>
  <c r="BA262" i="3"/>
  <c r="BC262" i="3"/>
  <c r="BF262" i="3"/>
  <c r="BG262" i="3"/>
  <c r="BL531" i="3"/>
  <c r="S531" i="3" s="1"/>
  <c r="BI262" i="3"/>
  <c r="BH262" i="3"/>
  <c r="CB270" i="3" l="1"/>
  <c r="CT270" i="3" s="1"/>
  <c r="G271" i="3"/>
  <c r="CC271" i="3" s="1"/>
  <c r="B262" i="3"/>
  <c r="E531" i="3"/>
  <c r="BY531" i="3" s="1"/>
  <c r="BM262" i="3"/>
  <c r="F262" i="3" s="1"/>
  <c r="BJ262" i="3"/>
  <c r="C262" i="3" s="1"/>
  <c r="AF271" i="3"/>
  <c r="AQ272" i="3"/>
  <c r="BB272" i="3" s="1"/>
  <c r="AO532" i="3"/>
  <c r="AZ532" i="3" s="1"/>
  <c r="AD531" i="3"/>
  <c r="CB271" i="3" l="1"/>
  <c r="CT271" i="3" s="1"/>
  <c r="BX531" i="3"/>
  <c r="CR531" i="3" s="1"/>
  <c r="BW262" i="3"/>
  <c r="CA262" i="3"/>
  <c r="BO262" i="3"/>
  <c r="BL532" i="3"/>
  <c r="S532" i="3" s="1"/>
  <c r="T262" i="3"/>
  <c r="BZ262" i="3" l="1"/>
  <c r="CS262" i="3" s="1"/>
  <c r="E532" i="3"/>
  <c r="BY532" i="3" s="1"/>
  <c r="AD532" i="3"/>
  <c r="AO533" i="3"/>
  <c r="AZ533" i="3" s="1"/>
  <c r="BP262" i="3"/>
  <c r="H262" i="3"/>
  <c r="V262" i="3"/>
  <c r="BR262" i="3"/>
  <c r="AE262" i="3"/>
  <c r="AP263" i="3"/>
  <c r="BX532" i="3" l="1"/>
  <c r="CR532" i="3" s="1"/>
  <c r="CE262" i="3"/>
  <c r="I262" i="3"/>
  <c r="CG262" i="3" s="1"/>
  <c r="W262" i="3"/>
  <c r="K262" i="3"/>
  <c r="CK262" i="3" s="1"/>
  <c r="Y262" i="3"/>
  <c r="BL533" i="3"/>
  <c r="S533" i="3" s="1"/>
  <c r="AG262" i="3"/>
  <c r="AR263" i="3"/>
  <c r="BS262" i="3"/>
  <c r="CJ262" i="3" l="1"/>
  <c r="CX262" i="3" s="1"/>
  <c r="CF262" i="3"/>
  <c r="CV262" i="3" s="1"/>
  <c r="CD262" i="3"/>
  <c r="CU262" i="3" s="1"/>
  <c r="AJ262" i="3"/>
  <c r="AU263" i="3"/>
  <c r="E533" i="3"/>
  <c r="BY533" i="3" s="1"/>
  <c r="L262" i="3"/>
  <c r="CM262" i="3" s="1"/>
  <c r="Z262" i="3"/>
  <c r="AH262" i="3"/>
  <c r="AS263" i="3"/>
  <c r="BD263" i="3" s="1"/>
  <c r="AD533" i="3"/>
  <c r="AO534" i="3"/>
  <c r="AZ534" i="3" s="1"/>
  <c r="BU262" i="3"/>
  <c r="BT262" i="3"/>
  <c r="CL262" i="3" l="1"/>
  <c r="CY262" i="3" s="1"/>
  <c r="BX533" i="3"/>
  <c r="CR533" i="3" s="1"/>
  <c r="AB262" i="3"/>
  <c r="N262" i="3"/>
  <c r="CQ262" i="3" s="1"/>
  <c r="BL534" i="3"/>
  <c r="S534" i="3" s="1"/>
  <c r="BP263" i="3"/>
  <c r="I263" i="3" s="1"/>
  <c r="CG263" i="3" s="1"/>
  <c r="AV263" i="3"/>
  <c r="AK262" i="3"/>
  <c r="AA262" i="3"/>
  <c r="M262" i="3"/>
  <c r="CF263" i="3" l="1"/>
  <c r="CV263" i="3" s="1"/>
  <c r="CP262" i="3"/>
  <c r="DA262" i="3" s="1"/>
  <c r="E534" i="3"/>
  <c r="BY534" i="3" s="1"/>
  <c r="AD534" i="3"/>
  <c r="AO535" i="3"/>
  <c r="AZ535" i="3" s="1"/>
  <c r="AW263" i="3"/>
  <c r="AL262" i="3"/>
  <c r="AX263" i="3"/>
  <c r="AM262" i="3"/>
  <c r="CO262" i="3"/>
  <c r="O262" i="3"/>
  <c r="W263" i="3"/>
  <c r="CN262" i="3" l="1"/>
  <c r="CZ262" i="3" s="1"/>
  <c r="Q262" i="3"/>
  <c r="BX534" i="3"/>
  <c r="CR534" i="3" s="1"/>
  <c r="BL535" i="3"/>
  <c r="S535" i="3" s="1"/>
  <c r="A263" i="3"/>
  <c r="AS264" i="3"/>
  <c r="BD264" i="3" s="1"/>
  <c r="AH263" i="3"/>
  <c r="AD535" i="3" l="1"/>
  <c r="AO536" i="3"/>
  <c r="AZ536" i="3" s="1"/>
  <c r="B263" i="3"/>
  <c r="P263" i="3"/>
  <c r="BA263" i="3"/>
  <c r="BC263" i="3"/>
  <c r="BF263" i="3"/>
  <c r="BG263" i="3"/>
  <c r="E535" i="3"/>
  <c r="BY535" i="3" s="1"/>
  <c r="BH263" i="3"/>
  <c r="BI263" i="3"/>
  <c r="BX535" i="3" l="1"/>
  <c r="CR535" i="3" s="1"/>
  <c r="BL536" i="3"/>
  <c r="E536" i="3" s="1"/>
  <c r="BY536" i="3" s="1"/>
  <c r="BW263" i="3"/>
  <c r="BJ263" i="3"/>
  <c r="C263" i="3" s="1"/>
  <c r="BO263" i="3"/>
  <c r="BR263" i="3" s="1"/>
  <c r="BM263" i="3"/>
  <c r="F263" i="3" s="1"/>
  <c r="BX536" i="3" l="1"/>
  <c r="CR536" i="3" s="1"/>
  <c r="V263" i="3"/>
  <c r="AG263" i="3" s="1"/>
  <c r="S536" i="3"/>
  <c r="AD536" i="3" s="1"/>
  <c r="K263" i="3"/>
  <c r="CK263" i="3" s="1"/>
  <c r="Y263" i="3"/>
  <c r="T263" i="3"/>
  <c r="CA263" i="3"/>
  <c r="H263" i="3"/>
  <c r="CE263" i="3" s="1"/>
  <c r="BS263" i="3"/>
  <c r="CD263" i="3" l="1"/>
  <c r="CU263" i="3" s="1"/>
  <c r="CJ263" i="3"/>
  <c r="CX263" i="3" s="1"/>
  <c r="BZ263" i="3"/>
  <c r="CS263" i="3" s="1"/>
  <c r="AR264" i="3"/>
  <c r="AO537" i="3"/>
  <c r="AZ537" i="3" s="1"/>
  <c r="BL537" i="3" s="1"/>
  <c r="E537" i="3" s="1"/>
  <c r="BY537" i="3" s="1"/>
  <c r="Z263" i="3"/>
  <c r="L263" i="3"/>
  <c r="CM263" i="3" s="1"/>
  <c r="AP264" i="3"/>
  <c r="AE263" i="3"/>
  <c r="BU263" i="3"/>
  <c r="BT263" i="3"/>
  <c r="AJ263" i="3"/>
  <c r="AU264" i="3"/>
  <c r="CL263" i="3" l="1"/>
  <c r="CY263" i="3" s="1"/>
  <c r="BX537" i="3"/>
  <c r="CR537" i="3" s="1"/>
  <c r="S537" i="3"/>
  <c r="AD537" i="3" s="1"/>
  <c r="AB263" i="3"/>
  <c r="N263" i="3"/>
  <c r="CQ263" i="3" s="1"/>
  <c r="AK263" i="3"/>
  <c r="AV264" i="3"/>
  <c r="AA263" i="3"/>
  <c r="M263" i="3"/>
  <c r="CP263" i="3" l="1"/>
  <c r="DA263" i="3" s="1"/>
  <c r="AO538" i="3"/>
  <c r="AZ538" i="3" s="1"/>
  <c r="BL538" i="3" s="1"/>
  <c r="S538" i="3" s="1"/>
  <c r="CO263" i="3"/>
  <c r="O263" i="3"/>
  <c r="AL263" i="3"/>
  <c r="AW264" i="3"/>
  <c r="AM263" i="3"/>
  <c r="AX264" i="3"/>
  <c r="CN263" i="3" l="1"/>
  <c r="CZ263" i="3" s="1"/>
  <c r="Q263" i="3"/>
  <c r="E538" i="3"/>
  <c r="BY538" i="3" s="1"/>
  <c r="A264" i="3"/>
  <c r="AD538" i="3"/>
  <c r="AO539" i="3"/>
  <c r="AZ539" i="3" s="1"/>
  <c r="BH264" i="3"/>
  <c r="BX538" i="3" l="1"/>
  <c r="CR538" i="3" s="1"/>
  <c r="BL539" i="3"/>
  <c r="S539" i="3" s="1"/>
  <c r="P264" i="3"/>
  <c r="B264" i="3"/>
  <c r="BC264" i="3"/>
  <c r="BA264" i="3"/>
  <c r="BF264" i="3"/>
  <c r="BG264" i="3"/>
  <c r="BI264" i="3"/>
  <c r="BW264" i="3" l="1"/>
  <c r="AO540" i="3"/>
  <c r="AZ540" i="3" s="1"/>
  <c r="AD539" i="3"/>
  <c r="E539" i="3"/>
  <c r="BY539" i="3" s="1"/>
  <c r="BJ264" i="3"/>
  <c r="C264" i="3" s="1"/>
  <c r="BM264" i="3" s="1"/>
  <c r="BX539" i="3" l="1"/>
  <c r="CR539" i="3" s="1"/>
  <c r="T264" i="3"/>
  <c r="BO264" i="3"/>
  <c r="F264" i="3"/>
  <c r="BL540" i="3"/>
  <c r="E540" i="3" s="1"/>
  <c r="BY540" i="3" s="1"/>
  <c r="BX540" i="3" l="1"/>
  <c r="CR540" i="3" s="1"/>
  <c r="CA264" i="3"/>
  <c r="BP264" i="3"/>
  <c r="H264" i="3"/>
  <c r="CE264" i="3" s="1"/>
  <c r="V264" i="3"/>
  <c r="S540" i="3"/>
  <c r="AE264" i="3"/>
  <c r="AP265" i="3"/>
  <c r="CD264" i="3" l="1"/>
  <c r="CU264" i="3" s="1"/>
  <c r="BZ264" i="3"/>
  <c r="CS264" i="3" s="1"/>
  <c r="I264" i="3"/>
  <c r="CG264" i="3" s="1"/>
  <c r="W264" i="3"/>
  <c r="BR264" i="3"/>
  <c r="AO541" i="3"/>
  <c r="AZ541" i="3" s="1"/>
  <c r="BL541" i="3" s="1"/>
  <c r="E541" i="3" s="1"/>
  <c r="BY541" i="3" s="1"/>
  <c r="AD540" i="3"/>
  <c r="AR265" i="3"/>
  <c r="AG264" i="3"/>
  <c r="CF264" i="3" l="1"/>
  <c r="CV264" i="3" s="1"/>
  <c r="BX541" i="3"/>
  <c r="CR541" i="3" s="1"/>
  <c r="BS264" i="3"/>
  <c r="AS265" i="3"/>
  <c r="BD265" i="3" s="1"/>
  <c r="AH264" i="3"/>
  <c r="S541" i="3"/>
  <c r="K264" i="3"/>
  <c r="Y264" i="3"/>
  <c r="AO542" i="3" l="1"/>
  <c r="AD541" i="3"/>
  <c r="Z264" i="3"/>
  <c r="L264" i="3"/>
  <c r="CM264" i="3" s="1"/>
  <c r="BP265" i="3"/>
  <c r="W265" i="3" s="1"/>
  <c r="BT264" i="3"/>
  <c r="AU265" i="3"/>
  <c r="AJ264" i="3"/>
  <c r="CK264" i="3"/>
  <c r="CJ264" i="3" l="1"/>
  <c r="CX264" i="3" s="1"/>
  <c r="CL264" i="3"/>
  <c r="CY264" i="3" s="1"/>
  <c r="AZ542" i="3"/>
  <c r="BL542" i="3" s="1"/>
  <c r="E542" i="3" s="1"/>
  <c r="BY542" i="3" s="1"/>
  <c r="AS266" i="3"/>
  <c r="BD266" i="3" s="1"/>
  <c r="AH265" i="3"/>
  <c r="AK264" i="3"/>
  <c r="AV265" i="3"/>
  <c r="AA264" i="3"/>
  <c r="M264" i="3"/>
  <c r="BU264" i="3"/>
  <c r="I265" i="3"/>
  <c r="CG265" i="3" s="1"/>
  <c r="CF265" i="3" l="1"/>
  <c r="CV265" i="3" s="1"/>
  <c r="BX542" i="3"/>
  <c r="CR542" i="3" s="1"/>
  <c r="S542" i="3"/>
  <c r="AB264" i="3"/>
  <c r="N264" i="3"/>
  <c r="CQ264" i="3" s="1"/>
  <c r="CO264" i="3"/>
  <c r="AW265" i="3"/>
  <c r="AL264" i="3"/>
  <c r="BP266" i="3"/>
  <c r="W266" i="3" s="1"/>
  <c r="O264" i="3" l="1"/>
  <c r="CN264" i="3"/>
  <c r="CZ264" i="3" s="1"/>
  <c r="CP264" i="3"/>
  <c r="DA264" i="3" s="1"/>
  <c r="AD542" i="3"/>
  <c r="AO543" i="3"/>
  <c r="AZ543" i="3" s="1"/>
  <c r="BL543" i="3" s="1"/>
  <c r="S543" i="3" s="1"/>
  <c r="AO544" i="3" s="1"/>
  <c r="AZ544" i="3" s="1"/>
  <c r="I266" i="3"/>
  <c r="CG266" i="3" s="1"/>
  <c r="AM264" i="3"/>
  <c r="Q264" i="3" s="1"/>
  <c r="AX265" i="3"/>
  <c r="BH265" i="3"/>
  <c r="AH266" i="3"/>
  <c r="AS267" i="3"/>
  <c r="BD267" i="3" s="1"/>
  <c r="CF266" i="3" l="1"/>
  <c r="CV266" i="3" s="1"/>
  <c r="E543" i="3"/>
  <c r="BY543" i="3" s="1"/>
  <c r="AD543" i="3"/>
  <c r="A265" i="3"/>
  <c r="P265" i="3" s="1"/>
  <c r="BP267" i="3"/>
  <c r="I267" i="3" s="1"/>
  <c r="CG267" i="3" s="1"/>
  <c r="BI265" i="3"/>
  <c r="BL544" i="3"/>
  <c r="S544" i="3" s="1"/>
  <c r="BA265" i="3"/>
  <c r="BC265" i="3"/>
  <c r="BF265" i="3"/>
  <c r="BG265" i="3"/>
  <c r="CF267" i="3" l="1"/>
  <c r="CV267" i="3" s="1"/>
  <c r="BX543" i="3"/>
  <c r="CR543" i="3" s="1"/>
  <c r="W267" i="3"/>
  <c r="AH267" i="3" s="1"/>
  <c r="B265" i="3"/>
  <c r="E544" i="3"/>
  <c r="BY544" i="3" s="1"/>
  <c r="AO545" i="3"/>
  <c r="AZ545" i="3" s="1"/>
  <c r="AD544" i="3"/>
  <c r="BJ265" i="3"/>
  <c r="C265" i="3" s="1"/>
  <c r="BM265" i="3" s="1"/>
  <c r="BX544" i="3" l="1"/>
  <c r="CR544" i="3" s="1"/>
  <c r="AS268" i="3"/>
  <c r="BD268" i="3" s="1"/>
  <c r="BW265" i="3"/>
  <c r="T265" i="3"/>
  <c r="F265" i="3"/>
  <c r="BO265" i="3"/>
  <c r="BR265" i="3"/>
  <c r="BL545" i="3"/>
  <c r="S545" i="3" s="1"/>
  <c r="E545" i="3" l="1"/>
  <c r="BY545" i="3" s="1"/>
  <c r="K265" i="3"/>
  <c r="CK265" i="3" s="1"/>
  <c r="Y265" i="3"/>
  <c r="CA265" i="3"/>
  <c r="BS265" i="3"/>
  <c r="AD545" i="3"/>
  <c r="AO546" i="3"/>
  <c r="AZ546" i="3" s="1"/>
  <c r="H265" i="3"/>
  <c r="CE265" i="3" s="1"/>
  <c r="V265" i="3"/>
  <c r="AP266" i="3"/>
  <c r="AE265" i="3"/>
  <c r="CD265" i="3" l="1"/>
  <c r="CU265" i="3" s="1"/>
  <c r="CJ265" i="3"/>
  <c r="CX265" i="3" s="1"/>
  <c r="BZ265" i="3"/>
  <c r="CS265" i="3" s="1"/>
  <c r="BX545" i="3"/>
  <c r="CR545" i="3" s="1"/>
  <c r="Z265" i="3"/>
  <c r="L265" i="3"/>
  <c r="AR266" i="3"/>
  <c r="AG265" i="3"/>
  <c r="AU266" i="3"/>
  <c r="AJ265" i="3"/>
  <c r="BL546" i="3"/>
  <c r="S546" i="3" s="1"/>
  <c r="BT265" i="3"/>
  <c r="BU265" i="3" s="1"/>
  <c r="AB265" i="3" l="1"/>
  <c r="N265" i="3"/>
  <c r="CQ265" i="3" s="1"/>
  <c r="CM265" i="3"/>
  <c r="AA265" i="3"/>
  <c r="M265" i="3"/>
  <c r="CO265" i="3" s="1"/>
  <c r="AO547" i="3"/>
  <c r="AZ547" i="3" s="1"/>
  <c r="AD546" i="3"/>
  <c r="E546" i="3"/>
  <c r="BY546" i="3" s="1"/>
  <c r="AV266" i="3"/>
  <c r="AK265" i="3"/>
  <c r="CN265" i="3" l="1"/>
  <c r="CZ265" i="3" s="1"/>
  <c r="CL265" i="3"/>
  <c r="CY265" i="3" s="1"/>
  <c r="CP265" i="3"/>
  <c r="DA265" i="3" s="1"/>
  <c r="BX546" i="3"/>
  <c r="CR546" i="3" s="1"/>
  <c r="O265" i="3"/>
  <c r="BL547" i="3"/>
  <c r="S547" i="3" s="1"/>
  <c r="AL265" i="3"/>
  <c r="AW266" i="3"/>
  <c r="AX266" i="3"/>
  <c r="AM265" i="3"/>
  <c r="A266" i="3" l="1"/>
  <c r="BG266" i="3" s="1"/>
  <c r="Q265" i="3"/>
  <c r="BH266" i="3"/>
  <c r="BI266" i="3"/>
  <c r="E547" i="3"/>
  <c r="BY547" i="3" s="1"/>
  <c r="AO548" i="3"/>
  <c r="AZ548" i="3" s="1"/>
  <c r="AD547" i="3"/>
  <c r="BA266" i="3"/>
  <c r="BC266" i="3"/>
  <c r="BF266" i="3"/>
  <c r="P266" i="3" l="1"/>
  <c r="B266" i="3"/>
  <c r="BW266" i="3" s="1"/>
  <c r="BX547" i="3"/>
  <c r="CR547" i="3" s="1"/>
  <c r="BL548" i="3"/>
  <c r="S548" i="3" s="1"/>
  <c r="BJ266" i="3"/>
  <c r="C266" i="3" s="1"/>
  <c r="BM266" i="3" s="1"/>
  <c r="E548" i="3" l="1"/>
  <c r="BY548" i="3" s="1"/>
  <c r="F266" i="3"/>
  <c r="BO266" i="3"/>
  <c r="BR266" i="3"/>
  <c r="T266" i="3"/>
  <c r="AD548" i="3"/>
  <c r="AO549" i="3"/>
  <c r="AZ549" i="3" s="1"/>
  <c r="BX548" i="3" l="1"/>
  <c r="CR548" i="3" s="1"/>
  <c r="K266" i="3"/>
  <c r="CK266" i="3" s="1"/>
  <c r="Y266" i="3"/>
  <c r="AE266" i="3"/>
  <c r="AP267" i="3"/>
  <c r="H266" i="3"/>
  <c r="CE266" i="3" s="1"/>
  <c r="V266" i="3"/>
  <c r="BL549" i="3"/>
  <c r="S549" i="3" s="1"/>
  <c r="BS266" i="3"/>
  <c r="CA266" i="3"/>
  <c r="CD266" i="3" l="1"/>
  <c r="CU266" i="3" s="1"/>
  <c r="CJ266" i="3"/>
  <c r="CX266" i="3" s="1"/>
  <c r="BZ266" i="3"/>
  <c r="CS266" i="3" s="1"/>
  <c r="AO550" i="3"/>
  <c r="AZ550" i="3" s="1"/>
  <c r="BL550" i="3" s="1"/>
  <c r="E550" i="3" s="1"/>
  <c r="BY550" i="3" s="1"/>
  <c r="AD549" i="3"/>
  <c r="AR267" i="3"/>
  <c r="AG266" i="3"/>
  <c r="Z266" i="3"/>
  <c r="L266" i="3"/>
  <c r="CM266" i="3" s="1"/>
  <c r="BT266" i="3"/>
  <c r="AU267" i="3"/>
  <c r="AJ266" i="3"/>
  <c r="E549" i="3"/>
  <c r="BY549" i="3" s="1"/>
  <c r="CL266" i="3" l="1"/>
  <c r="CY266" i="3" s="1"/>
  <c r="BX549" i="3"/>
  <c r="CR549" i="3" s="1"/>
  <c r="BX550" i="3"/>
  <c r="CR550" i="3" s="1"/>
  <c r="S550" i="3"/>
  <c r="AD550" i="3" s="1"/>
  <c r="AA266" i="3"/>
  <c r="M266" i="3"/>
  <c r="CO266" i="3" s="1"/>
  <c r="BU266" i="3"/>
  <c r="AK266" i="3"/>
  <c r="AV267" i="3"/>
  <c r="CN266" i="3" l="1"/>
  <c r="CZ266" i="3" s="1"/>
  <c r="AO551" i="3"/>
  <c r="AZ551" i="3" s="1"/>
  <c r="BL551" i="3" s="1"/>
  <c r="E551" i="3" s="1"/>
  <c r="BY551" i="3" s="1"/>
  <c r="AB266" i="3"/>
  <c r="N266" i="3"/>
  <c r="AW267" i="3"/>
  <c r="AL266" i="3"/>
  <c r="BX551" i="3" l="1"/>
  <c r="CR551" i="3" s="1"/>
  <c r="S551" i="3"/>
  <c r="AD551" i="3" s="1"/>
  <c r="CQ266" i="3"/>
  <c r="O266" i="3"/>
  <c r="AX267" i="3"/>
  <c r="AM266" i="3"/>
  <c r="Q266" i="3" s="1"/>
  <c r="CP266" i="3" l="1"/>
  <c r="DA266" i="3" s="1"/>
  <c r="AO552" i="3"/>
  <c r="AZ552" i="3" s="1"/>
  <c r="BL552" i="3" s="1"/>
  <c r="S552" i="3" s="1"/>
  <c r="A267" i="3"/>
  <c r="B267" i="3" l="1"/>
  <c r="P267" i="3"/>
  <c r="BA267" i="3"/>
  <c r="BC267" i="3"/>
  <c r="BF267" i="3"/>
  <c r="BG267" i="3"/>
  <c r="BI267" i="3"/>
  <c r="BH267" i="3"/>
  <c r="AO553" i="3"/>
  <c r="AZ553" i="3" s="1"/>
  <c r="AD552" i="3"/>
  <c r="E552" i="3"/>
  <c r="BY552" i="3" s="1"/>
  <c r="BX552" i="3" l="1"/>
  <c r="CR552" i="3" s="1"/>
  <c r="BJ267" i="3"/>
  <c r="C267" i="3" s="1"/>
  <c r="BM267" i="3" s="1"/>
  <c r="BW267" i="3"/>
  <c r="BL553" i="3"/>
  <c r="S553" i="3" s="1"/>
  <c r="E553" i="3" l="1"/>
  <c r="BY553" i="3" s="1"/>
  <c r="T267" i="3"/>
  <c r="BO267" i="3"/>
  <c r="F267" i="3"/>
  <c r="BR267" i="3"/>
  <c r="BS267" i="3"/>
  <c r="AD553" i="3"/>
  <c r="AO554" i="3"/>
  <c r="AZ554" i="3" s="1"/>
  <c r="BL554" i="3" s="1"/>
  <c r="E554" i="3" s="1"/>
  <c r="BY554" i="3" s="1"/>
  <c r="BX554" i="3" l="1"/>
  <c r="CR554" i="3" s="1"/>
  <c r="BX553" i="3"/>
  <c r="CR553" i="3" s="1"/>
  <c r="Z267" i="3"/>
  <c r="L267" i="3"/>
  <c r="CM267" i="3" s="1"/>
  <c r="Y267" i="3"/>
  <c r="K267" i="3"/>
  <c r="CK267" i="3" s="1"/>
  <c r="BT267" i="3"/>
  <c r="S554" i="3"/>
  <c r="H267" i="3"/>
  <c r="CE267" i="3" s="1"/>
  <c r="V267" i="3"/>
  <c r="CA267" i="3"/>
  <c r="AE267" i="3"/>
  <c r="AP268" i="3"/>
  <c r="CJ267" i="3" l="1"/>
  <c r="CX267" i="3" s="1"/>
  <c r="CD267" i="3"/>
  <c r="CU267" i="3" s="1"/>
  <c r="CL267" i="3"/>
  <c r="CY267" i="3" s="1"/>
  <c r="BZ267" i="3"/>
  <c r="CS267" i="3" s="1"/>
  <c r="AA267" i="3"/>
  <c r="M267" i="3"/>
  <c r="CO267" i="3" s="1"/>
  <c r="AK267" i="3"/>
  <c r="AV268" i="3"/>
  <c r="AD554" i="3"/>
  <c r="AO555" i="3"/>
  <c r="AZ555" i="3" s="1"/>
  <c r="BL555" i="3" s="1"/>
  <c r="E555" i="3" s="1"/>
  <c r="BY555" i="3" s="1"/>
  <c r="AJ267" i="3"/>
  <c r="AU268" i="3"/>
  <c r="AR268" i="3"/>
  <c r="AG267" i="3"/>
  <c r="BU267" i="3"/>
  <c r="CN267" i="3" l="1"/>
  <c r="CZ267" i="3" s="1"/>
  <c r="BX555" i="3"/>
  <c r="CR555" i="3" s="1"/>
  <c r="S555" i="3"/>
  <c r="N267" i="3"/>
  <c r="AB267" i="3"/>
  <c r="AW268" i="3"/>
  <c r="AL267" i="3"/>
  <c r="AD555" i="3" l="1"/>
  <c r="AO556" i="3"/>
  <c r="AZ556" i="3" s="1"/>
  <c r="BL556" i="3" s="1"/>
  <c r="E556" i="3" s="1"/>
  <c r="BY556" i="3" s="1"/>
  <c r="AX268" i="3"/>
  <c r="AM267" i="3"/>
  <c r="CQ267" i="3"/>
  <c r="O267" i="3"/>
  <c r="CP267" i="3" l="1"/>
  <c r="DA267" i="3" s="1"/>
  <c r="BX556" i="3"/>
  <c r="CR556" i="3" s="1"/>
  <c r="A268" i="3"/>
  <c r="Q267" i="3"/>
  <c r="S556" i="3"/>
  <c r="BI268" i="3"/>
  <c r="AD556" i="3" l="1"/>
  <c r="AO557" i="3"/>
  <c r="AZ557" i="3" s="1"/>
  <c r="BL557" i="3" s="1"/>
  <c r="E557" i="3" s="1"/>
  <c r="BY557" i="3" s="1"/>
  <c r="P268" i="3"/>
  <c r="B268" i="3"/>
  <c r="BA268" i="3"/>
  <c r="BF268" i="3"/>
  <c r="BG268" i="3"/>
  <c r="BC268" i="3"/>
  <c r="BH268" i="3"/>
  <c r="BX557" i="3" l="1"/>
  <c r="CR557" i="3" s="1"/>
  <c r="S557" i="3"/>
  <c r="BJ268" i="3"/>
  <c r="C268" i="3" s="1"/>
  <c r="BM268" i="3" s="1"/>
  <c r="BW268" i="3"/>
  <c r="T268" i="3" l="1"/>
  <c r="F268" i="3"/>
  <c r="BO268" i="3"/>
  <c r="AD557" i="3"/>
  <c r="AO558" i="3"/>
  <c r="AZ558" i="3" s="1"/>
  <c r="BP268" i="3" l="1"/>
  <c r="V268" i="3"/>
  <c r="H268" i="3"/>
  <c r="CE268" i="3" s="1"/>
  <c r="CA268" i="3"/>
  <c r="BR268" i="3"/>
  <c r="BL558" i="3"/>
  <c r="S558" i="3" s="1"/>
  <c r="AE268" i="3"/>
  <c r="AP269" i="3"/>
  <c r="CD268" i="3" l="1"/>
  <c r="CU268" i="3" s="1"/>
  <c r="BZ268" i="3"/>
  <c r="CS268" i="3" s="1"/>
  <c r="E558" i="3"/>
  <c r="BY558" i="3" s="1"/>
  <c r="K268" i="3"/>
  <c r="CK268" i="3" s="1"/>
  <c r="Y268" i="3"/>
  <c r="BS268" i="3"/>
  <c r="BT268" i="3"/>
  <c r="AO559" i="3"/>
  <c r="AZ559" i="3" s="1"/>
  <c r="AD558" i="3"/>
  <c r="AR269" i="3"/>
  <c r="AG268" i="3"/>
  <c r="BU268" i="3"/>
  <c r="W268" i="3"/>
  <c r="I268" i="3"/>
  <c r="CJ268" i="3" l="1"/>
  <c r="CX268" i="3" s="1"/>
  <c r="BX558" i="3"/>
  <c r="CR558" i="3" s="1"/>
  <c r="CG268" i="3"/>
  <c r="AA268" i="3"/>
  <c r="M268" i="3"/>
  <c r="CO268" i="3" s="1"/>
  <c r="Z268" i="3"/>
  <c r="L268" i="3"/>
  <c r="CM268" i="3" s="1"/>
  <c r="AB268" i="3"/>
  <c r="N268" i="3"/>
  <c r="CQ268" i="3" s="1"/>
  <c r="AJ268" i="3"/>
  <c r="AU269" i="3"/>
  <c r="AS269" i="3"/>
  <c r="BD269" i="3" s="1"/>
  <c r="AH268" i="3"/>
  <c r="BL559" i="3"/>
  <c r="S559" i="3" s="1"/>
  <c r="CL268" i="3" l="1"/>
  <c r="CY268" i="3" s="1"/>
  <c r="CN268" i="3"/>
  <c r="CZ268" i="3" s="1"/>
  <c r="CF268" i="3"/>
  <c r="CV268" i="3" s="1"/>
  <c r="CP268" i="3"/>
  <c r="DA268" i="3" s="1"/>
  <c r="AD559" i="3"/>
  <c r="AO560" i="3"/>
  <c r="AZ560" i="3" s="1"/>
  <c r="AK268" i="3"/>
  <c r="AV269" i="3"/>
  <c r="AX269" i="3"/>
  <c r="AM268" i="3"/>
  <c r="AL268" i="3"/>
  <c r="AW269" i="3"/>
  <c r="BP269" i="3"/>
  <c r="W269" i="3" s="1"/>
  <c r="O268" i="3"/>
  <c r="E559" i="3"/>
  <c r="BY559" i="3" s="1"/>
  <c r="A269" i="3" l="1"/>
  <c r="P269" i="3" s="1"/>
  <c r="BX559" i="3"/>
  <c r="CR559" i="3" s="1"/>
  <c r="I269" i="3"/>
  <c r="CG269" i="3" s="1"/>
  <c r="Q268" i="3"/>
  <c r="AH269" i="3"/>
  <c r="AS270" i="3"/>
  <c r="BD270" i="3" s="1"/>
  <c r="BG269" i="3"/>
  <c r="BA269" i="3"/>
  <c r="BC269" i="3"/>
  <c r="BI269" i="3"/>
  <c r="BH269" i="3"/>
  <c r="BL560" i="3"/>
  <c r="S560" i="3" s="1"/>
  <c r="BF269" i="3"/>
  <c r="B269" i="3" l="1"/>
  <c r="BW269" i="3" s="1"/>
  <c r="CF269" i="3"/>
  <c r="CV269" i="3" s="1"/>
  <c r="BJ269" i="3"/>
  <c r="C269" i="3" s="1"/>
  <c r="BM269" i="3" s="1"/>
  <c r="E560" i="3"/>
  <c r="BY560" i="3" s="1"/>
  <c r="AD560" i="3"/>
  <c r="AO561" i="3"/>
  <c r="BP270" i="3"/>
  <c r="W270" i="3" s="1"/>
  <c r="BX560" i="3" l="1"/>
  <c r="CR560" i="3" s="1"/>
  <c r="AZ561" i="3"/>
  <c r="BL561" i="3" s="1"/>
  <c r="E561" i="3" s="1"/>
  <c r="BY561" i="3" s="1"/>
  <c r="I270" i="3"/>
  <c r="CG270" i="3" s="1"/>
  <c r="AS271" i="3"/>
  <c r="BD271" i="3" s="1"/>
  <c r="AH270" i="3"/>
  <c r="F269" i="3"/>
  <c r="BS269" i="3"/>
  <c r="BO269" i="3"/>
  <c r="T269" i="3"/>
  <c r="BR269" i="3"/>
  <c r="CF270" i="3" l="1"/>
  <c r="CV270" i="3" s="1"/>
  <c r="BX561" i="3"/>
  <c r="CR561" i="3" s="1"/>
  <c r="S561" i="3"/>
  <c r="AD561" i="3" s="1"/>
  <c r="CA269" i="3"/>
  <c r="BP271" i="3"/>
  <c r="W271" i="3" s="1"/>
  <c r="Z269" i="3"/>
  <c r="L269" i="3"/>
  <c r="CM269" i="3" s="1"/>
  <c r="H269" i="3"/>
  <c r="CE269" i="3" s="1"/>
  <c r="V269" i="3"/>
  <c r="Y269" i="3"/>
  <c r="K269" i="3"/>
  <c r="CK269" i="3" s="1"/>
  <c r="AE269" i="3"/>
  <c r="AP270" i="3"/>
  <c r="BT269" i="3"/>
  <c r="BU269" i="3"/>
  <c r="CD269" i="3" l="1"/>
  <c r="CU269" i="3" s="1"/>
  <c r="CL269" i="3"/>
  <c r="CY269" i="3" s="1"/>
  <c r="CJ269" i="3"/>
  <c r="CX269" i="3" s="1"/>
  <c r="BZ269" i="3"/>
  <c r="CS269" i="3" s="1"/>
  <c r="I271" i="3"/>
  <c r="CG271" i="3" s="1"/>
  <c r="AO562" i="3"/>
  <c r="AZ562" i="3" s="1"/>
  <c r="BL562" i="3" s="1"/>
  <c r="E562" i="3" s="1"/>
  <c r="BY562" i="3" s="1"/>
  <c r="AG269" i="3"/>
  <c r="AR270" i="3"/>
  <c r="AB269" i="3"/>
  <c r="N269" i="3"/>
  <c r="CQ269" i="3" s="1"/>
  <c r="M269" i="3"/>
  <c r="CO269" i="3" s="1"/>
  <c r="AA269" i="3"/>
  <c r="AV270" i="3"/>
  <c r="AK269" i="3"/>
  <c r="AH271" i="3"/>
  <c r="AS272" i="3"/>
  <c r="BD272" i="3" s="1"/>
  <c r="AJ269" i="3"/>
  <c r="AU270" i="3"/>
  <c r="CF271" i="3" l="1"/>
  <c r="CV271" i="3" s="1"/>
  <c r="CN269" i="3"/>
  <c r="CZ269" i="3" s="1"/>
  <c r="CP269" i="3"/>
  <c r="DA269" i="3" s="1"/>
  <c r="BX562" i="3"/>
  <c r="CR562" i="3" s="1"/>
  <c r="S562" i="3"/>
  <c r="AD562" i="3" s="1"/>
  <c r="AL269" i="3"/>
  <c r="AW270" i="3"/>
  <c r="AX270" i="3"/>
  <c r="AM269" i="3"/>
  <c r="O269" i="3"/>
  <c r="AO563" i="3" l="1"/>
  <c r="AZ563" i="3" s="1"/>
  <c r="BL563" i="3" s="1"/>
  <c r="S563" i="3" s="1"/>
  <c r="AD563" i="3" s="1"/>
  <c r="Q269" i="3"/>
  <c r="A270" i="3"/>
  <c r="B270" i="3" s="1"/>
  <c r="BA270" i="3"/>
  <c r="BG270" i="3"/>
  <c r="BC270" i="3"/>
  <c r="BF270" i="3"/>
  <c r="BH270" i="3"/>
  <c r="BI270" i="3"/>
  <c r="E563" i="3" l="1"/>
  <c r="BY563" i="3" s="1"/>
  <c r="AO564" i="3"/>
  <c r="AZ564" i="3" s="1"/>
  <c r="BL564" i="3" s="1"/>
  <c r="E564" i="3" s="1"/>
  <c r="BY564" i="3" s="1"/>
  <c r="P270" i="3"/>
  <c r="BJ270" i="3"/>
  <c r="C270" i="3" s="1"/>
  <c r="BM270" i="3" s="1"/>
  <c r="BW270" i="3"/>
  <c r="S564" i="3" l="1"/>
  <c r="AD564" i="3" s="1"/>
  <c r="BX564" i="3"/>
  <c r="CR564" i="3" s="1"/>
  <c r="BX563" i="3"/>
  <c r="CR563" i="3" s="1"/>
  <c r="T270" i="3"/>
  <c r="BO270" i="3"/>
  <c r="BR270" i="3"/>
  <c r="BS270" i="3"/>
  <c r="F270" i="3"/>
  <c r="AO565" i="3" l="1"/>
  <c r="AZ565" i="3" s="1"/>
  <c r="BL565" i="3" s="1"/>
  <c r="S565" i="3" s="1"/>
  <c r="Z270" i="3"/>
  <c r="L270" i="3"/>
  <c r="CM270" i="3" s="1"/>
  <c r="H270" i="3"/>
  <c r="CE270" i="3" s="1"/>
  <c r="V270" i="3"/>
  <c r="CA270" i="3"/>
  <c r="Y270" i="3"/>
  <c r="K270" i="3"/>
  <c r="CK270" i="3" s="1"/>
  <c r="BT270" i="3"/>
  <c r="AE270" i="3"/>
  <c r="AP271" i="3"/>
  <c r="CJ270" i="3" l="1"/>
  <c r="CX270" i="3" s="1"/>
  <c r="CD270" i="3"/>
  <c r="CU270" i="3" s="1"/>
  <c r="CL270" i="3"/>
  <c r="CY270" i="3" s="1"/>
  <c r="BZ270" i="3"/>
  <c r="CS270" i="3" s="1"/>
  <c r="E565" i="3"/>
  <c r="BY565" i="3" s="1"/>
  <c r="AR271" i="3"/>
  <c r="AG270" i="3"/>
  <c r="AA270" i="3"/>
  <c r="M270" i="3"/>
  <c r="CO270" i="3" s="1"/>
  <c r="AO566" i="3"/>
  <c r="AZ566" i="3" s="1"/>
  <c r="AD565" i="3"/>
  <c r="AK270" i="3"/>
  <c r="AV271" i="3"/>
  <c r="AU271" i="3"/>
  <c r="AJ270" i="3"/>
  <c r="BU270" i="3"/>
  <c r="CN270" i="3" l="1"/>
  <c r="CZ270" i="3" s="1"/>
  <c r="BX565" i="3"/>
  <c r="CR565" i="3" s="1"/>
  <c r="BL566" i="3"/>
  <c r="S566" i="3" s="1"/>
  <c r="AL270" i="3"/>
  <c r="AW271" i="3"/>
  <c r="AB270" i="3"/>
  <c r="N270" i="3"/>
  <c r="CQ270" i="3" s="1"/>
  <c r="O270" i="3" l="1"/>
  <c r="CP270" i="3"/>
  <c r="DA270" i="3" s="1"/>
  <c r="E566" i="3"/>
  <c r="BY566" i="3" s="1"/>
  <c r="AD566" i="3"/>
  <c r="AO567" i="3"/>
  <c r="AZ567" i="3" s="1"/>
  <c r="AX271" i="3"/>
  <c r="AM270" i="3"/>
  <c r="A271" i="3" s="1"/>
  <c r="BX566" i="3" l="1"/>
  <c r="CR566" i="3" s="1"/>
  <c r="P271" i="3"/>
  <c r="B271" i="3"/>
  <c r="BA271" i="3"/>
  <c r="BF271" i="3"/>
  <c r="BC271" i="3"/>
  <c r="BG271" i="3"/>
  <c r="BH271" i="3"/>
  <c r="BI271" i="3"/>
  <c r="Q270" i="3"/>
  <c r="BL567" i="3"/>
  <c r="S567" i="3" s="1"/>
  <c r="BJ271" i="3" l="1"/>
  <c r="C271" i="3" s="1"/>
  <c r="BM271" i="3" s="1"/>
  <c r="AO568" i="3"/>
  <c r="AZ568" i="3" s="1"/>
  <c r="BL568" i="3" s="1"/>
  <c r="E568" i="3" s="1"/>
  <c r="BY568" i="3" s="1"/>
  <c r="AD567" i="3"/>
  <c r="E567" i="3"/>
  <c r="BY567" i="3" s="1"/>
  <c r="BW271" i="3"/>
  <c r="BX568" i="3" l="1"/>
  <c r="CR568" i="3" s="1"/>
  <c r="BX567" i="3"/>
  <c r="CR567" i="3" s="1"/>
  <c r="T271" i="3"/>
  <c r="F271" i="3"/>
  <c r="BO271" i="3"/>
  <c r="S568" i="3"/>
  <c r="CA271" i="3" l="1"/>
  <c r="V271" i="3"/>
  <c r="H271" i="3"/>
  <c r="CE271" i="3" s="1"/>
  <c r="AO569" i="3"/>
  <c r="AZ569" i="3" s="1"/>
  <c r="AD568" i="3"/>
  <c r="BS271" i="3"/>
  <c r="BR271" i="3"/>
  <c r="AP272" i="3"/>
  <c r="AE271" i="3"/>
  <c r="CD271" i="3" l="1"/>
  <c r="CU271" i="3" s="1"/>
  <c r="BZ271" i="3"/>
  <c r="CS271" i="3" s="1"/>
  <c r="BL569" i="3"/>
  <c r="S569" i="3" s="1"/>
  <c r="AG271" i="3"/>
  <c r="AR272" i="3"/>
  <c r="Z271" i="3"/>
  <c r="L271" i="3"/>
  <c r="CM271" i="3" s="1"/>
  <c r="BT271" i="3"/>
  <c r="K271" i="3"/>
  <c r="CK271" i="3" s="1"/>
  <c r="Y271" i="3"/>
  <c r="BU271" i="3"/>
  <c r="CL271" i="3" l="1"/>
  <c r="CY271" i="3" s="1"/>
  <c r="CJ271" i="3"/>
  <c r="CX271" i="3" s="1"/>
  <c r="E569" i="3"/>
  <c r="BY569" i="3" s="1"/>
  <c r="AK271" i="3"/>
  <c r="AV272" i="3"/>
  <c r="AB271" i="3"/>
  <c r="N271" i="3"/>
  <c r="CQ271" i="3" s="1"/>
  <c r="AA271" i="3"/>
  <c r="M271" i="3"/>
  <c r="CO271" i="3" s="1"/>
  <c r="AJ271" i="3"/>
  <c r="AU272" i="3"/>
  <c r="AD569" i="3"/>
  <c r="AO570" i="3"/>
  <c r="AZ570" i="3" s="1"/>
  <c r="CP271" i="3" l="1"/>
  <c r="DA271" i="3" s="1"/>
  <c r="CN271" i="3"/>
  <c r="CZ271" i="3" s="1"/>
  <c r="BX569" i="3"/>
  <c r="CR569" i="3" s="1"/>
  <c r="AM271" i="3"/>
  <c r="AX272" i="3"/>
  <c r="AW272" i="3"/>
  <c r="AL271" i="3"/>
  <c r="BL570" i="3"/>
  <c r="S570" i="3" s="1"/>
  <c r="O271" i="3"/>
  <c r="Q271" i="3" l="1"/>
  <c r="A272" i="3"/>
  <c r="B272" i="3" s="1"/>
  <c r="E570" i="3"/>
  <c r="BY570" i="3" s="1"/>
  <c r="BA272" i="3"/>
  <c r="BC272" i="3"/>
  <c r="BG272" i="3"/>
  <c r="BF272" i="3"/>
  <c r="BI272" i="3"/>
  <c r="AD570" i="3"/>
  <c r="AO571" i="3"/>
  <c r="AZ571" i="3" s="1"/>
  <c r="BL571" i="3" s="1"/>
  <c r="E571" i="3" s="1"/>
  <c r="BY571" i="3" s="1"/>
  <c r="BH272" i="3"/>
  <c r="P272" i="3" l="1"/>
  <c r="BX571" i="3"/>
  <c r="CR571" i="3" s="1"/>
  <c r="BX570" i="3"/>
  <c r="CR570" i="3" s="1"/>
  <c r="BJ272" i="3"/>
  <c r="C272" i="3" s="1"/>
  <c r="BN272" i="3" s="1"/>
  <c r="S571" i="3"/>
  <c r="BW272" i="3"/>
  <c r="U272" i="3" l="1"/>
  <c r="G272" i="3"/>
  <c r="CC272" i="3" s="1"/>
  <c r="BM272" i="3"/>
  <c r="AD571" i="3"/>
  <c r="AO572" i="3"/>
  <c r="AZ572" i="3" s="1"/>
  <c r="CB272" i="3" l="1"/>
  <c r="CT272" i="3" s="1"/>
  <c r="T272" i="3"/>
  <c r="BO272" i="3"/>
  <c r="F272" i="3"/>
  <c r="BL572" i="3"/>
  <c r="S572" i="3" s="1"/>
  <c r="AF272" i="3"/>
  <c r="AQ273" i="3"/>
  <c r="BB273" i="3" s="1"/>
  <c r="AD572" i="3" l="1"/>
  <c r="AO573" i="3"/>
  <c r="AZ573" i="3" s="1"/>
  <c r="BP272" i="3"/>
  <c r="V272" i="3"/>
  <c r="H272" i="3"/>
  <c r="CE272" i="3" s="1"/>
  <c r="BN273" i="3"/>
  <c r="U273" i="3" s="1"/>
  <c r="CA272" i="3"/>
  <c r="E572" i="3"/>
  <c r="BY572" i="3" s="1"/>
  <c r="AE272" i="3"/>
  <c r="AP273" i="3"/>
  <c r="CD272" i="3" l="1"/>
  <c r="CU272" i="3" s="1"/>
  <c r="BX572" i="3"/>
  <c r="CR572" i="3" s="1"/>
  <c r="BZ272" i="3"/>
  <c r="CS272" i="3" s="1"/>
  <c r="BL573" i="3"/>
  <c r="E573" i="3" s="1"/>
  <c r="BY573" i="3" s="1"/>
  <c r="G273" i="3"/>
  <c r="CC273" i="3" s="1"/>
  <c r="W272" i="3"/>
  <c r="I272" i="3"/>
  <c r="CG272" i="3" s="1"/>
  <c r="AR273" i="3"/>
  <c r="AG272" i="3"/>
  <c r="BR272" i="3"/>
  <c r="BS272" i="3" s="1"/>
  <c r="AQ274" i="3"/>
  <c r="BB274" i="3" s="1"/>
  <c r="AF273" i="3"/>
  <c r="CF272" i="3" l="1"/>
  <c r="CV272" i="3" s="1"/>
  <c r="CB273" i="3"/>
  <c r="CT273" i="3" s="1"/>
  <c r="BX573" i="3"/>
  <c r="CR573" i="3" s="1"/>
  <c r="S573" i="3"/>
  <c r="Z272" i="3"/>
  <c r="L272" i="3"/>
  <c r="CM272" i="3" s="1"/>
  <c r="Y272" i="3"/>
  <c r="K272" i="3"/>
  <c r="AS273" i="3"/>
  <c r="BD273" i="3" s="1"/>
  <c r="AH272" i="3"/>
  <c r="BT272" i="3"/>
  <c r="BU272" i="3" s="1"/>
  <c r="BN274" i="3"/>
  <c r="U274" i="3" s="1"/>
  <c r="CL272" i="3" l="1"/>
  <c r="CY272" i="3" s="1"/>
  <c r="G274" i="3"/>
  <c r="CC274" i="3" s="1"/>
  <c r="AO574" i="3"/>
  <c r="AZ574" i="3" s="1"/>
  <c r="AD573" i="3"/>
  <c r="N272" i="3"/>
  <c r="CQ272" i="3" s="1"/>
  <c r="AB272" i="3"/>
  <c r="AU273" i="3"/>
  <c r="AJ272" i="3"/>
  <c r="AF274" i="3"/>
  <c r="AQ275" i="3"/>
  <c r="BB275" i="3" s="1"/>
  <c r="BP273" i="3"/>
  <c r="W273" i="3" s="1"/>
  <c r="CK272" i="3"/>
  <c r="AA272" i="3"/>
  <c r="M272" i="3"/>
  <c r="CO272" i="3" s="1"/>
  <c r="AK272" i="3"/>
  <c r="AV273" i="3"/>
  <c r="CJ272" i="3" l="1"/>
  <c r="CX272" i="3" s="1"/>
  <c r="CN272" i="3"/>
  <c r="CZ272" i="3" s="1"/>
  <c r="CP272" i="3"/>
  <c r="DA272" i="3" s="1"/>
  <c r="CB274" i="3"/>
  <c r="CT274" i="3" s="1"/>
  <c r="I273" i="3"/>
  <c r="CG273" i="3" s="1"/>
  <c r="BL574" i="3"/>
  <c r="S574" i="3" s="1"/>
  <c r="O272" i="3"/>
  <c r="BN275" i="3"/>
  <c r="U275" i="3" s="1"/>
  <c r="AW273" i="3"/>
  <c r="AL272" i="3"/>
  <c r="AM272" i="3"/>
  <c r="AX273" i="3"/>
  <c r="AH273" i="3"/>
  <c r="AS274" i="3"/>
  <c r="BD274" i="3" s="1"/>
  <c r="CF273" i="3" l="1"/>
  <c r="CV273" i="3" s="1"/>
  <c r="E574" i="3"/>
  <c r="BY574" i="3" s="1"/>
  <c r="G275" i="3"/>
  <c r="CC275" i="3" s="1"/>
  <c r="AD574" i="3"/>
  <c r="AO575" i="3"/>
  <c r="Q272" i="3"/>
  <c r="AQ276" i="3"/>
  <c r="BB276" i="3" s="1"/>
  <c r="AF275" i="3"/>
  <c r="BP274" i="3"/>
  <c r="I274" i="3" s="1"/>
  <c r="CG274" i="3" s="1"/>
  <c r="BH273" i="3"/>
  <c r="A273" i="3"/>
  <c r="CF274" i="3" l="1"/>
  <c r="CV274" i="3" s="1"/>
  <c r="CB275" i="3"/>
  <c r="CT275" i="3" s="1"/>
  <c r="BX574" i="3"/>
  <c r="CR574" i="3" s="1"/>
  <c r="W274" i="3"/>
  <c r="AS275" i="3" s="1"/>
  <c r="BD275" i="3" s="1"/>
  <c r="AZ575" i="3"/>
  <c r="BL575" i="3" s="1"/>
  <c r="E575" i="3" s="1"/>
  <c r="BY575" i="3" s="1"/>
  <c r="P273" i="3"/>
  <c r="B273" i="3"/>
  <c r="BA273" i="3"/>
  <c r="BC273" i="3"/>
  <c r="BG273" i="3"/>
  <c r="BF273" i="3"/>
  <c r="BN276" i="3"/>
  <c r="U276" i="3" s="1"/>
  <c r="BI273" i="3"/>
  <c r="BX575" i="3" l="1"/>
  <c r="CR575" i="3" s="1"/>
  <c r="AH274" i="3"/>
  <c r="S575" i="3"/>
  <c r="AD575" i="3" s="1"/>
  <c r="G276" i="3"/>
  <c r="CC276" i="3" s="1"/>
  <c r="BW273" i="3"/>
  <c r="BJ273" i="3"/>
  <c r="C273" i="3" s="1"/>
  <c r="BM273" i="3" s="1"/>
  <c r="AQ277" i="3"/>
  <c r="BB277" i="3" s="1"/>
  <c r="AF276" i="3"/>
  <c r="CB276" i="3" l="1"/>
  <c r="CT276" i="3" s="1"/>
  <c r="AO576" i="3"/>
  <c r="AZ576" i="3" s="1"/>
  <c r="BL576" i="3" s="1"/>
  <c r="E576" i="3" s="1"/>
  <c r="BY576" i="3" s="1"/>
  <c r="F273" i="3"/>
  <c r="BO273" i="3"/>
  <c r="BR273" i="3"/>
  <c r="T273" i="3"/>
  <c r="BX576" i="3" l="1"/>
  <c r="CR576" i="3" s="1"/>
  <c r="S576" i="3"/>
  <c r="Y273" i="3"/>
  <c r="K273" i="3"/>
  <c r="CK273" i="3" s="1"/>
  <c r="AP274" i="3"/>
  <c r="AE273" i="3"/>
  <c r="V273" i="3"/>
  <c r="H273" i="3"/>
  <c r="CE273" i="3" s="1"/>
  <c r="BS273" i="3"/>
  <c r="BT273" i="3" s="1"/>
  <c r="CA273" i="3"/>
  <c r="CD273" i="3" l="1"/>
  <c r="CU273" i="3" s="1"/>
  <c r="CJ273" i="3"/>
  <c r="CX273" i="3" s="1"/>
  <c r="BZ273" i="3"/>
  <c r="CS273" i="3" s="1"/>
  <c r="AD576" i="3"/>
  <c r="AO577" i="3"/>
  <c r="AZ577" i="3" s="1"/>
  <c r="AA273" i="3"/>
  <c r="M273" i="3"/>
  <c r="CO273" i="3" s="1"/>
  <c r="AR274" i="3"/>
  <c r="AG273" i="3"/>
  <c r="Z273" i="3"/>
  <c r="L273" i="3"/>
  <c r="CM273" i="3" s="1"/>
  <c r="BU273" i="3"/>
  <c r="AJ273" i="3"/>
  <c r="AU274" i="3"/>
  <c r="CN273" i="3" l="1"/>
  <c r="CZ273" i="3" s="1"/>
  <c r="CL273" i="3"/>
  <c r="CY273" i="3" s="1"/>
  <c r="BL577" i="3"/>
  <c r="S577" i="3" s="1"/>
  <c r="AB273" i="3"/>
  <c r="N273" i="3"/>
  <c r="CQ273" i="3" s="1"/>
  <c r="AK273" i="3"/>
  <c r="AV274" i="3"/>
  <c r="AW274" i="3"/>
  <c r="AL273" i="3"/>
  <c r="CP273" i="3" l="1"/>
  <c r="DA273" i="3" s="1"/>
  <c r="O273" i="3"/>
  <c r="AD577" i="3"/>
  <c r="AO578" i="3"/>
  <c r="AZ578" i="3" s="1"/>
  <c r="E577" i="3"/>
  <c r="BY577" i="3" s="1"/>
  <c r="AX274" i="3"/>
  <c r="AM273" i="3"/>
  <c r="A274" i="3" s="1"/>
  <c r="BX577" i="3" l="1"/>
  <c r="CR577" i="3" s="1"/>
  <c r="Q273" i="3"/>
  <c r="BL578" i="3"/>
  <c r="S578" i="3" s="1"/>
  <c r="P274" i="3"/>
  <c r="B274" i="3"/>
  <c r="BA274" i="3"/>
  <c r="BC274" i="3"/>
  <c r="BF274" i="3"/>
  <c r="BH274" i="3"/>
  <c r="BG274" i="3"/>
  <c r="BI274" i="3"/>
  <c r="E578" i="3" l="1"/>
  <c r="BY578" i="3" s="1"/>
  <c r="AO579" i="3"/>
  <c r="AZ579" i="3" s="1"/>
  <c r="BL579" i="3" s="1"/>
  <c r="E579" i="3" s="1"/>
  <c r="BY579" i="3" s="1"/>
  <c r="AD578" i="3"/>
  <c r="BJ274" i="3"/>
  <c r="C274" i="3" s="1"/>
  <c r="BM274" i="3" s="1"/>
  <c r="BW274" i="3"/>
  <c r="BX579" i="3" l="1"/>
  <c r="CR579" i="3" s="1"/>
  <c r="BX578" i="3"/>
  <c r="CR578" i="3" s="1"/>
  <c r="S579" i="3"/>
  <c r="AD579" i="3" s="1"/>
  <c r="T274" i="3"/>
  <c r="F274" i="3"/>
  <c r="BO274" i="3"/>
  <c r="AO580" i="3" l="1"/>
  <c r="AZ580" i="3" s="1"/>
  <c r="BL580" i="3" s="1"/>
  <c r="S580" i="3" s="1"/>
  <c r="AO581" i="3" s="1"/>
  <c r="AZ581" i="3" s="1"/>
  <c r="BL581" i="3" s="1"/>
  <c r="S581" i="3" s="1"/>
  <c r="H274" i="3"/>
  <c r="CE274" i="3" s="1"/>
  <c r="V274" i="3"/>
  <c r="CA274" i="3"/>
  <c r="BR274" i="3"/>
  <c r="AE274" i="3"/>
  <c r="AP275" i="3"/>
  <c r="CD274" i="3" l="1"/>
  <c r="CU274" i="3" s="1"/>
  <c r="BZ274" i="3"/>
  <c r="CS274" i="3" s="1"/>
  <c r="E580" i="3"/>
  <c r="BY580" i="3" s="1"/>
  <c r="AD580" i="3"/>
  <c r="E581" i="3"/>
  <c r="BY581" i="3" s="1"/>
  <c r="AD581" i="3"/>
  <c r="AO582" i="3"/>
  <c r="AZ582" i="3" s="1"/>
  <c r="K274" i="3"/>
  <c r="Y274" i="3"/>
  <c r="AR275" i="3"/>
  <c r="AG274" i="3"/>
  <c r="BS274" i="3"/>
  <c r="BX581" i="3" l="1"/>
  <c r="CR581" i="3" s="1"/>
  <c r="BX580" i="3"/>
  <c r="CR580" i="3" s="1"/>
  <c r="Z274" i="3"/>
  <c r="L274" i="3"/>
  <c r="CM274" i="3" s="1"/>
  <c r="BT274" i="3"/>
  <c r="BU274" i="3"/>
  <c r="CK274" i="3"/>
  <c r="AJ274" i="3"/>
  <c r="AU275" i="3"/>
  <c r="BL582" i="3"/>
  <c r="S582" i="3" s="1"/>
  <c r="CJ274" i="3" l="1"/>
  <c r="CX274" i="3" s="1"/>
  <c r="CL274" i="3"/>
  <c r="CY274" i="3" s="1"/>
  <c r="AO583" i="3"/>
  <c r="AZ583" i="3" s="1"/>
  <c r="BL583" i="3" s="1"/>
  <c r="E583" i="3" s="1"/>
  <c r="BY583" i="3" s="1"/>
  <c r="AD582" i="3"/>
  <c r="E582" i="3"/>
  <c r="BY582" i="3" s="1"/>
  <c r="AB274" i="3"/>
  <c r="N274" i="3"/>
  <c r="CQ274" i="3" s="1"/>
  <c r="AA274" i="3"/>
  <c r="M274" i="3"/>
  <c r="AV275" i="3"/>
  <c r="AK274" i="3"/>
  <c r="CP274" i="3" l="1"/>
  <c r="DA274" i="3" s="1"/>
  <c r="BX582" i="3"/>
  <c r="CR582" i="3" s="1"/>
  <c r="BX583" i="3"/>
  <c r="CR583" i="3" s="1"/>
  <c r="S583" i="3"/>
  <c r="AO584" i="3" s="1"/>
  <c r="AZ584" i="3" s="1"/>
  <c r="AX275" i="3"/>
  <c r="AM274" i="3"/>
  <c r="CO274" i="3"/>
  <c r="O274" i="3"/>
  <c r="AL274" i="3"/>
  <c r="AW275" i="3"/>
  <c r="CN274" i="3" l="1"/>
  <c r="CZ274" i="3" s="1"/>
  <c r="AD583" i="3"/>
  <c r="A275" i="3"/>
  <c r="Q274" i="3"/>
  <c r="BI275" i="3"/>
  <c r="BL584" i="3"/>
  <c r="S584" i="3" s="1"/>
  <c r="BH275" i="3"/>
  <c r="AD584" i="3" l="1"/>
  <c r="AO585" i="3"/>
  <c r="AZ585" i="3" s="1"/>
  <c r="E584" i="3"/>
  <c r="BY584" i="3" s="1"/>
  <c r="P275" i="3"/>
  <c r="B275" i="3"/>
  <c r="BA275" i="3"/>
  <c r="BC275" i="3"/>
  <c r="BF275" i="3"/>
  <c r="BG275" i="3"/>
  <c r="BX584" i="3" l="1"/>
  <c r="CR584" i="3" s="1"/>
  <c r="BL585" i="3"/>
  <c r="S585" i="3" s="1"/>
  <c r="BW275" i="3"/>
  <c r="BJ275" i="3"/>
  <c r="C275" i="3" s="1"/>
  <c r="BM275" i="3" s="1"/>
  <c r="F275" i="3" l="1"/>
  <c r="BO275" i="3"/>
  <c r="T275" i="3"/>
  <c r="AO586" i="3"/>
  <c r="AZ586" i="3" s="1"/>
  <c r="AD585" i="3"/>
  <c r="E585" i="3"/>
  <c r="BY585" i="3" s="1"/>
  <c r="BX585" i="3" l="1"/>
  <c r="CR585" i="3" s="1"/>
  <c r="BP275" i="3"/>
  <c r="H275" i="3"/>
  <c r="CE275" i="3" s="1"/>
  <c r="V275" i="3"/>
  <c r="BL586" i="3"/>
  <c r="S586" i="3" s="1"/>
  <c r="BR275" i="3"/>
  <c r="AP276" i="3"/>
  <c r="AE275" i="3"/>
  <c r="CA275" i="3"/>
  <c r="CD275" i="3" l="1"/>
  <c r="CU275" i="3" s="1"/>
  <c r="BZ275" i="3"/>
  <c r="CS275" i="3" s="1"/>
  <c r="AD586" i="3"/>
  <c r="AO587" i="3"/>
  <c r="AZ587" i="3" s="1"/>
  <c r="BS275" i="3"/>
  <c r="AR276" i="3"/>
  <c r="AG275" i="3"/>
  <c r="K275" i="3"/>
  <c r="CK275" i="3" s="1"/>
  <c r="Y275" i="3"/>
  <c r="E586" i="3"/>
  <c r="BY586" i="3" s="1"/>
  <c r="W275" i="3"/>
  <c r="I275" i="3"/>
  <c r="CJ275" i="3" l="1"/>
  <c r="CX275" i="3" s="1"/>
  <c r="BX586" i="3"/>
  <c r="CR586" i="3" s="1"/>
  <c r="CG275" i="3"/>
  <c r="Z275" i="3"/>
  <c r="L275" i="3"/>
  <c r="CM275" i="3" s="1"/>
  <c r="BT275" i="3"/>
  <c r="AH275" i="3"/>
  <c r="AS276" i="3"/>
  <c r="BD276" i="3" s="1"/>
  <c r="BL587" i="3"/>
  <c r="S587" i="3" s="1"/>
  <c r="AU276" i="3"/>
  <c r="AJ275" i="3"/>
  <c r="CF275" i="3" l="1"/>
  <c r="CV275" i="3" s="1"/>
  <c r="CL275" i="3"/>
  <c r="CY275" i="3" s="1"/>
  <c r="AA275" i="3"/>
  <c r="M275" i="3"/>
  <c r="CO275" i="3" s="1"/>
  <c r="BU275" i="3"/>
  <c r="AK275" i="3"/>
  <c r="AV276" i="3"/>
  <c r="AO588" i="3"/>
  <c r="AZ588" i="3" s="1"/>
  <c r="AD587" i="3"/>
  <c r="E587" i="3"/>
  <c r="BY587" i="3" s="1"/>
  <c r="BP276" i="3"/>
  <c r="W276" i="3" s="1"/>
  <c r="CN275" i="3" l="1"/>
  <c r="CZ275" i="3" s="1"/>
  <c r="BX587" i="3"/>
  <c r="CR587" i="3" s="1"/>
  <c r="I276" i="3"/>
  <c r="CG276" i="3" s="1"/>
  <c r="AS277" i="3"/>
  <c r="BD277" i="3" s="1"/>
  <c r="AH276" i="3"/>
  <c r="AW276" i="3"/>
  <c r="AL275" i="3"/>
  <c r="AB275" i="3"/>
  <c r="N275" i="3"/>
  <c r="BL588" i="3"/>
  <c r="S588" i="3" s="1"/>
  <c r="CF276" i="3" l="1"/>
  <c r="CV276" i="3" s="1"/>
  <c r="AD588" i="3"/>
  <c r="AO589" i="3"/>
  <c r="AZ589" i="3" s="1"/>
  <c r="BL589" i="3" s="1"/>
  <c r="E589" i="3" s="1"/>
  <c r="BY589" i="3" s="1"/>
  <c r="E588" i="3"/>
  <c r="BY588" i="3" s="1"/>
  <c r="CQ275" i="3"/>
  <c r="O275" i="3"/>
  <c r="AX276" i="3"/>
  <c r="AM275" i="3"/>
  <c r="A276" i="3" s="1"/>
  <c r="CP275" i="3" l="1"/>
  <c r="DA275" i="3" s="1"/>
  <c r="BX588" i="3"/>
  <c r="CR588" i="3" s="1"/>
  <c r="BX589" i="3"/>
  <c r="CR589" i="3" s="1"/>
  <c r="S589" i="3"/>
  <c r="B276" i="3"/>
  <c r="P276" i="3"/>
  <c r="BA276" i="3"/>
  <c r="BC276" i="3"/>
  <c r="BF276" i="3"/>
  <c r="BG276" i="3"/>
  <c r="BH276" i="3"/>
  <c r="BI276" i="3"/>
  <c r="Q275" i="3"/>
  <c r="BW276" i="3" l="1"/>
  <c r="BJ276" i="3"/>
  <c r="C276" i="3" s="1"/>
  <c r="BM276" i="3" s="1"/>
  <c r="AD589" i="3"/>
  <c r="AO590" i="3"/>
  <c r="AZ590" i="3" s="1"/>
  <c r="T276" i="3" l="1"/>
  <c r="BO276" i="3"/>
  <c r="BR276" i="3"/>
  <c r="BS276" i="3"/>
  <c r="F276" i="3"/>
  <c r="BL590" i="3"/>
  <c r="S590" i="3" s="1"/>
  <c r="E590" i="3" l="1"/>
  <c r="BY590" i="3" s="1"/>
  <c r="CA276" i="3"/>
  <c r="Z276" i="3"/>
  <c r="L276" i="3"/>
  <c r="CM276" i="3" s="1"/>
  <c r="H276" i="3"/>
  <c r="CE276" i="3" s="1"/>
  <c r="V276" i="3"/>
  <c r="BT276" i="3"/>
  <c r="BU276" i="3" s="1"/>
  <c r="K276" i="3"/>
  <c r="CK276" i="3" s="1"/>
  <c r="Y276" i="3"/>
  <c r="AD590" i="3"/>
  <c r="AO591" i="3"/>
  <c r="AZ591" i="3" s="1"/>
  <c r="BL591" i="3" s="1"/>
  <c r="E591" i="3" s="1"/>
  <c r="BY591" i="3" s="1"/>
  <c r="AE276" i="3"/>
  <c r="AP277" i="3"/>
  <c r="CJ276" i="3" l="1"/>
  <c r="CX276" i="3" s="1"/>
  <c r="CD276" i="3"/>
  <c r="CU276" i="3" s="1"/>
  <c r="CL276" i="3"/>
  <c r="CY276" i="3" s="1"/>
  <c r="BZ276" i="3"/>
  <c r="CS276" i="3" s="1"/>
  <c r="BX591" i="3"/>
  <c r="CR591" i="3" s="1"/>
  <c r="BX590" i="3"/>
  <c r="CR590" i="3" s="1"/>
  <c r="AB276" i="3"/>
  <c r="N276" i="3"/>
  <c r="CQ276" i="3" s="1"/>
  <c r="AA276" i="3"/>
  <c r="M276" i="3"/>
  <c r="CO276" i="3" s="1"/>
  <c r="AG276" i="3"/>
  <c r="AR277" i="3"/>
  <c r="S591" i="3"/>
  <c r="AK276" i="3"/>
  <c r="AV277" i="3"/>
  <c r="AU277" i="3"/>
  <c r="AJ276" i="3"/>
  <c r="CN276" i="3" l="1"/>
  <c r="CZ276" i="3" s="1"/>
  <c r="CP276" i="3"/>
  <c r="DA276" i="3" s="1"/>
  <c r="O276" i="3"/>
  <c r="AW277" i="3"/>
  <c r="AL276" i="3"/>
  <c r="AO592" i="3"/>
  <c r="AZ592" i="3" s="1"/>
  <c r="AD591" i="3"/>
  <c r="AX277" i="3"/>
  <c r="AM276" i="3"/>
  <c r="A277" i="3" l="1"/>
  <c r="B277" i="3" s="1"/>
  <c r="BA277" i="3"/>
  <c r="BG277" i="3"/>
  <c r="BC277" i="3"/>
  <c r="BF277" i="3"/>
  <c r="BH277" i="3"/>
  <c r="BI277" i="3"/>
  <c r="Q276" i="3"/>
  <c r="BL592" i="3"/>
  <c r="S592" i="3" s="1"/>
  <c r="E592" i="3" l="1"/>
  <c r="BY592" i="3" s="1"/>
  <c r="P277" i="3"/>
  <c r="AO593" i="3"/>
  <c r="AZ593" i="3" s="1"/>
  <c r="AD592" i="3"/>
  <c r="BJ277" i="3"/>
  <c r="C277" i="3" s="1"/>
  <c r="BN277" i="3" s="1"/>
  <c r="BW277" i="3"/>
  <c r="BX592" i="3" l="1"/>
  <c r="CR592" i="3" s="1"/>
  <c r="U277" i="3"/>
  <c r="G277" i="3"/>
  <c r="CC277" i="3" s="1"/>
  <c r="BM277" i="3"/>
  <c r="BL593" i="3"/>
  <c r="S593" i="3" s="1"/>
  <c r="CB277" i="3" l="1"/>
  <c r="CT277" i="3" s="1"/>
  <c r="E593" i="3"/>
  <c r="BY593" i="3" s="1"/>
  <c r="AD593" i="3"/>
  <c r="AO594" i="3"/>
  <c r="AZ594" i="3" s="1"/>
  <c r="T277" i="3"/>
  <c r="F277" i="3"/>
  <c r="BO277" i="3"/>
  <c r="AQ278" i="3"/>
  <c r="BB278" i="3" s="1"/>
  <c r="AF277" i="3"/>
  <c r="BX593" i="3" l="1"/>
  <c r="CR593" i="3" s="1"/>
  <c r="BP277" i="3"/>
  <c r="H277" i="3"/>
  <c r="CE277" i="3" s="1"/>
  <c r="V277" i="3"/>
  <c r="BR277" i="3"/>
  <c r="AE277" i="3"/>
  <c r="AP278" i="3"/>
  <c r="CA277" i="3"/>
  <c r="BL594" i="3"/>
  <c r="S594" i="3" s="1"/>
  <c r="BN278" i="3"/>
  <c r="U278" i="3" s="1"/>
  <c r="CD277" i="3" l="1"/>
  <c r="CU277" i="3" s="1"/>
  <c r="BZ277" i="3"/>
  <c r="CS277" i="3" s="1"/>
  <c r="G278" i="3"/>
  <c r="CC278" i="3" s="1"/>
  <c r="E594" i="3"/>
  <c r="BY594" i="3" s="1"/>
  <c r="AF278" i="3"/>
  <c r="AQ279" i="3"/>
  <c r="BB279" i="3" s="1"/>
  <c r="AR278" i="3"/>
  <c r="AG277" i="3"/>
  <c r="K277" i="3"/>
  <c r="CK277" i="3" s="1"/>
  <c r="Y277" i="3"/>
  <c r="BS277" i="3"/>
  <c r="AD594" i="3"/>
  <c r="AO595" i="3"/>
  <c r="AZ595" i="3" s="1"/>
  <c r="W277" i="3"/>
  <c r="I277" i="3"/>
  <c r="CJ277" i="3" l="1"/>
  <c r="CX277" i="3" s="1"/>
  <c r="CB278" i="3"/>
  <c r="CT278" i="3" s="1"/>
  <c r="BX594" i="3"/>
  <c r="CR594" i="3" s="1"/>
  <c r="CG277" i="3"/>
  <c r="BL595" i="3"/>
  <c r="S595" i="3" s="1"/>
  <c r="Z277" i="3"/>
  <c r="L277" i="3"/>
  <c r="CM277" i="3" s="1"/>
  <c r="BU277" i="3"/>
  <c r="BN279" i="3"/>
  <c r="U279" i="3" s="1"/>
  <c r="AH277" i="3"/>
  <c r="AS278" i="3"/>
  <c r="BD278" i="3" s="1"/>
  <c r="AU278" i="3"/>
  <c r="AJ277" i="3"/>
  <c r="BT277" i="3"/>
  <c r="CL277" i="3" l="1"/>
  <c r="CY277" i="3" s="1"/>
  <c r="CF277" i="3"/>
  <c r="CV277" i="3" s="1"/>
  <c r="E595" i="3"/>
  <c r="BY595" i="3" s="1"/>
  <c r="G279" i="3"/>
  <c r="CC279" i="3" s="1"/>
  <c r="BP278" i="3"/>
  <c r="W278" i="3" s="1"/>
  <c r="AA277" i="3"/>
  <c r="M277" i="3"/>
  <c r="CO277" i="3" s="1"/>
  <c r="AB277" i="3"/>
  <c r="N277" i="3"/>
  <c r="CQ277" i="3" s="1"/>
  <c r="AK277" i="3"/>
  <c r="AV278" i="3"/>
  <c r="AO596" i="3"/>
  <c r="AZ596" i="3" s="1"/>
  <c r="AD595" i="3"/>
  <c r="AF279" i="3"/>
  <c r="AQ280" i="3"/>
  <c r="BB280" i="3" s="1"/>
  <c r="CN277" i="3" l="1"/>
  <c r="CZ277" i="3" s="1"/>
  <c r="CP277" i="3"/>
  <c r="DA277" i="3" s="1"/>
  <c r="CB279" i="3"/>
  <c r="CT279" i="3" s="1"/>
  <c r="BX595" i="3"/>
  <c r="CR595" i="3" s="1"/>
  <c r="I278" i="3"/>
  <c r="CG278" i="3" s="1"/>
  <c r="AS279" i="3"/>
  <c r="BD279" i="3" s="1"/>
  <c r="AH278" i="3"/>
  <c r="BL596" i="3"/>
  <c r="S596" i="3" s="1"/>
  <c r="AL277" i="3"/>
  <c r="AW278" i="3"/>
  <c r="O277" i="3"/>
  <c r="AM277" i="3"/>
  <c r="AX278" i="3"/>
  <c r="BN280" i="3"/>
  <c r="U280" i="3" s="1"/>
  <c r="CF278" i="3" l="1"/>
  <c r="CV278" i="3" s="1"/>
  <c r="G280" i="3"/>
  <c r="CC280" i="3" s="1"/>
  <c r="Q277" i="3"/>
  <c r="AD596" i="3"/>
  <c r="AO597" i="3"/>
  <c r="AZ597" i="3" s="1"/>
  <c r="BL597" i="3" s="1"/>
  <c r="E597" i="3" s="1"/>
  <c r="BY597" i="3" s="1"/>
  <c r="AF280" i="3"/>
  <c r="AQ281" i="3"/>
  <c r="BB281" i="3" s="1"/>
  <c r="A278" i="3"/>
  <c r="BH278" i="3" s="1"/>
  <c r="E596" i="3"/>
  <c r="BY596" i="3" s="1"/>
  <c r="CB280" i="3" l="1"/>
  <c r="CT280" i="3" s="1"/>
  <c r="BX596" i="3"/>
  <c r="CR596" i="3" s="1"/>
  <c r="BX597" i="3"/>
  <c r="CR597" i="3" s="1"/>
  <c r="B278" i="3"/>
  <c r="P278" i="3"/>
  <c r="BA278" i="3"/>
  <c r="BC278" i="3"/>
  <c r="BF278" i="3"/>
  <c r="BG278" i="3"/>
  <c r="S597" i="3"/>
  <c r="BI278" i="3"/>
  <c r="BJ278" i="3" l="1"/>
  <c r="C278" i="3" s="1"/>
  <c r="BM278" i="3" s="1"/>
  <c r="BW278" i="3"/>
  <c r="AD597" i="3"/>
  <c r="AO598" i="3"/>
  <c r="AZ598" i="3" s="1"/>
  <c r="BL598" i="3" s="1"/>
  <c r="E598" i="3" s="1"/>
  <c r="BY598" i="3" s="1"/>
  <c r="BX598" i="3" l="1"/>
  <c r="CR598" i="3" s="1"/>
  <c r="T278" i="3"/>
  <c r="F278" i="3"/>
  <c r="BO278" i="3"/>
  <c r="BR278" i="3"/>
  <c r="S598" i="3"/>
  <c r="V278" i="3" l="1"/>
  <c r="H278" i="3"/>
  <c r="CE278" i="3" s="1"/>
  <c r="AO599" i="3"/>
  <c r="AZ599" i="3" s="1"/>
  <c r="AD598" i="3"/>
  <c r="CA278" i="3"/>
  <c r="Y278" i="3"/>
  <c r="K278" i="3"/>
  <c r="CK278" i="3" s="1"/>
  <c r="BS278" i="3"/>
  <c r="AP279" i="3"/>
  <c r="AE278" i="3"/>
  <c r="CJ278" i="3" l="1"/>
  <c r="CX278" i="3" s="1"/>
  <c r="CD278" i="3"/>
  <c r="CU278" i="3" s="1"/>
  <c r="BZ278" i="3"/>
  <c r="CS278" i="3" s="1"/>
  <c r="BL599" i="3"/>
  <c r="E599" i="3" s="1"/>
  <c r="BY599" i="3" s="1"/>
  <c r="Z278" i="3"/>
  <c r="L278" i="3"/>
  <c r="CM278" i="3" s="1"/>
  <c r="BT278" i="3"/>
  <c r="AJ278" i="3"/>
  <c r="AU279" i="3"/>
  <c r="AG278" i="3"/>
  <c r="AR279" i="3"/>
  <c r="CL278" i="3" l="1"/>
  <c r="CY278" i="3" s="1"/>
  <c r="BX599" i="3"/>
  <c r="CR599" i="3" s="1"/>
  <c r="S599" i="3"/>
  <c r="AD599" i="3" s="1"/>
  <c r="AA278" i="3"/>
  <c r="M278" i="3"/>
  <c r="BU278" i="3"/>
  <c r="AV279" i="3"/>
  <c r="AK278" i="3"/>
  <c r="AO600" i="3" l="1"/>
  <c r="AZ600" i="3" s="1"/>
  <c r="BL600" i="3" s="1"/>
  <c r="S600" i="3" s="1"/>
  <c r="AB278" i="3"/>
  <c r="N278" i="3"/>
  <c r="CQ278" i="3" s="1"/>
  <c r="CO278" i="3"/>
  <c r="AL278" i="3"/>
  <c r="AW279" i="3"/>
  <c r="CN278" i="3" l="1"/>
  <c r="CZ278" i="3" s="1"/>
  <c r="CP278" i="3"/>
  <c r="DA278" i="3" s="1"/>
  <c r="E600" i="3"/>
  <c r="BY600" i="3" s="1"/>
  <c r="AD600" i="3"/>
  <c r="AO601" i="3"/>
  <c r="AZ601" i="3" s="1"/>
  <c r="AM278" i="3"/>
  <c r="Q278" i="3" s="1"/>
  <c r="AX279" i="3"/>
  <c r="O278" i="3"/>
  <c r="BX600" i="3" l="1"/>
  <c r="CR600" i="3" s="1"/>
  <c r="A279" i="3"/>
  <c r="BI279" i="3"/>
  <c r="BL601" i="3"/>
  <c r="S601" i="3" s="1"/>
  <c r="E601" i="3" l="1"/>
  <c r="BY601" i="3" s="1"/>
  <c r="AO602" i="3"/>
  <c r="AZ602" i="3" s="1"/>
  <c r="AD601" i="3"/>
  <c r="B279" i="3"/>
  <c r="P279" i="3"/>
  <c r="BF279" i="3"/>
  <c r="BA279" i="3"/>
  <c r="BC279" i="3"/>
  <c r="BG279" i="3"/>
  <c r="BH279" i="3"/>
  <c r="BX601" i="3" l="1"/>
  <c r="CR601" i="3" s="1"/>
  <c r="BJ279" i="3"/>
  <c r="C279" i="3" s="1"/>
  <c r="BM279" i="3" s="1"/>
  <c r="BW279" i="3"/>
  <c r="BL602" i="3"/>
  <c r="S602" i="3" s="1"/>
  <c r="T279" i="3" l="1"/>
  <c r="F279" i="3"/>
  <c r="BO279" i="3"/>
  <c r="E602" i="3"/>
  <c r="BY602" i="3" s="1"/>
  <c r="AD602" i="3"/>
  <c r="AO603" i="3"/>
  <c r="AZ603" i="3" s="1"/>
  <c r="BX602" i="3" l="1"/>
  <c r="CR602" i="3" s="1"/>
  <c r="BP279" i="3"/>
  <c r="V279" i="3"/>
  <c r="H279" i="3"/>
  <c r="CE279" i="3" s="1"/>
  <c r="BR279" i="3"/>
  <c r="CA279" i="3"/>
  <c r="BS279" i="3"/>
  <c r="BL603" i="3"/>
  <c r="S603" i="3" s="1"/>
  <c r="AE279" i="3"/>
  <c r="AP280" i="3"/>
  <c r="CD279" i="3" l="1"/>
  <c r="CU279" i="3" s="1"/>
  <c r="BZ279" i="3"/>
  <c r="CS279" i="3" s="1"/>
  <c r="E603" i="3"/>
  <c r="BY603" i="3" s="1"/>
  <c r="Z279" i="3"/>
  <c r="L279" i="3"/>
  <c r="CM279" i="3" s="1"/>
  <c r="Y279" i="3"/>
  <c r="K279" i="3"/>
  <c r="CK279" i="3" s="1"/>
  <c r="AR280" i="3"/>
  <c r="AG279" i="3"/>
  <c r="AO604" i="3"/>
  <c r="AZ604" i="3" s="1"/>
  <c r="BL604" i="3" s="1"/>
  <c r="E604" i="3" s="1"/>
  <c r="BY604" i="3" s="1"/>
  <c r="AD603" i="3"/>
  <c r="W279" i="3"/>
  <c r="I279" i="3"/>
  <c r="BT279" i="3"/>
  <c r="CJ279" i="3" l="1"/>
  <c r="CX279" i="3" s="1"/>
  <c r="CL279" i="3"/>
  <c r="CY279" i="3" s="1"/>
  <c r="BX603" i="3"/>
  <c r="CR603" i="3" s="1"/>
  <c r="BX604" i="3"/>
  <c r="CR604" i="3" s="1"/>
  <c r="CG279" i="3"/>
  <c r="AH279" i="3"/>
  <c r="AS280" i="3"/>
  <c r="BD280" i="3" s="1"/>
  <c r="AA279" i="3"/>
  <c r="M279" i="3"/>
  <c r="CO279" i="3" s="1"/>
  <c r="S604" i="3"/>
  <c r="AK279" i="3"/>
  <c r="AV280" i="3"/>
  <c r="AJ279" i="3"/>
  <c r="AU280" i="3"/>
  <c r="BU279" i="3"/>
  <c r="CF279" i="3" l="1"/>
  <c r="CV279" i="3" s="1"/>
  <c r="CN279" i="3"/>
  <c r="CZ279" i="3" s="1"/>
  <c r="BP280" i="3"/>
  <c r="W280" i="3" s="1"/>
  <c r="N279" i="3"/>
  <c r="CQ279" i="3" s="1"/>
  <c r="AB279" i="3"/>
  <c r="AW280" i="3"/>
  <c r="AL279" i="3"/>
  <c r="AO605" i="3"/>
  <c r="AZ605" i="3" s="1"/>
  <c r="BL605" i="3" s="1"/>
  <c r="E605" i="3" s="1"/>
  <c r="BY605" i="3" s="1"/>
  <c r="AD604" i="3"/>
  <c r="O279" i="3" l="1"/>
  <c r="CP279" i="3"/>
  <c r="DA279" i="3" s="1"/>
  <c r="BX605" i="3"/>
  <c r="CR605" i="3" s="1"/>
  <c r="I280" i="3"/>
  <c r="CG280" i="3" s="1"/>
  <c r="AH280" i="3"/>
  <c r="AS281" i="3"/>
  <c r="BD281" i="3" s="1"/>
  <c r="S605" i="3"/>
  <c r="AM279" i="3"/>
  <c r="AX280" i="3"/>
  <c r="CF280" i="3" l="1"/>
  <c r="CV280" i="3" s="1"/>
  <c r="A280" i="3"/>
  <c r="Q279" i="3"/>
  <c r="BP281" i="3"/>
  <c r="W281" i="3" s="1"/>
  <c r="BI280" i="3"/>
  <c r="AO606" i="3"/>
  <c r="AZ606" i="3" s="1"/>
  <c r="AD605" i="3"/>
  <c r="BL606" i="3" l="1"/>
  <c r="S606" i="3" s="1"/>
  <c r="I281" i="3"/>
  <c r="CG281" i="3" s="1"/>
  <c r="AS282" i="3"/>
  <c r="BD282" i="3" s="1"/>
  <c r="AH281" i="3"/>
  <c r="P280" i="3"/>
  <c r="B280" i="3"/>
  <c r="BA280" i="3"/>
  <c r="BG280" i="3"/>
  <c r="BC280" i="3"/>
  <c r="BF280" i="3"/>
  <c r="BH280" i="3"/>
  <c r="CF281" i="3" l="1"/>
  <c r="CV281" i="3" s="1"/>
  <c r="E606" i="3"/>
  <c r="BY606" i="3" s="1"/>
  <c r="BP282" i="3"/>
  <c r="W282" i="3" s="1"/>
  <c r="BW280" i="3"/>
  <c r="BM280" i="3"/>
  <c r="BJ280" i="3"/>
  <c r="C280" i="3" s="1"/>
  <c r="AO607" i="3"/>
  <c r="AZ607" i="3" s="1"/>
  <c r="AD606" i="3"/>
  <c r="BX606" i="3" l="1"/>
  <c r="CR606" i="3" s="1"/>
  <c r="T280" i="3"/>
  <c r="BL607" i="3"/>
  <c r="S607" i="3" s="1"/>
  <c r="BO280" i="3"/>
  <c r="AS283" i="3"/>
  <c r="BD283" i="3" s="1"/>
  <c r="AH282" i="3"/>
  <c r="F280" i="3"/>
  <c r="I282" i="3"/>
  <c r="CG282" i="3" s="1"/>
  <c r="CF282" i="3" l="1"/>
  <c r="CV282" i="3" s="1"/>
  <c r="H280" i="3"/>
  <c r="CE280" i="3" s="1"/>
  <c r="V280" i="3"/>
  <c r="E607" i="3"/>
  <c r="BY607" i="3" s="1"/>
  <c r="AO608" i="3"/>
  <c r="AZ608" i="3" s="1"/>
  <c r="BL608" i="3" s="1"/>
  <c r="E608" i="3" s="1"/>
  <c r="BY608" i="3" s="1"/>
  <c r="AD607" i="3"/>
  <c r="CA280" i="3"/>
  <c r="BR280" i="3"/>
  <c r="BP283" i="3"/>
  <c r="I283" i="3" s="1"/>
  <c r="CG283" i="3" s="1"/>
  <c r="BS280" i="3"/>
  <c r="BT280" i="3"/>
  <c r="AE280" i="3"/>
  <c r="AP281" i="3"/>
  <c r="CF283" i="3" l="1"/>
  <c r="CV283" i="3" s="1"/>
  <c r="CD280" i="3"/>
  <c r="CU280" i="3" s="1"/>
  <c r="BX608" i="3"/>
  <c r="CR608" i="3" s="1"/>
  <c r="BZ280" i="3"/>
  <c r="CS280" i="3" s="1"/>
  <c r="BX607" i="3"/>
  <c r="CR607" i="3" s="1"/>
  <c r="W283" i="3"/>
  <c r="AS284" i="3" s="1"/>
  <c r="BD284" i="3" s="1"/>
  <c r="AA280" i="3"/>
  <c r="M280" i="3"/>
  <c r="CO280" i="3" s="1"/>
  <c r="S608" i="3"/>
  <c r="BU280" i="3"/>
  <c r="L280" i="3"/>
  <c r="CM280" i="3" s="1"/>
  <c r="Z280" i="3"/>
  <c r="AG280" i="3"/>
  <c r="AR281" i="3"/>
  <c r="Y280" i="3"/>
  <c r="K280" i="3"/>
  <c r="CL280" i="3" l="1"/>
  <c r="CY280" i="3" s="1"/>
  <c r="CN280" i="3"/>
  <c r="CZ280" i="3" s="1"/>
  <c r="AH283" i="3"/>
  <c r="AV281" i="3"/>
  <c r="AK280" i="3"/>
  <c r="AW281" i="3"/>
  <c r="AL280" i="3"/>
  <c r="AO609" i="3"/>
  <c r="AZ609" i="3" s="1"/>
  <c r="AD608" i="3"/>
  <c r="AJ280" i="3"/>
  <c r="AU281" i="3"/>
  <c r="AB280" i="3"/>
  <c r="N280" i="3"/>
  <c r="CQ280" i="3" s="1"/>
  <c r="CK280" i="3"/>
  <c r="CJ280" i="3" l="1"/>
  <c r="CX280" i="3" s="1"/>
  <c r="CP280" i="3"/>
  <c r="DA280" i="3" s="1"/>
  <c r="O280" i="3"/>
  <c r="AX281" i="3"/>
  <c r="AM280" i="3"/>
  <c r="A281" i="3" s="1"/>
  <c r="BL609" i="3"/>
  <c r="S609" i="3" s="1"/>
  <c r="Q280" i="3" l="1"/>
  <c r="B281" i="3"/>
  <c r="P281" i="3"/>
  <c r="BA281" i="3"/>
  <c r="BC281" i="3"/>
  <c r="BH281" i="3"/>
  <c r="BG281" i="3"/>
  <c r="BF281" i="3"/>
  <c r="BI281" i="3"/>
  <c r="AO610" i="3"/>
  <c r="AZ610" i="3" s="1"/>
  <c r="AD609" i="3"/>
  <c r="E609" i="3"/>
  <c r="BY609" i="3" s="1"/>
  <c r="BX609" i="3" l="1"/>
  <c r="CR609" i="3" s="1"/>
  <c r="BL610" i="3"/>
  <c r="E610" i="3" s="1"/>
  <c r="BY610" i="3" s="1"/>
  <c r="BJ281" i="3"/>
  <c r="C281" i="3" s="1"/>
  <c r="BN281" i="3" s="1"/>
  <c r="BW281" i="3"/>
  <c r="BX610" i="3" l="1"/>
  <c r="CR610" i="3" s="1"/>
  <c r="S610" i="3"/>
  <c r="U281" i="3"/>
  <c r="G281" i="3"/>
  <c r="CC281" i="3" s="1"/>
  <c r="BM281" i="3"/>
  <c r="CB281" i="3" l="1"/>
  <c r="CT281" i="3" s="1"/>
  <c r="AO611" i="3"/>
  <c r="AZ611" i="3" s="1"/>
  <c r="BL611" i="3" s="1"/>
  <c r="E611" i="3" s="1"/>
  <c r="BY611" i="3" s="1"/>
  <c r="AD610" i="3"/>
  <c r="AF281" i="3"/>
  <c r="AQ282" i="3"/>
  <c r="BB282" i="3" s="1"/>
  <c r="T281" i="3"/>
  <c r="F281" i="3"/>
  <c r="BO281" i="3"/>
  <c r="BX611" i="3" l="1"/>
  <c r="CR611" i="3" s="1"/>
  <c r="S611" i="3"/>
  <c r="H281" i="3"/>
  <c r="CE281" i="3" s="1"/>
  <c r="V281" i="3"/>
  <c r="CA281" i="3"/>
  <c r="BR281" i="3"/>
  <c r="AP282" i="3"/>
  <c r="AE281" i="3"/>
  <c r="BN282" i="3"/>
  <c r="U282" i="3" s="1"/>
  <c r="CD281" i="3" l="1"/>
  <c r="CU281" i="3" s="1"/>
  <c r="BZ281" i="3"/>
  <c r="CS281" i="3" s="1"/>
  <c r="G282" i="3"/>
  <c r="CC282" i="3" s="1"/>
  <c r="AO612" i="3"/>
  <c r="AD611" i="3"/>
  <c r="K281" i="3"/>
  <c r="Y281" i="3"/>
  <c r="AR282" i="3"/>
  <c r="AG281" i="3"/>
  <c r="BS281" i="3"/>
  <c r="BT281" i="3" s="1"/>
  <c r="AQ283" i="3"/>
  <c r="BB283" i="3" s="1"/>
  <c r="AF282" i="3"/>
  <c r="CB282" i="3" l="1"/>
  <c r="CT282" i="3" s="1"/>
  <c r="AZ612" i="3"/>
  <c r="BL612" i="3" s="1"/>
  <c r="E612" i="3" s="1"/>
  <c r="BY612" i="3" s="1"/>
  <c r="AA281" i="3"/>
  <c r="M281" i="3"/>
  <c r="CO281" i="3" s="1"/>
  <c r="BU281" i="3"/>
  <c r="BN283" i="3"/>
  <c r="G283" i="3" s="1"/>
  <c r="CC283" i="3" s="1"/>
  <c r="AU282" i="3"/>
  <c r="AJ281" i="3"/>
  <c r="L281" i="3"/>
  <c r="CM281" i="3" s="1"/>
  <c r="Z281" i="3"/>
  <c r="CK281" i="3"/>
  <c r="CN281" i="3" l="1"/>
  <c r="CZ281" i="3" s="1"/>
  <c r="CJ281" i="3"/>
  <c r="CX281" i="3" s="1"/>
  <c r="CL281" i="3"/>
  <c r="CY281" i="3" s="1"/>
  <c r="CB283" i="3"/>
  <c r="CT283" i="3" s="1"/>
  <c r="BX612" i="3"/>
  <c r="CR612" i="3" s="1"/>
  <c r="S612" i="3"/>
  <c r="AB281" i="3"/>
  <c r="N281" i="3"/>
  <c r="AV282" i="3"/>
  <c r="AK281" i="3"/>
  <c r="U283" i="3"/>
  <c r="AW282" i="3"/>
  <c r="AL281" i="3"/>
  <c r="AD612" i="3" l="1"/>
  <c r="AO613" i="3"/>
  <c r="AZ613" i="3" s="1"/>
  <c r="CQ281" i="3"/>
  <c r="O281" i="3"/>
  <c r="AQ284" i="3"/>
  <c r="BB284" i="3" s="1"/>
  <c r="AF283" i="3"/>
  <c r="AM281" i="3"/>
  <c r="Q281" i="3" s="1"/>
  <c r="AX282" i="3"/>
  <c r="CP281" i="3" l="1"/>
  <c r="DA281" i="3" s="1"/>
  <c r="BL613" i="3"/>
  <c r="S613" i="3" s="1"/>
  <c r="A282" i="3"/>
  <c r="E613" i="3" l="1"/>
  <c r="BY613" i="3" s="1"/>
  <c r="AO614" i="3"/>
  <c r="AZ614" i="3" s="1"/>
  <c r="AD613" i="3"/>
  <c r="P282" i="3"/>
  <c r="B282" i="3"/>
  <c r="BA282" i="3"/>
  <c r="BC282" i="3"/>
  <c r="BF282" i="3"/>
  <c r="BH282" i="3"/>
  <c r="BG282" i="3"/>
  <c r="BI282" i="3"/>
  <c r="BX613" i="3" l="1"/>
  <c r="CR613" i="3" s="1"/>
  <c r="BL614" i="3"/>
  <c r="S614" i="3" s="1"/>
  <c r="BW282" i="3"/>
  <c r="BJ282" i="3"/>
  <c r="C282" i="3" s="1"/>
  <c r="BM282" i="3" s="1"/>
  <c r="AO615" i="3" l="1"/>
  <c r="AZ615" i="3" s="1"/>
  <c r="BL615" i="3" s="1"/>
  <c r="E615" i="3" s="1"/>
  <c r="BY615" i="3" s="1"/>
  <c r="AD614" i="3"/>
  <c r="E614" i="3"/>
  <c r="BY614" i="3" s="1"/>
  <c r="F282" i="3"/>
  <c r="BO282" i="3"/>
  <c r="BR282" i="3"/>
  <c r="T282" i="3"/>
  <c r="BX614" i="3" l="1"/>
  <c r="CR614" i="3" s="1"/>
  <c r="BX615" i="3"/>
  <c r="CR615" i="3" s="1"/>
  <c r="S615" i="3"/>
  <c r="AE282" i="3"/>
  <c r="AP283" i="3"/>
  <c r="K282" i="3"/>
  <c r="CK282" i="3" s="1"/>
  <c r="Y282" i="3"/>
  <c r="BS282" i="3"/>
  <c r="V282" i="3"/>
  <c r="H282" i="3"/>
  <c r="CE282" i="3" s="1"/>
  <c r="CA282" i="3"/>
  <c r="CJ282" i="3" l="1"/>
  <c r="CX282" i="3" s="1"/>
  <c r="CD282" i="3"/>
  <c r="CU282" i="3" s="1"/>
  <c r="BZ282" i="3"/>
  <c r="CS282" i="3" s="1"/>
  <c r="AD615" i="3"/>
  <c r="AO616" i="3"/>
  <c r="AZ616" i="3" s="1"/>
  <c r="BL616" i="3" s="1"/>
  <c r="E616" i="3" s="1"/>
  <c r="BY616" i="3" s="1"/>
  <c r="AJ282" i="3"/>
  <c r="AU283" i="3"/>
  <c r="AR283" i="3"/>
  <c r="AG282" i="3"/>
  <c r="L282" i="3"/>
  <c r="Z282" i="3"/>
  <c r="BT282" i="3"/>
  <c r="BX616" i="3" l="1"/>
  <c r="CR616" i="3" s="1"/>
  <c r="S616" i="3"/>
  <c r="AD616" i="3" s="1"/>
  <c r="AA282" i="3"/>
  <c r="M282" i="3"/>
  <c r="CO282" i="3" s="1"/>
  <c r="BU282" i="3"/>
  <c r="CM282" i="3"/>
  <c r="AV283" i="3"/>
  <c r="AK282" i="3"/>
  <c r="CL282" i="3" l="1"/>
  <c r="CY282" i="3" s="1"/>
  <c r="CN282" i="3"/>
  <c r="CZ282" i="3" s="1"/>
  <c r="AO617" i="3"/>
  <c r="AZ617" i="3" s="1"/>
  <c r="BL617" i="3" s="1"/>
  <c r="S617" i="3" s="1"/>
  <c r="AL282" i="3"/>
  <c r="AW283" i="3"/>
  <c r="AB282" i="3"/>
  <c r="N282" i="3"/>
  <c r="AO618" i="3" l="1"/>
  <c r="AZ618" i="3" s="1"/>
  <c r="AD617" i="3"/>
  <c r="E617" i="3"/>
  <c r="BY617" i="3" s="1"/>
  <c r="AM282" i="3"/>
  <c r="Q282" i="3" s="1"/>
  <c r="AX283" i="3"/>
  <c r="BI283" i="3" s="1"/>
  <c r="CQ282" i="3"/>
  <c r="O282" i="3"/>
  <c r="BH283" i="3"/>
  <c r="CP282" i="3" l="1"/>
  <c r="DA282" i="3" s="1"/>
  <c r="BX617" i="3"/>
  <c r="CR617" i="3" s="1"/>
  <c r="A283" i="3"/>
  <c r="P283" i="3" s="1"/>
  <c r="BL618" i="3"/>
  <c r="S618" i="3" s="1"/>
  <c r="BA283" i="3"/>
  <c r="BF283" i="3"/>
  <c r="BG283" i="3"/>
  <c r="BC283" i="3"/>
  <c r="E618" i="3" l="1"/>
  <c r="BY618" i="3" s="1"/>
  <c r="B283" i="3"/>
  <c r="BW283" i="3" s="1"/>
  <c r="AD618" i="3"/>
  <c r="AO619" i="3"/>
  <c r="AZ619" i="3" s="1"/>
  <c r="BJ283" i="3"/>
  <c r="C283" i="3" s="1"/>
  <c r="BM283" i="3" s="1"/>
  <c r="BX618" i="3" l="1"/>
  <c r="CR618" i="3" s="1"/>
  <c r="BL619" i="3"/>
  <c r="S619" i="3" s="1"/>
  <c r="F283" i="3"/>
  <c r="T283" i="3"/>
  <c r="BO283" i="3"/>
  <c r="E619" i="3" l="1"/>
  <c r="BY619" i="3" s="1"/>
  <c r="E13" i="3"/>
  <c r="I9" i="2" s="1"/>
  <c r="AD619" i="3"/>
  <c r="V283" i="3"/>
  <c r="H283" i="3"/>
  <c r="CE283" i="3" s="1"/>
  <c r="BR283" i="3"/>
  <c r="AE283" i="3"/>
  <c r="AP284" i="3"/>
  <c r="CA283" i="3"/>
  <c r="CD283" i="3" l="1"/>
  <c r="CU283" i="3" s="1"/>
  <c r="BZ283" i="3"/>
  <c r="CS283" i="3" s="1"/>
  <c r="BX619" i="3"/>
  <c r="CR619" i="3" s="1"/>
  <c r="E15" i="3"/>
  <c r="J9" i="2" s="1"/>
  <c r="E14" i="3"/>
  <c r="H9" i="2" s="1"/>
  <c r="K283" i="3"/>
  <c r="CK283" i="3" s="1"/>
  <c r="Y283" i="3"/>
  <c r="AG283" i="3"/>
  <c r="AR284" i="3"/>
  <c r="BS283" i="3"/>
  <c r="CJ283" i="3" l="1"/>
  <c r="CX283" i="3" s="1"/>
  <c r="AU284" i="3"/>
  <c r="AJ283" i="3"/>
  <c r="L283" i="3"/>
  <c r="Z283" i="3"/>
  <c r="BU283" i="3"/>
  <c r="BT283" i="3"/>
  <c r="CM283" i="3" l="1"/>
  <c r="AV284" i="3"/>
  <c r="AK283" i="3"/>
  <c r="AB283" i="3"/>
  <c r="N283" i="3"/>
  <c r="CQ283" i="3" s="1"/>
  <c r="AA283" i="3"/>
  <c r="M283" i="3"/>
  <c r="CO283" i="3" s="1"/>
  <c r="CN283" i="3" l="1"/>
  <c r="CZ283" i="3" s="1"/>
  <c r="CL283" i="3"/>
  <c r="CY283" i="3" s="1"/>
  <c r="CP283" i="3"/>
  <c r="DA283" i="3" s="1"/>
  <c r="AX284" i="3"/>
  <c r="AM283" i="3"/>
  <c r="AW284" i="3"/>
  <c r="AL283" i="3"/>
  <c r="O283" i="3"/>
  <c r="A284" i="3" l="1"/>
  <c r="BH284" i="3" s="1"/>
  <c r="Q283" i="3"/>
  <c r="P284" i="3" l="1"/>
  <c r="B284" i="3"/>
  <c r="BA284" i="3"/>
  <c r="BC284" i="3"/>
  <c r="BF284" i="3"/>
  <c r="BG284" i="3"/>
  <c r="BI284" i="3"/>
  <c r="BM284" i="3" l="1"/>
  <c r="BJ284" i="3"/>
  <c r="C284" i="3" s="1"/>
  <c r="BN284" i="3" s="1"/>
  <c r="BW284" i="3"/>
  <c r="BO284" i="3" l="1"/>
  <c r="F284" i="3"/>
  <c r="T284" i="3"/>
  <c r="U284" i="3"/>
  <c r="G284" i="3"/>
  <c r="CC284" i="3" s="1"/>
  <c r="CB284" i="3" l="1"/>
  <c r="CT284" i="3" s="1"/>
  <c r="AQ285" i="3"/>
  <c r="BB285" i="3" s="1"/>
  <c r="AF284" i="3"/>
  <c r="AP285" i="3"/>
  <c r="AE284" i="3"/>
  <c r="CA284" i="3"/>
  <c r="BP284" i="3"/>
  <c r="V284" i="3"/>
  <c r="H284" i="3"/>
  <c r="CE284" i="3" s="1"/>
  <c r="CD284" i="3" l="1"/>
  <c r="CU284" i="3" s="1"/>
  <c r="BZ284" i="3"/>
  <c r="CS284" i="3" s="1"/>
  <c r="I284" i="3"/>
  <c r="W284" i="3"/>
  <c r="BR284" i="3"/>
  <c r="AG284" i="3"/>
  <c r="AR285" i="3"/>
  <c r="BN285" i="3"/>
  <c r="U285" i="3" s="1"/>
  <c r="G285" i="3" l="1"/>
  <c r="CC285" i="3" s="1"/>
  <c r="K284" i="3"/>
  <c r="CK284" i="3" s="1"/>
  <c r="Y284" i="3"/>
  <c r="AQ286" i="3"/>
  <c r="BB286" i="3" s="1"/>
  <c r="AF285" i="3"/>
  <c r="BS284" i="3"/>
  <c r="BT284" i="3" s="1"/>
  <c r="AS285" i="3"/>
  <c r="BD285" i="3" s="1"/>
  <c r="AH284" i="3"/>
  <c r="CG284" i="3"/>
  <c r="CF284" i="3" l="1"/>
  <c r="CV284" i="3" s="1"/>
  <c r="CJ284" i="3"/>
  <c r="CX284" i="3" s="1"/>
  <c r="CB285" i="3"/>
  <c r="CT285" i="3" s="1"/>
  <c r="AA284" i="3"/>
  <c r="M284" i="3"/>
  <c r="CO284" i="3" s="1"/>
  <c r="BU284" i="3"/>
  <c r="BP285" i="3"/>
  <c r="W285" i="3" s="1"/>
  <c r="BN286" i="3"/>
  <c r="U286" i="3" s="1"/>
  <c r="AU285" i="3"/>
  <c r="AJ284" i="3"/>
  <c r="L284" i="3"/>
  <c r="Z284" i="3"/>
  <c r="CN284" i="3" l="1"/>
  <c r="CZ284" i="3" s="1"/>
  <c r="I285" i="3"/>
  <c r="CG285" i="3" s="1"/>
  <c r="G286" i="3"/>
  <c r="CC286" i="3" s="1"/>
  <c r="AB284" i="3"/>
  <c r="N284" i="3"/>
  <c r="CQ284" i="3" s="1"/>
  <c r="AH285" i="3"/>
  <c r="AS286" i="3"/>
  <c r="BD286" i="3" s="1"/>
  <c r="AK284" i="3"/>
  <c r="AV285" i="3"/>
  <c r="CM284" i="3"/>
  <c r="AF286" i="3"/>
  <c r="AQ287" i="3"/>
  <c r="BB287" i="3" s="1"/>
  <c r="AW285" i="3"/>
  <c r="AL284" i="3"/>
  <c r="CP284" i="3" l="1"/>
  <c r="DA284" i="3" s="1"/>
  <c r="CF285" i="3"/>
  <c r="CV285" i="3" s="1"/>
  <c r="CL284" i="3"/>
  <c r="CY284" i="3" s="1"/>
  <c r="CB286" i="3"/>
  <c r="CT286" i="3" s="1"/>
  <c r="BN287" i="3"/>
  <c r="G287" i="3" s="1"/>
  <c r="CC287" i="3" s="1"/>
  <c r="O284" i="3"/>
  <c r="AX285" i="3"/>
  <c r="AM284" i="3"/>
  <c r="A285" i="3" s="1"/>
  <c r="BP286" i="3"/>
  <c r="I286" i="3" s="1"/>
  <c r="CG286" i="3" s="1"/>
  <c r="CF286" i="3" l="1"/>
  <c r="CV286" i="3" s="1"/>
  <c r="CB287" i="3"/>
  <c r="CT287" i="3" s="1"/>
  <c r="U287" i="3"/>
  <c r="AF287" i="3" s="1"/>
  <c r="W286" i="3"/>
  <c r="AH286" i="3" s="1"/>
  <c r="P285" i="3"/>
  <c r="B285" i="3"/>
  <c r="BA285" i="3"/>
  <c r="BC285" i="3"/>
  <c r="BF285" i="3"/>
  <c r="BG285" i="3"/>
  <c r="BH285" i="3"/>
  <c r="Q284" i="3"/>
  <c r="BI285" i="3"/>
  <c r="AQ288" i="3" l="1"/>
  <c r="BB288" i="3" s="1"/>
  <c r="BN288" i="3" s="1"/>
  <c r="U288" i="3" s="1"/>
  <c r="AS287" i="3"/>
  <c r="BD287" i="3" s="1"/>
  <c r="BJ285" i="3"/>
  <c r="C285" i="3" s="1"/>
  <c r="BM285" i="3" s="1"/>
  <c r="BW285" i="3"/>
  <c r="G288" i="3" l="1"/>
  <c r="CC288" i="3" s="1"/>
  <c r="AF288" i="3"/>
  <c r="AQ289" i="3"/>
  <c r="BB289" i="3" s="1"/>
  <c r="T285" i="3"/>
  <c r="BO285" i="3"/>
  <c r="F285" i="3"/>
  <c r="CB288" i="3" l="1"/>
  <c r="CT288" i="3" s="1"/>
  <c r="H285" i="3"/>
  <c r="CE285" i="3" s="1"/>
  <c r="V285" i="3"/>
  <c r="CA285" i="3"/>
  <c r="BR285" i="3"/>
  <c r="AP286" i="3"/>
  <c r="AE285" i="3"/>
  <c r="CD285" i="3" l="1"/>
  <c r="CU285" i="3" s="1"/>
  <c r="BZ285" i="3"/>
  <c r="CS285" i="3" s="1"/>
  <c r="K285" i="3"/>
  <c r="Y285" i="3"/>
  <c r="BS285" i="3"/>
  <c r="AR286" i="3"/>
  <c r="AG285" i="3"/>
  <c r="Z285" i="3" l="1"/>
  <c r="L285" i="3"/>
  <c r="CM285" i="3" s="1"/>
  <c r="AU286" i="3"/>
  <c r="AJ285" i="3"/>
  <c r="BT285" i="3"/>
  <c r="CK285" i="3"/>
  <c r="CJ285" i="3" l="1"/>
  <c r="CX285" i="3" s="1"/>
  <c r="CL285" i="3"/>
  <c r="CY285" i="3" s="1"/>
  <c r="AA285" i="3"/>
  <c r="M285" i="3"/>
  <c r="BU285" i="3"/>
  <c r="AK285" i="3"/>
  <c r="AV286" i="3"/>
  <c r="AB285" i="3" l="1"/>
  <c r="N285" i="3"/>
  <c r="CQ285" i="3" s="1"/>
  <c r="CO285" i="3"/>
  <c r="AW286" i="3"/>
  <c r="AL285" i="3"/>
  <c r="O285" i="3" l="1"/>
  <c r="CN285" i="3"/>
  <c r="CZ285" i="3" s="1"/>
  <c r="CP285" i="3"/>
  <c r="DA285" i="3" s="1"/>
  <c r="AM285" i="3"/>
  <c r="A286" i="3" s="1"/>
  <c r="BH286" i="3" s="1"/>
  <c r="AX286" i="3"/>
  <c r="BI286" i="3" l="1"/>
  <c r="B286" i="3"/>
  <c r="P286" i="3"/>
  <c r="BA286" i="3"/>
  <c r="BC286" i="3"/>
  <c r="BF286" i="3"/>
  <c r="BG286" i="3"/>
  <c r="Q285" i="3"/>
  <c r="BW286" i="3" l="1"/>
  <c r="BM286" i="3"/>
  <c r="BO286" i="3" s="1"/>
  <c r="BJ286" i="3"/>
  <c r="C286" i="3" s="1"/>
  <c r="BQ286" i="3" l="1"/>
  <c r="H286" i="3"/>
  <c r="CE286" i="3" s="1"/>
  <c r="V286" i="3"/>
  <c r="T286" i="3"/>
  <c r="BR286" i="3"/>
  <c r="F286" i="3"/>
  <c r="CD286" i="3" l="1"/>
  <c r="CU286" i="3" s="1"/>
  <c r="Y286" i="3"/>
  <c r="K286" i="3"/>
  <c r="CK286" i="3" s="1"/>
  <c r="BS286" i="3"/>
  <c r="AP287" i="3"/>
  <c r="AE286" i="3"/>
  <c r="CA286" i="3"/>
  <c r="AR287" i="3"/>
  <c r="AG286" i="3"/>
  <c r="X286" i="3"/>
  <c r="J286" i="3"/>
  <c r="CI286" i="3" s="1"/>
  <c r="CH286" i="3" l="1"/>
  <c r="CW286" i="3" s="1"/>
  <c r="CJ286" i="3"/>
  <c r="CX286" i="3" s="1"/>
  <c r="BZ286" i="3"/>
  <c r="CS286" i="3" s="1"/>
  <c r="AI286" i="3"/>
  <c r="AT287" i="3"/>
  <c r="BE287" i="3" s="1"/>
  <c r="Z286" i="3"/>
  <c r="L286" i="3"/>
  <c r="CM286" i="3" s="1"/>
  <c r="BT286" i="3"/>
  <c r="AJ286" i="3"/>
  <c r="AU287" i="3"/>
  <c r="CL286" i="3" l="1"/>
  <c r="CY286" i="3" s="1"/>
  <c r="AK286" i="3"/>
  <c r="AV287" i="3"/>
  <c r="BQ287" i="3"/>
  <c r="J287" i="3" s="1"/>
  <c r="CI287" i="3" s="1"/>
  <c r="AA286" i="3"/>
  <c r="M286" i="3"/>
  <c r="BU286" i="3"/>
  <c r="CH287" i="3" l="1"/>
  <c r="CW287" i="3" s="1"/>
  <c r="X287" i="3"/>
  <c r="AT288" i="3" s="1"/>
  <c r="BE288" i="3" s="1"/>
  <c r="CO286" i="3"/>
  <c r="N286" i="3"/>
  <c r="CQ286" i="3" s="1"/>
  <c r="AB286" i="3"/>
  <c r="AL286" i="3"/>
  <c r="AW287" i="3"/>
  <c r="CP286" i="3" l="1"/>
  <c r="DA286" i="3" s="1"/>
  <c r="CN286" i="3"/>
  <c r="CZ286" i="3" s="1"/>
  <c r="AI287" i="3"/>
  <c r="O286" i="3"/>
  <c r="BQ288" i="3"/>
  <c r="J288" i="3" s="1"/>
  <c r="CI288" i="3" s="1"/>
  <c r="AM286" i="3"/>
  <c r="Q286" i="3" s="1"/>
  <c r="AX287" i="3"/>
  <c r="CH288" i="3" l="1"/>
  <c r="CW288" i="3" s="1"/>
  <c r="X288" i="3"/>
  <c r="A287" i="3"/>
  <c r="P287" i="3" l="1"/>
  <c r="B287" i="3"/>
  <c r="BC287" i="3"/>
  <c r="BA287" i="3"/>
  <c r="BF287" i="3"/>
  <c r="BG287" i="3"/>
  <c r="BH287" i="3"/>
  <c r="BI287" i="3"/>
  <c r="AT289" i="3"/>
  <c r="BE289" i="3" s="1"/>
  <c r="AI288" i="3"/>
  <c r="BW287" i="3" l="1"/>
  <c r="BQ289" i="3"/>
  <c r="BM287" i="3"/>
  <c r="F287" i="3" s="1"/>
  <c r="BJ287" i="3"/>
  <c r="C287" i="3" s="1"/>
  <c r="J289" i="3" l="1"/>
  <c r="CI289" i="3" s="1"/>
  <c r="BO287" i="3"/>
  <c r="X289" i="3"/>
  <c r="CA287" i="3"/>
  <c r="T287" i="3"/>
  <c r="CH289" i="3" l="1"/>
  <c r="CW289" i="3" s="1"/>
  <c r="BZ287" i="3"/>
  <c r="CS287" i="3" s="1"/>
  <c r="AI289" i="3"/>
  <c r="AT290" i="3"/>
  <c r="BE290" i="3" s="1"/>
  <c r="BP287" i="3"/>
  <c r="V287" i="3"/>
  <c r="H287" i="3"/>
  <c r="BR287" i="3"/>
  <c r="AE287" i="3"/>
  <c r="AP288" i="3"/>
  <c r="CE287" i="3" l="1"/>
  <c r="W287" i="3"/>
  <c r="I287" i="3"/>
  <c r="CG287" i="3" s="1"/>
  <c r="AR288" i="3"/>
  <c r="AG287" i="3"/>
  <c r="BQ290" i="3"/>
  <c r="J290" i="3" s="1"/>
  <c r="CI290" i="3" s="1"/>
  <c r="K287" i="3"/>
  <c r="CK287" i="3" s="1"/>
  <c r="Y287" i="3"/>
  <c r="BS287" i="3"/>
  <c r="BT287" i="3" s="1"/>
  <c r="CD287" i="3" l="1"/>
  <c r="CU287" i="3" s="1"/>
  <c r="CH290" i="3"/>
  <c r="CW290" i="3" s="1"/>
  <c r="CJ287" i="3"/>
  <c r="CX287" i="3" s="1"/>
  <c r="CF287" i="3"/>
  <c r="CV287" i="3" s="1"/>
  <c r="AA287" i="3"/>
  <c r="M287" i="3"/>
  <c r="CO287" i="3" s="1"/>
  <c r="BU287" i="3"/>
  <c r="AU288" i="3"/>
  <c r="AJ287" i="3"/>
  <c r="X290" i="3"/>
  <c r="AS288" i="3"/>
  <c r="BD288" i="3" s="1"/>
  <c r="AH287" i="3"/>
  <c r="Z287" i="3"/>
  <c r="L287" i="3"/>
  <c r="CM287" i="3" s="1"/>
  <c r="CL287" i="3" l="1"/>
  <c r="CY287" i="3" s="1"/>
  <c r="CN287" i="3"/>
  <c r="CZ287" i="3" s="1"/>
  <c r="AV288" i="3"/>
  <c r="AK287" i="3"/>
  <c r="AW288" i="3"/>
  <c r="AL287" i="3"/>
  <c r="AB287" i="3"/>
  <c r="N287" i="3"/>
  <c r="CQ287" i="3" s="1"/>
  <c r="AI290" i="3"/>
  <c r="AT291" i="3"/>
  <c r="BE291" i="3" s="1"/>
  <c r="CP287" i="3" l="1"/>
  <c r="DA287" i="3" s="1"/>
  <c r="O287" i="3"/>
  <c r="BQ291" i="3"/>
  <c r="X291" i="3" s="1"/>
  <c r="AX288" i="3"/>
  <c r="AM287" i="3"/>
  <c r="J291" i="3" l="1"/>
  <c r="CI291" i="3" s="1"/>
  <c r="AI291" i="3"/>
  <c r="AT292" i="3"/>
  <c r="BE292" i="3" s="1"/>
  <c r="Q287" i="3"/>
  <c r="A288" i="3"/>
  <c r="CH291" i="3" l="1"/>
  <c r="CW291" i="3" s="1"/>
  <c r="BQ292" i="3"/>
  <c r="X292" i="3" s="1"/>
  <c r="B288" i="3"/>
  <c r="P288" i="3"/>
  <c r="BA288" i="3"/>
  <c r="BC288" i="3"/>
  <c r="BF288" i="3"/>
  <c r="BG288" i="3"/>
  <c r="BH288" i="3"/>
  <c r="BI288" i="3"/>
  <c r="J292" i="3" l="1"/>
  <c r="CI292" i="3" s="1"/>
  <c r="AI292" i="3"/>
  <c r="AT293" i="3"/>
  <c r="BE293" i="3" s="1"/>
  <c r="BW288" i="3"/>
  <c r="BJ288" i="3"/>
  <c r="C288" i="3" s="1"/>
  <c r="BM288" i="3" s="1"/>
  <c r="CH292" i="3" l="1"/>
  <c r="CW292" i="3" s="1"/>
  <c r="T288" i="3"/>
  <c r="F288" i="3"/>
  <c r="BO288" i="3"/>
  <c r="BQ293" i="3"/>
  <c r="X293" i="3" s="1"/>
  <c r="BP288" i="3" l="1"/>
  <c r="V288" i="3"/>
  <c r="H288" i="3"/>
  <c r="CE288" i="3" s="1"/>
  <c r="AI293" i="3"/>
  <c r="AT294" i="3"/>
  <c r="BE294" i="3" s="1"/>
  <c r="BR288" i="3"/>
  <c r="CA288" i="3"/>
  <c r="J293" i="3"/>
  <c r="CI293" i="3" s="1"/>
  <c r="AE288" i="3"/>
  <c r="AP289" i="3"/>
  <c r="CH293" i="3" l="1"/>
  <c r="CW293" i="3" s="1"/>
  <c r="CD288" i="3"/>
  <c r="CU288" i="3" s="1"/>
  <c r="BZ288" i="3"/>
  <c r="CS288" i="3" s="1"/>
  <c r="K288" i="3"/>
  <c r="CK288" i="3" s="1"/>
  <c r="Y288" i="3"/>
  <c r="AG288" i="3"/>
  <c r="AR289" i="3"/>
  <c r="W288" i="3"/>
  <c r="I288" i="3"/>
  <c r="BS288" i="3"/>
  <c r="CJ288" i="3" l="1"/>
  <c r="CX288" i="3" s="1"/>
  <c r="AS289" i="3"/>
  <c r="BD289" i="3" s="1"/>
  <c r="AH288" i="3"/>
  <c r="CG288" i="3"/>
  <c r="L288" i="3"/>
  <c r="CM288" i="3" s="1"/>
  <c r="Z288" i="3"/>
  <c r="BT288" i="3"/>
  <c r="AJ288" i="3"/>
  <c r="AU289" i="3"/>
  <c r="CL288" i="3" l="1"/>
  <c r="CY288" i="3" s="1"/>
  <c r="CF288" i="3"/>
  <c r="CV288" i="3" s="1"/>
  <c r="AA288" i="3"/>
  <c r="M288" i="3"/>
  <c r="BU288" i="3"/>
  <c r="AK288" i="3"/>
  <c r="AV289" i="3"/>
  <c r="CO288" i="3" l="1"/>
  <c r="AW289" i="3"/>
  <c r="AL288" i="3"/>
  <c r="AB288" i="3"/>
  <c r="N288" i="3"/>
  <c r="CQ288" i="3" s="1"/>
  <c r="CN288" i="3" l="1"/>
  <c r="CZ288" i="3" s="1"/>
  <c r="CP288" i="3"/>
  <c r="DA288" i="3" s="1"/>
  <c r="AX289" i="3"/>
  <c r="AM288" i="3"/>
  <c r="O288" i="3"/>
  <c r="Q288" i="3" l="1"/>
  <c r="A289" i="3"/>
  <c r="BI289" i="3"/>
  <c r="B289" i="3" l="1"/>
  <c r="P289" i="3"/>
  <c r="BA289" i="3"/>
  <c r="BC289" i="3"/>
  <c r="BF289" i="3"/>
  <c r="BG289" i="3"/>
  <c r="BH289" i="3"/>
  <c r="BJ289" i="3" l="1"/>
  <c r="C289" i="3" s="1"/>
  <c r="BN289" i="3" s="1"/>
  <c r="BW289" i="3"/>
  <c r="U289" i="3" l="1"/>
  <c r="G289" i="3"/>
  <c r="CC289" i="3" s="1"/>
  <c r="BM289" i="3"/>
  <c r="CB289" i="3" l="1"/>
  <c r="CT289" i="3" s="1"/>
  <c r="T289" i="3"/>
  <c r="BO289" i="3"/>
  <c r="F289" i="3"/>
  <c r="AQ290" i="3"/>
  <c r="BB290" i="3" s="1"/>
  <c r="AF289" i="3"/>
  <c r="BN290" i="3" l="1"/>
  <c r="U290" i="3" s="1"/>
  <c r="CA289" i="3"/>
  <c r="BP289" i="3"/>
  <c r="H289" i="3"/>
  <c r="CE289" i="3" s="1"/>
  <c r="V289" i="3"/>
  <c r="AE289" i="3"/>
  <c r="AP290" i="3"/>
  <c r="CD289" i="3" l="1"/>
  <c r="CU289" i="3" s="1"/>
  <c r="BZ289" i="3"/>
  <c r="CS289" i="3" s="1"/>
  <c r="G290" i="3"/>
  <c r="CC290" i="3" s="1"/>
  <c r="AQ291" i="3"/>
  <c r="BB291" i="3" s="1"/>
  <c r="AF290" i="3"/>
  <c r="AG289" i="3"/>
  <c r="AR290" i="3"/>
  <c r="W289" i="3"/>
  <c r="I289" i="3"/>
  <c r="CG289" i="3" s="1"/>
  <c r="BR289" i="3"/>
  <c r="BS289" i="3" s="1"/>
  <c r="CF289" i="3" l="1"/>
  <c r="CV289" i="3" s="1"/>
  <c r="CB290" i="3"/>
  <c r="CT290" i="3" s="1"/>
  <c r="Z289" i="3"/>
  <c r="L289" i="3"/>
  <c r="CM289" i="3" s="1"/>
  <c r="BT289" i="3"/>
  <c r="AS290" i="3"/>
  <c r="BD290" i="3" s="1"/>
  <c r="AH289" i="3"/>
  <c r="K289" i="3"/>
  <c r="Y289" i="3"/>
  <c r="BN291" i="3"/>
  <c r="U291" i="3" s="1"/>
  <c r="CL289" i="3" l="1"/>
  <c r="CY289" i="3" s="1"/>
  <c r="AJ289" i="3"/>
  <c r="AU290" i="3"/>
  <c r="G291" i="3"/>
  <c r="CC291" i="3" s="1"/>
  <c r="BP290" i="3"/>
  <c r="W290" i="3" s="1"/>
  <c r="AF291" i="3"/>
  <c r="AQ292" i="3"/>
  <c r="BB292" i="3" s="1"/>
  <c r="AA289" i="3"/>
  <c r="M289" i="3"/>
  <c r="CO289" i="3" s="1"/>
  <c r="BU289" i="3"/>
  <c r="CK289" i="3"/>
  <c r="AV290" i="3"/>
  <c r="AK289" i="3"/>
  <c r="CJ289" i="3" l="1"/>
  <c r="CX289" i="3" s="1"/>
  <c r="CN289" i="3"/>
  <c r="CZ289" i="3" s="1"/>
  <c r="CB291" i="3"/>
  <c r="CT291" i="3" s="1"/>
  <c r="AS291" i="3"/>
  <c r="BD291" i="3" s="1"/>
  <c r="AH290" i="3"/>
  <c r="I290" i="3"/>
  <c r="CG290" i="3" s="1"/>
  <c r="AB289" i="3"/>
  <c r="N289" i="3"/>
  <c r="AL289" i="3"/>
  <c r="AW290" i="3"/>
  <c r="CF290" i="3" l="1"/>
  <c r="CV290" i="3" s="1"/>
  <c r="CQ289" i="3"/>
  <c r="O289" i="3"/>
  <c r="AX290" i="3"/>
  <c r="AM289" i="3"/>
  <c r="Q289" i="3" s="1"/>
  <c r="CP289" i="3" l="1"/>
  <c r="DA289" i="3" s="1"/>
  <c r="A290" i="3"/>
  <c r="B290" i="3" l="1"/>
  <c r="P290" i="3"/>
  <c r="BA290" i="3"/>
  <c r="BC290" i="3"/>
  <c r="BF290" i="3"/>
  <c r="BG290" i="3"/>
  <c r="BH290" i="3"/>
  <c r="BI290" i="3"/>
  <c r="BJ290" i="3" l="1"/>
  <c r="C290" i="3" s="1"/>
  <c r="BM290" i="3" s="1"/>
  <c r="BW290" i="3"/>
  <c r="F290" i="3" l="1"/>
  <c r="BO290" i="3"/>
  <c r="T290" i="3"/>
  <c r="BR290" i="3"/>
  <c r="AE290" i="3" l="1"/>
  <c r="AP291" i="3"/>
  <c r="K290" i="3"/>
  <c r="CK290" i="3" s="1"/>
  <c r="Y290" i="3"/>
  <c r="V290" i="3"/>
  <c r="H290" i="3"/>
  <c r="CE290" i="3" s="1"/>
  <c r="BS290" i="3"/>
  <c r="BT290" i="3"/>
  <c r="CA290" i="3"/>
  <c r="CJ290" i="3" l="1"/>
  <c r="CX290" i="3" s="1"/>
  <c r="CD290" i="3"/>
  <c r="CU290" i="3" s="1"/>
  <c r="BZ290" i="3"/>
  <c r="CS290" i="3" s="1"/>
  <c r="AU291" i="3"/>
  <c r="AJ290" i="3"/>
  <c r="AR291" i="3"/>
  <c r="AG290" i="3"/>
  <c r="L290" i="3"/>
  <c r="CM290" i="3" s="1"/>
  <c r="Z290" i="3"/>
  <c r="AA290" i="3"/>
  <c r="M290" i="3"/>
  <c r="CO290" i="3" s="1"/>
  <c r="BU290" i="3"/>
  <c r="CN290" i="3" l="1"/>
  <c r="CZ290" i="3" s="1"/>
  <c r="CL290" i="3"/>
  <c r="CY290" i="3" s="1"/>
  <c r="AV291" i="3"/>
  <c r="AK290" i="3"/>
  <c r="N290" i="3"/>
  <c r="CQ290" i="3" s="1"/>
  <c r="AB290" i="3"/>
  <c r="AL290" i="3"/>
  <c r="AW291" i="3"/>
  <c r="CP290" i="3" l="1"/>
  <c r="DA290" i="3" s="1"/>
  <c r="AM290" i="3"/>
  <c r="Q290" i="3" s="1"/>
  <c r="AX291" i="3"/>
  <c r="O290" i="3"/>
  <c r="A291" i="3" l="1"/>
  <c r="B291" i="3" l="1"/>
  <c r="P291" i="3"/>
  <c r="BA291" i="3"/>
  <c r="BC291" i="3"/>
  <c r="BF291" i="3"/>
  <c r="BH291" i="3"/>
  <c r="BG291" i="3"/>
  <c r="BI291" i="3"/>
  <c r="BJ291" i="3" l="1"/>
  <c r="C291" i="3" s="1"/>
  <c r="BM291" i="3" s="1"/>
  <c r="BW291" i="3"/>
  <c r="F291" i="3" l="1"/>
  <c r="BO291" i="3"/>
  <c r="T291" i="3"/>
  <c r="AE291" i="3" l="1"/>
  <c r="AP292" i="3"/>
  <c r="BP291" i="3"/>
  <c r="V291" i="3"/>
  <c r="H291" i="3"/>
  <c r="CE291" i="3" s="1"/>
  <c r="CA291" i="3"/>
  <c r="CD291" i="3" l="1"/>
  <c r="CU291" i="3" s="1"/>
  <c r="BZ291" i="3"/>
  <c r="CS291" i="3" s="1"/>
  <c r="AR292" i="3"/>
  <c r="AG291" i="3"/>
  <c r="W291" i="3"/>
  <c r="I291" i="3"/>
  <c r="CG291" i="3" s="1"/>
  <c r="BR291" i="3"/>
  <c r="CF291" i="3" l="1"/>
  <c r="CV291" i="3" s="1"/>
  <c r="AS292" i="3"/>
  <c r="BD292" i="3" s="1"/>
  <c r="AH291" i="3"/>
  <c r="K291" i="3"/>
  <c r="CK291" i="3" s="1"/>
  <c r="Y291" i="3"/>
  <c r="BS291" i="3"/>
  <c r="CJ291" i="3" l="1"/>
  <c r="CX291" i="3" s="1"/>
  <c r="AJ291" i="3"/>
  <c r="AU292" i="3"/>
  <c r="Z291" i="3"/>
  <c r="L291" i="3"/>
  <c r="CM291" i="3" s="1"/>
  <c r="BT291" i="3"/>
  <c r="BU291" i="3"/>
  <c r="BP292" i="3"/>
  <c r="W292" i="3" s="1"/>
  <c r="CL291" i="3" l="1"/>
  <c r="CY291" i="3" s="1"/>
  <c r="I292" i="3"/>
  <c r="CG292" i="3" s="1"/>
  <c r="N291" i="3"/>
  <c r="CQ291" i="3" s="1"/>
  <c r="AB291" i="3"/>
  <c r="AA291" i="3"/>
  <c r="M291" i="3"/>
  <c r="CO291" i="3" s="1"/>
  <c r="AK291" i="3"/>
  <c r="AV292" i="3"/>
  <c r="AH292" i="3"/>
  <c r="AS293" i="3"/>
  <c r="BD293" i="3" s="1"/>
  <c r="O291" i="3" l="1"/>
  <c r="CF292" i="3"/>
  <c r="CV292" i="3" s="1"/>
  <c r="CN291" i="3"/>
  <c r="CZ291" i="3" s="1"/>
  <c r="CP291" i="3"/>
  <c r="DA291" i="3" s="1"/>
  <c r="AL291" i="3"/>
  <c r="AW292" i="3"/>
  <c r="AX292" i="3"/>
  <c r="AM291" i="3"/>
  <c r="BP293" i="3"/>
  <c r="W293" i="3" s="1"/>
  <c r="A292" i="3" l="1"/>
  <c r="P292" i="3" s="1"/>
  <c r="I293" i="3"/>
  <c r="CG293" i="3" s="1"/>
  <c r="Q291" i="3"/>
  <c r="AH293" i="3"/>
  <c r="AS294" i="3"/>
  <c r="BD294" i="3" s="1"/>
  <c r="BA292" i="3"/>
  <c r="BC292" i="3"/>
  <c r="BF292" i="3"/>
  <c r="BG292" i="3"/>
  <c r="BI292" i="3"/>
  <c r="BH292" i="3"/>
  <c r="CF293" i="3" l="1"/>
  <c r="CV293" i="3" s="1"/>
  <c r="B292" i="3"/>
  <c r="BJ292" i="3"/>
  <c r="C292" i="3" s="1"/>
  <c r="BN292" i="3" s="1"/>
  <c r="BW292" i="3" l="1"/>
  <c r="BM292" i="3"/>
  <c r="G292" i="3"/>
  <c r="CC292" i="3" s="1"/>
  <c r="U292" i="3"/>
  <c r="CB292" i="3" l="1"/>
  <c r="CT292" i="3" s="1"/>
  <c r="AQ293" i="3"/>
  <c r="BB293" i="3" s="1"/>
  <c r="AF292" i="3"/>
  <c r="T292" i="3"/>
  <c r="BO292" i="3"/>
  <c r="F292" i="3"/>
  <c r="H292" i="3" l="1"/>
  <c r="CE292" i="3" s="1"/>
  <c r="V292" i="3"/>
  <c r="BR292" i="3"/>
  <c r="BS292" i="3"/>
  <c r="CA292" i="3"/>
  <c r="AE292" i="3"/>
  <c r="AP293" i="3"/>
  <c r="BN293" i="3"/>
  <c r="U293" i="3" s="1"/>
  <c r="CD292" i="3" l="1"/>
  <c r="CU292" i="3" s="1"/>
  <c r="BZ292" i="3"/>
  <c r="CS292" i="3" s="1"/>
  <c r="G293" i="3"/>
  <c r="CC293" i="3" s="1"/>
  <c r="Y292" i="3"/>
  <c r="K292" i="3"/>
  <c r="Z292" i="3"/>
  <c r="L292" i="3"/>
  <c r="CM292" i="3" s="1"/>
  <c r="AF293" i="3"/>
  <c r="AQ294" i="3"/>
  <c r="BB294" i="3" s="1"/>
  <c r="BT292" i="3"/>
  <c r="AR293" i="3"/>
  <c r="AG292" i="3"/>
  <c r="BU292" i="3"/>
  <c r="CL292" i="3" l="1"/>
  <c r="CY292" i="3" s="1"/>
  <c r="CB293" i="3"/>
  <c r="CT293" i="3" s="1"/>
  <c r="N292" i="3"/>
  <c r="CQ292" i="3" s="1"/>
  <c r="AB292" i="3"/>
  <c r="BN294" i="3"/>
  <c r="U294" i="3" s="1"/>
  <c r="AU293" i="3"/>
  <c r="AJ292" i="3"/>
  <c r="AK292" i="3"/>
  <c r="AV293" i="3"/>
  <c r="CK292" i="3"/>
  <c r="AA292" i="3"/>
  <c r="M292" i="3"/>
  <c r="CO292" i="3" s="1"/>
  <c r="CJ292" i="3" l="1"/>
  <c r="CX292" i="3" s="1"/>
  <c r="CN292" i="3"/>
  <c r="CZ292" i="3" s="1"/>
  <c r="CP292" i="3"/>
  <c r="DA292" i="3" s="1"/>
  <c r="G294" i="3"/>
  <c r="CC294" i="3" s="1"/>
  <c r="O292" i="3"/>
  <c r="AQ295" i="3"/>
  <c r="BB295" i="3" s="1"/>
  <c r="AF294" i="3"/>
  <c r="AW293" i="3"/>
  <c r="AL292" i="3"/>
  <c r="AX293" i="3"/>
  <c r="AM292" i="3"/>
  <c r="CB294" i="3" l="1"/>
  <c r="CT294" i="3" s="1"/>
  <c r="A293" i="3"/>
  <c r="P293" i="3" s="1"/>
  <c r="Q292" i="3"/>
  <c r="BI293" i="3"/>
  <c r="BA293" i="3"/>
  <c r="BC293" i="3"/>
  <c r="BF293" i="3"/>
  <c r="BG293" i="3"/>
  <c r="BH293" i="3"/>
  <c r="BN295" i="3"/>
  <c r="U295" i="3" s="1"/>
  <c r="B293" i="3" l="1"/>
  <c r="BW293" i="3" s="1"/>
  <c r="G295" i="3"/>
  <c r="CC295" i="3" s="1"/>
  <c r="BJ293" i="3"/>
  <c r="C293" i="3" s="1"/>
  <c r="BM293" i="3" s="1"/>
  <c r="AF295" i="3"/>
  <c r="AQ296" i="3"/>
  <c r="BB296" i="3" s="1"/>
  <c r="CB295" i="3" l="1"/>
  <c r="CT295" i="3" s="1"/>
  <c r="T293" i="3"/>
  <c r="F293" i="3"/>
  <c r="BO293" i="3"/>
  <c r="BR293" i="3"/>
  <c r="BN296" i="3"/>
  <c r="U296" i="3" s="1"/>
  <c r="Y293" i="3" l="1"/>
  <c r="K293" i="3"/>
  <c r="CK293" i="3" s="1"/>
  <c r="AQ297" i="3"/>
  <c r="BB297" i="3" s="1"/>
  <c r="AF296" i="3"/>
  <c r="V293" i="3"/>
  <c r="H293" i="3"/>
  <c r="CE293" i="3" s="1"/>
  <c r="CA293" i="3"/>
  <c r="BS293" i="3"/>
  <c r="G296" i="3"/>
  <c r="CC296" i="3" s="1"/>
  <c r="AP294" i="3"/>
  <c r="AE293" i="3"/>
  <c r="CD293" i="3" l="1"/>
  <c r="CU293" i="3" s="1"/>
  <c r="CJ293" i="3"/>
  <c r="CX293" i="3" s="1"/>
  <c r="CB296" i="3"/>
  <c r="CT296" i="3" s="1"/>
  <c r="BZ293" i="3"/>
  <c r="CS293" i="3" s="1"/>
  <c r="L293" i="3"/>
  <c r="CM293" i="3" s="1"/>
  <c r="Z293" i="3"/>
  <c r="BN297" i="3"/>
  <c r="U297" i="3" s="1"/>
  <c r="AJ293" i="3"/>
  <c r="AU294" i="3"/>
  <c r="AG293" i="3"/>
  <c r="AR294" i="3"/>
  <c r="BT293" i="3"/>
  <c r="CL293" i="3" l="1"/>
  <c r="CY293" i="3" s="1"/>
  <c r="G297" i="3"/>
  <c r="CC297" i="3" s="1"/>
  <c r="AA293" i="3"/>
  <c r="M293" i="3"/>
  <c r="AK293" i="3"/>
  <c r="AV294" i="3"/>
  <c r="AF297" i="3"/>
  <c r="AQ298" i="3"/>
  <c r="BB298" i="3" s="1"/>
  <c r="BU293" i="3"/>
  <c r="CB297" i="3" l="1"/>
  <c r="CT297" i="3" s="1"/>
  <c r="AB293" i="3"/>
  <c r="N293" i="3"/>
  <c r="CQ293" i="3" s="1"/>
  <c r="BN298" i="3"/>
  <c r="U298" i="3" s="1"/>
  <c r="CO293" i="3"/>
  <c r="AL293" i="3"/>
  <c r="AW294" i="3"/>
  <c r="CN293" i="3" l="1"/>
  <c r="CZ293" i="3" s="1"/>
  <c r="CP293" i="3"/>
  <c r="DA293" i="3" s="1"/>
  <c r="AF298" i="3"/>
  <c r="AQ299" i="3"/>
  <c r="BB299" i="3" s="1"/>
  <c r="G298" i="3"/>
  <c r="CC298" i="3" s="1"/>
  <c r="AX294" i="3"/>
  <c r="AM293" i="3"/>
  <c r="Q293" i="3" s="1"/>
  <c r="O293" i="3"/>
  <c r="CB298" i="3" l="1"/>
  <c r="CT298" i="3" s="1"/>
  <c r="BN299" i="3"/>
  <c r="U299" i="3" s="1"/>
  <c r="A294" i="3"/>
  <c r="G299" i="3" l="1"/>
  <c r="CC299" i="3" s="1"/>
  <c r="AQ300" i="3"/>
  <c r="BB300" i="3" s="1"/>
  <c r="AF299" i="3"/>
  <c r="P294" i="3"/>
  <c r="B294" i="3"/>
  <c r="BA294" i="3"/>
  <c r="BC294" i="3"/>
  <c r="BF294" i="3"/>
  <c r="BG294" i="3"/>
  <c r="BH294" i="3"/>
  <c r="BI294" i="3"/>
  <c r="CB299" i="3" l="1"/>
  <c r="CT299" i="3" s="1"/>
  <c r="BJ294" i="3"/>
  <c r="C294" i="3" s="1"/>
  <c r="BM294" i="3" s="1"/>
  <c r="BW294" i="3"/>
  <c r="T294" i="3" l="1"/>
  <c r="BO294" i="3"/>
  <c r="F294" i="3"/>
  <c r="CA294" i="3" l="1"/>
  <c r="BP294" i="3"/>
  <c r="H294" i="3"/>
  <c r="CE294" i="3" s="1"/>
  <c r="V294" i="3"/>
  <c r="AP295" i="3"/>
  <c r="AE294" i="3"/>
  <c r="CD294" i="3" l="1"/>
  <c r="CU294" i="3" s="1"/>
  <c r="BZ294" i="3"/>
  <c r="CS294" i="3" s="1"/>
  <c r="AR295" i="3"/>
  <c r="AG294" i="3"/>
  <c r="BQ294" i="3"/>
  <c r="W294" i="3"/>
  <c r="I294" i="3"/>
  <c r="CG294" i="3" s="1"/>
  <c r="CF294" i="3" l="1"/>
  <c r="CV294" i="3" s="1"/>
  <c r="X294" i="3"/>
  <c r="J294" i="3"/>
  <c r="CI294" i="3" s="1"/>
  <c r="AH294" i="3"/>
  <c r="AS295" i="3"/>
  <c r="BD295" i="3" s="1"/>
  <c r="BR294" i="3"/>
  <c r="CH294" i="3" l="1"/>
  <c r="CW294" i="3" s="1"/>
  <c r="BS294" i="3"/>
  <c r="BP295" i="3"/>
  <c r="I295" i="3" s="1"/>
  <c r="CG295" i="3" s="1"/>
  <c r="AT295" i="3"/>
  <c r="BE295" i="3" s="1"/>
  <c r="AI294" i="3"/>
  <c r="K294" i="3"/>
  <c r="Y294" i="3"/>
  <c r="CF295" i="3" l="1"/>
  <c r="CV295" i="3" s="1"/>
  <c r="CK294" i="3"/>
  <c r="BQ295" i="3"/>
  <c r="Z294" i="3"/>
  <c r="L294" i="3"/>
  <c r="CM294" i="3" s="1"/>
  <c r="AU295" i="3"/>
  <c r="AJ294" i="3"/>
  <c r="W295" i="3"/>
  <c r="BT294" i="3"/>
  <c r="CL294" i="3" l="1"/>
  <c r="CY294" i="3" s="1"/>
  <c r="CJ294" i="3"/>
  <c r="CX294" i="3" s="1"/>
  <c r="AA294" i="3"/>
  <c r="M294" i="3"/>
  <c r="CO294" i="3" s="1"/>
  <c r="BU294" i="3"/>
  <c r="AH295" i="3"/>
  <c r="AS296" i="3"/>
  <c r="BD296" i="3" s="1"/>
  <c r="J295" i="3"/>
  <c r="CI295" i="3" s="1"/>
  <c r="AV295" i="3"/>
  <c r="AK294" i="3"/>
  <c r="X295" i="3"/>
  <c r="CN294" i="3" l="1"/>
  <c r="CZ294" i="3" s="1"/>
  <c r="CH295" i="3"/>
  <c r="CW295" i="3" s="1"/>
  <c r="BP296" i="3"/>
  <c r="I296" i="3" s="1"/>
  <c r="CG296" i="3" s="1"/>
  <c r="AT296" i="3"/>
  <c r="BE296" i="3" s="1"/>
  <c r="AI295" i="3"/>
  <c r="AB294" i="3"/>
  <c r="N294" i="3"/>
  <c r="AW295" i="3"/>
  <c r="AL294" i="3"/>
  <c r="CF296" i="3" l="1"/>
  <c r="CV296" i="3" s="1"/>
  <c r="W296" i="3"/>
  <c r="AH296" i="3" s="1"/>
  <c r="BQ296" i="3"/>
  <c r="X296" i="3" s="1"/>
  <c r="CQ294" i="3"/>
  <c r="O294" i="3"/>
  <c r="AX295" i="3"/>
  <c r="AM294" i="3"/>
  <c r="A295" i="3" s="1"/>
  <c r="BH295" i="3"/>
  <c r="CP294" i="3" l="1"/>
  <c r="DA294" i="3" s="1"/>
  <c r="J296" i="3"/>
  <c r="CI296" i="3" s="1"/>
  <c r="AS297" i="3"/>
  <c r="BD297" i="3" s="1"/>
  <c r="Q294" i="3"/>
  <c r="AI296" i="3"/>
  <c r="AT297" i="3"/>
  <c r="BE297" i="3" s="1"/>
  <c r="B295" i="3"/>
  <c r="P295" i="3"/>
  <c r="BA295" i="3"/>
  <c r="BC295" i="3"/>
  <c r="BF295" i="3"/>
  <c r="BG295" i="3"/>
  <c r="BI295" i="3"/>
  <c r="CH296" i="3" l="1"/>
  <c r="CW296" i="3" s="1"/>
  <c r="BW295" i="3"/>
  <c r="BJ295" i="3"/>
  <c r="C295" i="3" s="1"/>
  <c r="BM295" i="3" s="1"/>
  <c r="T295" i="3" l="1"/>
  <c r="F295" i="3"/>
  <c r="BO295" i="3"/>
  <c r="H295" i="3" l="1"/>
  <c r="CE295" i="3" s="1"/>
  <c r="V295" i="3"/>
  <c r="BR295" i="3"/>
  <c r="CA295" i="3"/>
  <c r="AP296" i="3"/>
  <c r="AE295" i="3"/>
  <c r="CD295" i="3" l="1"/>
  <c r="CU295" i="3" s="1"/>
  <c r="BZ295" i="3"/>
  <c r="CS295" i="3" s="1"/>
  <c r="AR296" i="3"/>
  <c r="AG295" i="3"/>
  <c r="K295" i="3"/>
  <c r="Y295" i="3"/>
  <c r="BS295" i="3"/>
  <c r="AJ295" i="3" l="1"/>
  <c r="AU296" i="3"/>
  <c r="CK295" i="3"/>
  <c r="Z295" i="3"/>
  <c r="L295" i="3"/>
  <c r="CM295" i="3" s="1"/>
  <c r="BT295" i="3"/>
  <c r="CL295" i="3" l="1"/>
  <c r="CY295" i="3" s="1"/>
  <c r="CJ295" i="3"/>
  <c r="CX295" i="3" s="1"/>
  <c r="AA295" i="3"/>
  <c r="M295" i="3"/>
  <c r="CO295" i="3" s="1"/>
  <c r="AV296" i="3"/>
  <c r="AK295" i="3"/>
  <c r="BU295" i="3"/>
  <c r="CN295" i="3" l="1"/>
  <c r="CZ295" i="3" s="1"/>
  <c r="AB295" i="3"/>
  <c r="N295" i="3"/>
  <c r="AW296" i="3"/>
  <c r="AL295" i="3"/>
  <c r="AM295" i="3" l="1"/>
  <c r="A296" i="3" s="1"/>
  <c r="AX296" i="3"/>
  <c r="CQ295" i="3"/>
  <c r="O295" i="3"/>
  <c r="CP295" i="3" l="1"/>
  <c r="DA295" i="3" s="1"/>
  <c r="Q295" i="3"/>
  <c r="B296" i="3"/>
  <c r="P296" i="3"/>
  <c r="BA296" i="3"/>
  <c r="BC296" i="3"/>
  <c r="BF296" i="3"/>
  <c r="BG296" i="3"/>
  <c r="BH296" i="3"/>
  <c r="BI296" i="3"/>
  <c r="BJ296" i="3" l="1"/>
  <c r="C296" i="3" s="1"/>
  <c r="BM296" i="3" s="1"/>
  <c r="BW296" i="3"/>
  <c r="T296" i="3" l="1"/>
  <c r="BO296" i="3"/>
  <c r="BR296" i="3"/>
  <c r="BS296" i="3"/>
  <c r="BT296" i="3"/>
  <c r="BU296" i="3" s="1"/>
  <c r="F296" i="3"/>
  <c r="AB296" i="3" l="1"/>
  <c r="N296" i="3"/>
  <c r="CQ296" i="3" s="1"/>
  <c r="CA296" i="3"/>
  <c r="Z296" i="3"/>
  <c r="L296" i="3"/>
  <c r="CM296" i="3" s="1"/>
  <c r="M296" i="3"/>
  <c r="CO296" i="3" s="1"/>
  <c r="AA296" i="3"/>
  <c r="K296" i="3"/>
  <c r="CK296" i="3" s="1"/>
  <c r="Y296" i="3"/>
  <c r="H296" i="3"/>
  <c r="CE296" i="3" s="1"/>
  <c r="V296" i="3"/>
  <c r="AP297" i="3"/>
  <c r="AE296" i="3"/>
  <c r="CJ296" i="3" l="1"/>
  <c r="CX296" i="3" s="1"/>
  <c r="CN296" i="3"/>
  <c r="CZ296" i="3" s="1"/>
  <c r="CL296" i="3"/>
  <c r="CY296" i="3" s="1"/>
  <c r="CD296" i="3"/>
  <c r="CU296" i="3" s="1"/>
  <c r="CP296" i="3"/>
  <c r="DA296" i="3" s="1"/>
  <c r="BZ296" i="3"/>
  <c r="CS296" i="3" s="1"/>
  <c r="AK296" i="3"/>
  <c r="AV297" i="3"/>
  <c r="AR297" i="3"/>
  <c r="AG296" i="3"/>
  <c r="AL296" i="3"/>
  <c r="AW297" i="3"/>
  <c r="O296" i="3"/>
  <c r="AJ296" i="3"/>
  <c r="AU297" i="3"/>
  <c r="AM296" i="3"/>
  <c r="AX297" i="3"/>
  <c r="Q296" i="3" l="1"/>
  <c r="A297" i="3"/>
  <c r="BC297" i="3"/>
  <c r="BI297" i="3"/>
  <c r="P297" i="3" l="1"/>
  <c r="B297" i="3"/>
  <c r="BA297" i="3"/>
  <c r="BF297" i="3"/>
  <c r="BH297" i="3"/>
  <c r="BG297" i="3"/>
  <c r="BW297" i="3" l="1"/>
  <c r="BJ297" i="3"/>
  <c r="C297" i="3" s="1"/>
  <c r="BM297" i="3" s="1"/>
  <c r="T297" i="3" l="1"/>
  <c r="BO297" i="3"/>
  <c r="F297" i="3"/>
  <c r="CA297" i="3" l="1"/>
  <c r="BP297" i="3"/>
  <c r="H297" i="3"/>
  <c r="CE297" i="3" s="1"/>
  <c r="V297" i="3"/>
  <c r="AP298" i="3"/>
  <c r="AE297" i="3"/>
  <c r="CD297" i="3" l="1"/>
  <c r="CU297" i="3" s="1"/>
  <c r="BZ297" i="3"/>
  <c r="CS297" i="3" s="1"/>
  <c r="AG297" i="3"/>
  <c r="AR298" i="3"/>
  <c r="BQ297" i="3"/>
  <c r="W297" i="3"/>
  <c r="I297" i="3"/>
  <c r="CG297" i="3" s="1"/>
  <c r="CF297" i="3" l="1"/>
  <c r="CV297" i="3" s="1"/>
  <c r="AS298" i="3"/>
  <c r="BD298" i="3" s="1"/>
  <c r="AH297" i="3"/>
  <c r="X297" i="3"/>
  <c r="J297" i="3"/>
  <c r="BR297" i="3"/>
  <c r="K297" i="3" l="1"/>
  <c r="CK297" i="3" s="1"/>
  <c r="Y297" i="3"/>
  <c r="CI297" i="3"/>
  <c r="AT298" i="3"/>
  <c r="BE298" i="3" s="1"/>
  <c r="AI297" i="3"/>
  <c r="BS297" i="3"/>
  <c r="CJ297" i="3" l="1"/>
  <c r="CX297" i="3" s="1"/>
  <c r="CH297" i="3"/>
  <c r="CW297" i="3" s="1"/>
  <c r="BQ298" i="3"/>
  <c r="X298" i="3" s="1"/>
  <c r="L297" i="3"/>
  <c r="Z297" i="3"/>
  <c r="BT297" i="3"/>
  <c r="AU298" i="3"/>
  <c r="AJ297" i="3"/>
  <c r="J298" i="3" l="1"/>
  <c r="CI298" i="3" s="1"/>
  <c r="AI298" i="3"/>
  <c r="AT299" i="3"/>
  <c r="BE299" i="3" s="1"/>
  <c r="AA297" i="3"/>
  <c r="M297" i="3"/>
  <c r="CO297" i="3" s="1"/>
  <c r="BU297" i="3"/>
  <c r="AV298" i="3"/>
  <c r="AK297" i="3"/>
  <c r="CM297" i="3"/>
  <c r="CH298" i="3" l="1"/>
  <c r="CW298" i="3" s="1"/>
  <c r="CN297" i="3"/>
  <c r="CZ297" i="3" s="1"/>
  <c r="CL297" i="3"/>
  <c r="CY297" i="3" s="1"/>
  <c r="AB297" i="3"/>
  <c r="N297" i="3"/>
  <c r="CQ297" i="3" s="1"/>
  <c r="BQ299" i="3"/>
  <c r="X299" i="3" s="1"/>
  <c r="AW298" i="3"/>
  <c r="AL297" i="3"/>
  <c r="CP297" i="3" l="1"/>
  <c r="DA297" i="3" s="1"/>
  <c r="J299" i="3"/>
  <c r="CI299" i="3" s="1"/>
  <c r="AI299" i="3"/>
  <c r="AT300" i="3"/>
  <c r="BE300" i="3" s="1"/>
  <c r="O297" i="3"/>
  <c r="AX298" i="3"/>
  <c r="AM297" i="3"/>
  <c r="A298" i="3" s="1"/>
  <c r="CH299" i="3" l="1"/>
  <c r="CW299" i="3" s="1"/>
  <c r="B298" i="3"/>
  <c r="P298" i="3"/>
  <c r="BA298" i="3"/>
  <c r="BC298" i="3"/>
  <c r="BF298" i="3"/>
  <c r="BG298" i="3"/>
  <c r="BH298" i="3"/>
  <c r="Q297" i="3"/>
  <c r="BI298" i="3"/>
  <c r="BQ300" i="3"/>
  <c r="X300" i="3" s="1"/>
  <c r="J300" i="3" l="1"/>
  <c r="CI300" i="3" s="1"/>
  <c r="AI300" i="3"/>
  <c r="AT301" i="3"/>
  <c r="BE301" i="3" s="1"/>
  <c r="BJ298" i="3"/>
  <c r="C298" i="3" s="1"/>
  <c r="BM298" i="3" s="1"/>
  <c r="BW298" i="3"/>
  <c r="CH300" i="3" l="1"/>
  <c r="CW300" i="3" s="1"/>
  <c r="F298" i="3"/>
  <c r="T298" i="3"/>
  <c r="BO298" i="3"/>
  <c r="BQ301" i="3"/>
  <c r="J301" i="3" s="1"/>
  <c r="CI301" i="3" s="1"/>
  <c r="CH301" i="3" l="1"/>
  <c r="CW301" i="3" s="1"/>
  <c r="X301" i="3"/>
  <c r="AI301" i="3" s="1"/>
  <c r="BP298" i="3"/>
  <c r="V298" i="3"/>
  <c r="H298" i="3"/>
  <c r="CE298" i="3" s="1"/>
  <c r="AP299" i="3"/>
  <c r="AE298" i="3"/>
  <c r="CA298" i="3"/>
  <c r="CD298" i="3" l="1"/>
  <c r="CU298" i="3" s="1"/>
  <c r="BZ298" i="3"/>
  <c r="CS298" i="3" s="1"/>
  <c r="AT302" i="3"/>
  <c r="BE302" i="3" s="1"/>
  <c r="AG298" i="3"/>
  <c r="AR299" i="3"/>
  <c r="W298" i="3"/>
  <c r="I298" i="3"/>
  <c r="BR298" i="3"/>
  <c r="CG298" i="3" l="1"/>
  <c r="Y298" i="3"/>
  <c r="K298" i="3"/>
  <c r="CK298" i="3" s="1"/>
  <c r="BT298" i="3"/>
  <c r="BU298" i="3"/>
  <c r="AH298" i="3"/>
  <c r="AS299" i="3"/>
  <c r="BD299" i="3" s="1"/>
  <c r="BS298" i="3"/>
  <c r="CF298" i="3" l="1"/>
  <c r="CV298" i="3" s="1"/>
  <c r="CJ298" i="3"/>
  <c r="CX298" i="3" s="1"/>
  <c r="AA298" i="3"/>
  <c r="M298" i="3"/>
  <c r="CO298" i="3" s="1"/>
  <c r="Z298" i="3"/>
  <c r="L298" i="3"/>
  <c r="CM298" i="3" s="1"/>
  <c r="BP299" i="3"/>
  <c r="W299" i="3" s="1"/>
  <c r="AB298" i="3"/>
  <c r="N298" i="3"/>
  <c r="CQ298" i="3" s="1"/>
  <c r="AJ298" i="3"/>
  <c r="AU299" i="3"/>
  <c r="CL298" i="3" l="1"/>
  <c r="CY298" i="3" s="1"/>
  <c r="CN298" i="3"/>
  <c r="CZ298" i="3" s="1"/>
  <c r="CP298" i="3"/>
  <c r="DA298" i="3" s="1"/>
  <c r="O298" i="3"/>
  <c r="AH299" i="3"/>
  <c r="AS300" i="3"/>
  <c r="BD300" i="3" s="1"/>
  <c r="I299" i="3"/>
  <c r="CG299" i="3" s="1"/>
  <c r="AM298" i="3"/>
  <c r="AX299" i="3"/>
  <c r="AW299" i="3"/>
  <c r="AL298" i="3"/>
  <c r="AK298" i="3"/>
  <c r="AV299" i="3"/>
  <c r="CF299" i="3" l="1"/>
  <c r="CV299" i="3" s="1"/>
  <c r="A299" i="3"/>
  <c r="P299" i="3" s="1"/>
  <c r="BA299" i="3"/>
  <c r="BC299" i="3"/>
  <c r="BF299" i="3"/>
  <c r="BH299" i="3"/>
  <c r="BG299" i="3"/>
  <c r="BI299" i="3"/>
  <c r="BP300" i="3"/>
  <c r="I300" i="3" s="1"/>
  <c r="CG300" i="3" s="1"/>
  <c r="Q298" i="3"/>
  <c r="CF300" i="3" l="1"/>
  <c r="CV300" i="3" s="1"/>
  <c r="W300" i="3"/>
  <c r="AS301" i="3" s="1"/>
  <c r="BD301" i="3" s="1"/>
  <c r="B299" i="3"/>
  <c r="BM299" i="3"/>
  <c r="T299" i="3" s="1"/>
  <c r="BJ299" i="3"/>
  <c r="C299" i="3" s="1"/>
  <c r="BW299" i="3" l="1"/>
  <c r="AH300" i="3"/>
  <c r="AE299" i="3"/>
  <c r="AP300" i="3"/>
  <c r="F299" i="3"/>
  <c r="BP301" i="3"/>
  <c r="I301" i="3" s="1"/>
  <c r="CG301" i="3" s="1"/>
  <c r="BO299" i="3"/>
  <c r="CF301" i="3" l="1"/>
  <c r="CV301" i="3" s="1"/>
  <c r="W301" i="3"/>
  <c r="H299" i="3"/>
  <c r="CE299" i="3" s="1"/>
  <c r="V299" i="3"/>
  <c r="CA299" i="3"/>
  <c r="BR299" i="3"/>
  <c r="CD299" i="3" l="1"/>
  <c r="CU299" i="3" s="1"/>
  <c r="BZ299" i="3"/>
  <c r="CS299" i="3" s="1"/>
  <c r="AR300" i="3"/>
  <c r="AG299" i="3"/>
  <c r="AH301" i="3"/>
  <c r="AS302" i="3"/>
  <c r="BD302" i="3" s="1"/>
  <c r="K299" i="3"/>
  <c r="Y299" i="3"/>
  <c r="BS299" i="3"/>
  <c r="CK299" i="3" l="1"/>
  <c r="AJ299" i="3"/>
  <c r="AU300" i="3"/>
  <c r="BP302" i="3"/>
  <c r="BQ302" i="3" s="1"/>
  <c r="Z299" i="3"/>
  <c r="L299" i="3"/>
  <c r="CM299" i="3" s="1"/>
  <c r="BT299" i="3"/>
  <c r="CL299" i="3" l="1"/>
  <c r="CY299" i="3" s="1"/>
  <c r="CJ299" i="3"/>
  <c r="CX299" i="3" s="1"/>
  <c r="I302" i="3"/>
  <c r="CG302" i="3" s="1"/>
  <c r="AA299" i="3"/>
  <c r="M299" i="3"/>
  <c r="CO299" i="3" s="1"/>
  <c r="AK299" i="3"/>
  <c r="AV300" i="3"/>
  <c r="J302" i="3"/>
  <c r="CI302" i="3" s="1"/>
  <c r="X302" i="3"/>
  <c r="W302" i="3"/>
  <c r="BU299" i="3"/>
  <c r="CN299" i="3" l="1"/>
  <c r="CZ299" i="3" s="1"/>
  <c r="CF302" i="3"/>
  <c r="CV302" i="3" s="1"/>
  <c r="CH302" i="3"/>
  <c r="CW302" i="3" s="1"/>
  <c r="AH302" i="3"/>
  <c r="AS303" i="3"/>
  <c r="BD303" i="3" s="1"/>
  <c r="AT303" i="3"/>
  <c r="BE303" i="3" s="1"/>
  <c r="AI302" i="3"/>
  <c r="AB299" i="3"/>
  <c r="N299" i="3"/>
  <c r="AW300" i="3"/>
  <c r="AL299" i="3"/>
  <c r="BQ303" i="3" l="1"/>
  <c r="J303" i="3" s="1"/>
  <c r="CI303" i="3" s="1"/>
  <c r="BH300" i="3"/>
  <c r="CQ299" i="3"/>
  <c r="O299" i="3"/>
  <c r="BP303" i="3"/>
  <c r="W303" i="3" s="1"/>
  <c r="AM299" i="3"/>
  <c r="A300" i="3" s="1"/>
  <c r="AX300" i="3"/>
  <c r="BI300" i="3" s="1"/>
  <c r="CH303" i="3" l="1"/>
  <c r="CW303" i="3" s="1"/>
  <c r="CP299" i="3"/>
  <c r="DA299" i="3" s="1"/>
  <c r="X303" i="3"/>
  <c r="AT304" i="3" s="1"/>
  <c r="BE304" i="3" s="1"/>
  <c r="AH303" i="3"/>
  <c r="AS304" i="3"/>
  <c r="BD304" i="3" s="1"/>
  <c r="B300" i="3"/>
  <c r="P300" i="3"/>
  <c r="BA300" i="3"/>
  <c r="BC300" i="3"/>
  <c r="BF300" i="3"/>
  <c r="BG300" i="3"/>
  <c r="I303" i="3"/>
  <c r="CG303" i="3" s="1"/>
  <c r="Q299" i="3"/>
  <c r="CF303" i="3" l="1"/>
  <c r="CV303" i="3" s="1"/>
  <c r="AI303" i="3"/>
  <c r="BQ304" i="3"/>
  <c r="J304" i="3" s="1"/>
  <c r="CI304" i="3" s="1"/>
  <c r="BW300" i="3"/>
  <c r="BM300" i="3"/>
  <c r="BJ300" i="3"/>
  <c r="C300" i="3" s="1"/>
  <c r="BN300" i="3" s="1"/>
  <c r="CH304" i="3" l="1"/>
  <c r="CW304" i="3" s="1"/>
  <c r="X304" i="3"/>
  <c r="AT305" i="3" s="1"/>
  <c r="BE305" i="3" s="1"/>
  <c r="F300" i="3"/>
  <c r="BO300" i="3"/>
  <c r="BR300" i="3"/>
  <c r="BS300" i="3"/>
  <c r="T300" i="3"/>
  <c r="U300" i="3"/>
  <c r="G300" i="3"/>
  <c r="CC300" i="3" s="1"/>
  <c r="CB300" i="3" l="1"/>
  <c r="CT300" i="3" s="1"/>
  <c r="AI304" i="3"/>
  <c r="Z300" i="3"/>
  <c r="L300" i="3"/>
  <c r="CM300" i="3" s="1"/>
  <c r="H300" i="3"/>
  <c r="CE300" i="3" s="1"/>
  <c r="V300" i="3"/>
  <c r="AQ301" i="3"/>
  <c r="BB301" i="3" s="1"/>
  <c r="AF300" i="3"/>
  <c r="BT300" i="3"/>
  <c r="BQ305" i="3"/>
  <c r="X305" i="3" s="1"/>
  <c r="K300" i="3"/>
  <c r="CK300" i="3" s="1"/>
  <c r="Y300" i="3"/>
  <c r="AP301" i="3"/>
  <c r="AE300" i="3"/>
  <c r="CA300" i="3"/>
  <c r="CL300" i="3" l="1"/>
  <c r="CY300" i="3" s="1"/>
  <c r="CJ300" i="3"/>
  <c r="CX300" i="3" s="1"/>
  <c r="CD300" i="3"/>
  <c r="CU300" i="3" s="1"/>
  <c r="BZ300" i="3"/>
  <c r="CS300" i="3" s="1"/>
  <c r="J305" i="3"/>
  <c r="CI305" i="3" s="1"/>
  <c r="AA300" i="3"/>
  <c r="M300" i="3"/>
  <c r="CO300" i="3" s="1"/>
  <c r="AI305" i="3"/>
  <c r="AT306" i="3"/>
  <c r="BE306" i="3" s="1"/>
  <c r="BU300" i="3"/>
  <c r="AU301" i="3"/>
  <c r="AJ300" i="3"/>
  <c r="AG300" i="3"/>
  <c r="AR301" i="3"/>
  <c r="AV301" i="3"/>
  <c r="AK300" i="3"/>
  <c r="CH305" i="3" l="1"/>
  <c r="CW305" i="3" s="1"/>
  <c r="CN300" i="3"/>
  <c r="CZ300" i="3" s="1"/>
  <c r="AB300" i="3"/>
  <c r="N300" i="3"/>
  <c r="AW301" i="3"/>
  <c r="AL300" i="3"/>
  <c r="CQ300" i="3" l="1"/>
  <c r="O300" i="3"/>
  <c r="AX301" i="3"/>
  <c r="AM300" i="3"/>
  <c r="A301" i="3" s="1"/>
  <c r="CP300" i="3" l="1"/>
  <c r="DA300" i="3" s="1"/>
  <c r="Q300" i="3"/>
  <c r="B301" i="3"/>
  <c r="P301" i="3"/>
  <c r="BA301" i="3"/>
  <c r="BG301" i="3"/>
  <c r="BC301" i="3"/>
  <c r="BF301" i="3"/>
  <c r="BH301" i="3"/>
  <c r="BI301" i="3"/>
  <c r="BJ301" i="3" l="1"/>
  <c r="C301" i="3" s="1"/>
  <c r="BN301" i="3" s="1"/>
  <c r="BW301" i="3"/>
  <c r="BM301" i="3" l="1"/>
  <c r="G301" i="3"/>
  <c r="CC301" i="3" s="1"/>
  <c r="U301" i="3"/>
  <c r="CB301" i="3" l="1"/>
  <c r="CT301" i="3" s="1"/>
  <c r="AF301" i="3"/>
  <c r="AQ302" i="3"/>
  <c r="BB302" i="3" s="1"/>
  <c r="T301" i="3"/>
  <c r="F301" i="3"/>
  <c r="BO301" i="3"/>
  <c r="CA301" i="3" l="1"/>
  <c r="BN302" i="3"/>
  <c r="U302" i="3" s="1"/>
  <c r="AE301" i="3"/>
  <c r="AP302" i="3"/>
  <c r="V301" i="3"/>
  <c r="H301" i="3"/>
  <c r="CE301" i="3" s="1"/>
  <c r="BR301" i="3"/>
  <c r="CD301" i="3" l="1"/>
  <c r="CU301" i="3" s="1"/>
  <c r="BZ301" i="3"/>
  <c r="CS301" i="3" s="1"/>
  <c r="G302" i="3"/>
  <c r="CC302" i="3" s="1"/>
  <c r="AG301" i="3"/>
  <c r="AR302" i="3"/>
  <c r="AF302" i="3"/>
  <c r="AQ303" i="3"/>
  <c r="BB303" i="3" s="1"/>
  <c r="K301" i="3"/>
  <c r="CK301" i="3" s="1"/>
  <c r="Y301" i="3"/>
  <c r="BS301" i="3"/>
  <c r="BT301" i="3"/>
  <c r="CJ301" i="3" l="1"/>
  <c r="CX301" i="3" s="1"/>
  <c r="CB302" i="3"/>
  <c r="CT302" i="3" s="1"/>
  <c r="Z301" i="3"/>
  <c r="L301" i="3"/>
  <c r="AA301" i="3"/>
  <c r="M301" i="3"/>
  <c r="CO301" i="3" s="1"/>
  <c r="BU301" i="3"/>
  <c r="AU302" i="3"/>
  <c r="AJ301" i="3"/>
  <c r="BN303" i="3"/>
  <c r="U303" i="3" s="1"/>
  <c r="CN301" i="3" l="1"/>
  <c r="CZ301" i="3" s="1"/>
  <c r="G303" i="3"/>
  <c r="CC303" i="3" s="1"/>
  <c r="AF303" i="3"/>
  <c r="AQ304" i="3"/>
  <c r="BB304" i="3" s="1"/>
  <c r="AW302" i="3"/>
  <c r="AL301" i="3"/>
  <c r="N301" i="3"/>
  <c r="CQ301" i="3" s="1"/>
  <c r="AB301" i="3"/>
  <c r="CM301" i="3"/>
  <c r="AV302" i="3"/>
  <c r="AK301" i="3"/>
  <c r="CP301" i="3" l="1"/>
  <c r="DA301" i="3" s="1"/>
  <c r="CL301" i="3"/>
  <c r="CY301" i="3" s="1"/>
  <c r="CB303" i="3"/>
  <c r="CT303" i="3" s="1"/>
  <c r="AM301" i="3"/>
  <c r="Q301" i="3" s="1"/>
  <c r="AX302" i="3"/>
  <c r="BN304" i="3"/>
  <c r="U304" i="3" s="1"/>
  <c r="O301" i="3"/>
  <c r="AQ305" i="3" l="1"/>
  <c r="BB305" i="3" s="1"/>
  <c r="AF304" i="3"/>
  <c r="A302" i="3"/>
  <c r="BI302" i="3" s="1"/>
  <c r="G304" i="3"/>
  <c r="CC304" i="3" s="1"/>
  <c r="CB304" i="3" l="1"/>
  <c r="CT304" i="3" s="1"/>
  <c r="B302" i="3"/>
  <c r="P302" i="3"/>
  <c r="BA302" i="3"/>
  <c r="BC302" i="3"/>
  <c r="BF302" i="3"/>
  <c r="BG302" i="3"/>
  <c r="BH302" i="3"/>
  <c r="BN305" i="3"/>
  <c r="U305" i="3" s="1"/>
  <c r="G305" i="3" l="1"/>
  <c r="CC305" i="3" s="1"/>
  <c r="BW302" i="3"/>
  <c r="BJ302" i="3"/>
  <c r="C302" i="3" s="1"/>
  <c r="BM302" i="3" s="1"/>
  <c r="AF305" i="3"/>
  <c r="AQ306" i="3"/>
  <c r="BB306" i="3" s="1"/>
  <c r="CB305" i="3" l="1"/>
  <c r="CT305" i="3" s="1"/>
  <c r="T302" i="3"/>
  <c r="BO302" i="3"/>
  <c r="F302" i="3"/>
  <c r="BR302" i="3"/>
  <c r="BN306" i="3"/>
  <c r="G306" i="3" s="1"/>
  <c r="CC306" i="3" s="1"/>
  <c r="CB306" i="3" l="1"/>
  <c r="CT306" i="3" s="1"/>
  <c r="Y302" i="3"/>
  <c r="K302" i="3"/>
  <c r="CK302" i="3" s="1"/>
  <c r="CA302" i="3"/>
  <c r="BS302" i="3"/>
  <c r="H302" i="3"/>
  <c r="CE302" i="3" s="1"/>
  <c r="V302" i="3"/>
  <c r="U306" i="3"/>
  <c r="AE302" i="3"/>
  <c r="AP303" i="3"/>
  <c r="CD302" i="3" l="1"/>
  <c r="CU302" i="3" s="1"/>
  <c r="CJ302" i="3"/>
  <c r="CX302" i="3" s="1"/>
  <c r="BZ302" i="3"/>
  <c r="CS302" i="3" s="1"/>
  <c r="L302" i="3"/>
  <c r="CM302" i="3" s="1"/>
  <c r="Z302" i="3"/>
  <c r="AU303" i="3"/>
  <c r="AJ302" i="3"/>
  <c r="AF306" i="3"/>
  <c r="AQ307" i="3"/>
  <c r="BB307" i="3" s="1"/>
  <c r="AR303" i="3"/>
  <c r="AG302" i="3"/>
  <c r="BT302" i="3"/>
  <c r="CL302" i="3" l="1"/>
  <c r="CY302" i="3" s="1"/>
  <c r="AA302" i="3"/>
  <c r="M302" i="3"/>
  <c r="BN307" i="3"/>
  <c r="U307" i="3" s="1"/>
  <c r="BU302" i="3"/>
  <c r="AK302" i="3"/>
  <c r="AV303" i="3"/>
  <c r="G307" i="3" l="1"/>
  <c r="CC307" i="3" s="1"/>
  <c r="N302" i="3"/>
  <c r="CQ302" i="3" s="1"/>
  <c r="AB302" i="3"/>
  <c r="AF307" i="3"/>
  <c r="AQ308" i="3"/>
  <c r="BB308" i="3" s="1"/>
  <c r="CO302" i="3"/>
  <c r="AW303" i="3"/>
  <c r="AL302" i="3"/>
  <c r="CN302" i="3" l="1"/>
  <c r="CZ302" i="3" s="1"/>
  <c r="CP302" i="3"/>
  <c r="DA302" i="3" s="1"/>
  <c r="CB307" i="3"/>
  <c r="CT307" i="3" s="1"/>
  <c r="O302" i="3"/>
  <c r="BN308" i="3"/>
  <c r="G308" i="3" s="1"/>
  <c r="CC308" i="3" s="1"/>
  <c r="AX303" i="3"/>
  <c r="AM302" i="3"/>
  <c r="A303" i="3" s="1"/>
  <c r="CB308" i="3" l="1"/>
  <c r="CT308" i="3" s="1"/>
  <c r="U308" i="3"/>
  <c r="AF308" i="3" s="1"/>
  <c r="B303" i="3"/>
  <c r="P303" i="3"/>
  <c r="BA303" i="3"/>
  <c r="BG303" i="3"/>
  <c r="BF303" i="3"/>
  <c r="BC303" i="3"/>
  <c r="BH303" i="3"/>
  <c r="BI303" i="3"/>
  <c r="Q302" i="3"/>
  <c r="AQ309" i="3" l="1"/>
  <c r="BB309" i="3" s="1"/>
  <c r="BN309" i="3" s="1"/>
  <c r="U309" i="3" s="1"/>
  <c r="BM303" i="3"/>
  <c r="T303" i="3" s="1"/>
  <c r="BJ303" i="3"/>
  <c r="C303" i="3" s="1"/>
  <c r="BW303" i="3"/>
  <c r="G309" i="3" l="1"/>
  <c r="CC309" i="3" s="1"/>
  <c r="AP304" i="3"/>
  <c r="AE303" i="3"/>
  <c r="AQ310" i="3"/>
  <c r="BB310" i="3" s="1"/>
  <c r="AF309" i="3"/>
  <c r="BR303" i="3"/>
  <c r="BO303" i="3"/>
  <c r="F303" i="3"/>
  <c r="CB309" i="3" l="1"/>
  <c r="CT309" i="3" s="1"/>
  <c r="K303" i="3"/>
  <c r="CK303" i="3" s="1"/>
  <c r="Y303" i="3"/>
  <c r="BN310" i="3"/>
  <c r="U310" i="3" s="1"/>
  <c r="BS303" i="3"/>
  <c r="BT303" i="3"/>
  <c r="CA303" i="3"/>
  <c r="H303" i="3"/>
  <c r="CE303" i="3" s="1"/>
  <c r="V303" i="3"/>
  <c r="CD303" i="3" l="1"/>
  <c r="CU303" i="3" s="1"/>
  <c r="CJ303" i="3"/>
  <c r="CX303" i="3" s="1"/>
  <c r="BZ303" i="3"/>
  <c r="CS303" i="3" s="1"/>
  <c r="M303" i="3"/>
  <c r="CO303" i="3" s="1"/>
  <c r="AA303" i="3"/>
  <c r="AG303" i="3"/>
  <c r="AR304" i="3"/>
  <c r="G310" i="3"/>
  <c r="CC310" i="3" s="1"/>
  <c r="AJ303" i="3"/>
  <c r="AU304" i="3"/>
  <c r="L303" i="3"/>
  <c r="Z303" i="3"/>
  <c r="BU303" i="3"/>
  <c r="AF310" i="3"/>
  <c r="AQ311" i="3"/>
  <c r="BB311" i="3" s="1"/>
  <c r="CN303" i="3" l="1"/>
  <c r="CZ303" i="3" s="1"/>
  <c r="CB310" i="3"/>
  <c r="CT310" i="3" s="1"/>
  <c r="BN311" i="3"/>
  <c r="G311" i="3" s="1"/>
  <c r="CC311" i="3" s="1"/>
  <c r="AB303" i="3"/>
  <c r="N303" i="3"/>
  <c r="CQ303" i="3" s="1"/>
  <c r="CM303" i="3"/>
  <c r="AW304" i="3"/>
  <c r="AL303" i="3"/>
  <c r="AV304" i="3"/>
  <c r="AK303" i="3"/>
  <c r="CP303" i="3" l="1"/>
  <c r="DA303" i="3" s="1"/>
  <c r="CL303" i="3"/>
  <c r="CY303" i="3" s="1"/>
  <c r="CB311" i="3"/>
  <c r="CT311" i="3" s="1"/>
  <c r="U311" i="3"/>
  <c r="AQ312" i="3" s="1"/>
  <c r="BB312" i="3" s="1"/>
  <c r="AM303" i="3"/>
  <c r="A304" i="3" s="1"/>
  <c r="AX304" i="3"/>
  <c r="O303" i="3"/>
  <c r="AF311" i="3" l="1"/>
  <c r="B304" i="3"/>
  <c r="P304" i="3"/>
  <c r="BA304" i="3"/>
  <c r="BF304" i="3"/>
  <c r="BC304" i="3"/>
  <c r="BG304" i="3"/>
  <c r="BH304" i="3"/>
  <c r="BI304" i="3"/>
  <c r="BN312" i="3"/>
  <c r="U312" i="3" s="1"/>
  <c r="Q303" i="3"/>
  <c r="G312" i="3" l="1"/>
  <c r="CC312" i="3" s="1"/>
  <c r="BJ304" i="3"/>
  <c r="C304" i="3" s="1"/>
  <c r="BM304" i="3" s="1"/>
  <c r="AF312" i="3"/>
  <c r="AQ313" i="3"/>
  <c r="BB313" i="3" s="1"/>
  <c r="BW304" i="3"/>
  <c r="CB312" i="3" l="1"/>
  <c r="CT312" i="3" s="1"/>
  <c r="T304" i="3"/>
  <c r="BO304" i="3"/>
  <c r="F304" i="3"/>
  <c r="CA304" i="3" l="1"/>
  <c r="AE304" i="3"/>
  <c r="AP305" i="3"/>
  <c r="BP304" i="3"/>
  <c r="H304" i="3"/>
  <c r="CE304" i="3" s="1"/>
  <c r="V304" i="3"/>
  <c r="CD304" i="3" l="1"/>
  <c r="CU304" i="3" s="1"/>
  <c r="BZ304" i="3"/>
  <c r="CS304" i="3" s="1"/>
  <c r="AR305" i="3"/>
  <c r="AG304" i="3"/>
  <c r="W304" i="3"/>
  <c r="I304" i="3"/>
  <c r="CG304" i="3" s="1"/>
  <c r="BS304" i="3"/>
  <c r="BT304" i="3" s="1"/>
  <c r="BR304" i="3"/>
  <c r="CF304" i="3" l="1"/>
  <c r="CV304" i="3" s="1"/>
  <c r="M304" i="3"/>
  <c r="CO304" i="3" s="1"/>
  <c r="AA304" i="3"/>
  <c r="BU304" i="3"/>
  <c r="L304" i="3"/>
  <c r="CM304" i="3" s="1"/>
  <c r="Z304" i="3"/>
  <c r="AH304" i="3"/>
  <c r="AS305" i="3"/>
  <c r="BD305" i="3" s="1"/>
  <c r="Y304" i="3"/>
  <c r="K304" i="3"/>
  <c r="CK304" i="3" s="1"/>
  <c r="CL304" i="3" l="1"/>
  <c r="CY304" i="3" s="1"/>
  <c r="CJ304" i="3"/>
  <c r="CX304" i="3" s="1"/>
  <c r="CN304" i="3"/>
  <c r="CZ304" i="3" s="1"/>
  <c r="AK304" i="3"/>
  <c r="AV305" i="3"/>
  <c r="BP305" i="3"/>
  <c r="W305" i="3" s="1"/>
  <c r="AB304" i="3"/>
  <c r="N304" i="3"/>
  <c r="CQ304" i="3" s="1"/>
  <c r="AW305" i="3"/>
  <c r="AL304" i="3"/>
  <c r="AU305" i="3"/>
  <c r="AJ304" i="3"/>
  <c r="CP304" i="3" l="1"/>
  <c r="DA304" i="3" s="1"/>
  <c r="I305" i="3"/>
  <c r="CG305" i="3" s="1"/>
  <c r="AM304" i="3"/>
  <c r="Q304" i="3" s="1"/>
  <c r="AX305" i="3"/>
  <c r="BI305" i="3" s="1"/>
  <c r="BG305" i="3"/>
  <c r="O304" i="3"/>
  <c r="AH305" i="3"/>
  <c r="AS306" i="3"/>
  <c r="BD306" i="3" s="1"/>
  <c r="A305" i="3" l="1"/>
  <c r="P305" i="3" s="1"/>
  <c r="CF305" i="3"/>
  <c r="CV305" i="3" s="1"/>
  <c r="BA305" i="3"/>
  <c r="BC305" i="3"/>
  <c r="BP306" i="3"/>
  <c r="BQ306" i="3" s="1"/>
  <c r="BF305" i="3"/>
  <c r="BH305" i="3"/>
  <c r="B305" i="3" l="1"/>
  <c r="BW305" i="3" s="1"/>
  <c r="I306" i="3"/>
  <c r="CG306" i="3" s="1"/>
  <c r="W306" i="3"/>
  <c r="J306" i="3"/>
  <c r="CI306" i="3" s="1"/>
  <c r="X306" i="3"/>
  <c r="BJ305" i="3"/>
  <c r="C305" i="3" s="1"/>
  <c r="BM305" i="3" s="1"/>
  <c r="CH306" i="3" l="1"/>
  <c r="CW306" i="3" s="1"/>
  <c r="CF306" i="3"/>
  <c r="CV306" i="3" s="1"/>
  <c r="T305" i="3"/>
  <c r="F305" i="3"/>
  <c r="BO305" i="3"/>
  <c r="AS307" i="3"/>
  <c r="BD307" i="3" s="1"/>
  <c r="AH306" i="3"/>
  <c r="AI306" i="3"/>
  <c r="AT307" i="3"/>
  <c r="BE307" i="3" s="1"/>
  <c r="V305" i="3" l="1"/>
  <c r="H305" i="3"/>
  <c r="CE305" i="3" s="1"/>
  <c r="CA305" i="3"/>
  <c r="BS305" i="3"/>
  <c r="BP307" i="3"/>
  <c r="BQ307" i="3" s="1"/>
  <c r="J307" i="3" s="1"/>
  <c r="CI307" i="3" s="1"/>
  <c r="BR305" i="3"/>
  <c r="AP306" i="3"/>
  <c r="AE305" i="3"/>
  <c r="CH307" i="3" l="1"/>
  <c r="CW307" i="3" s="1"/>
  <c r="CD305" i="3"/>
  <c r="CU305" i="3" s="1"/>
  <c r="BZ305" i="3"/>
  <c r="CS305" i="3" s="1"/>
  <c r="Z305" i="3"/>
  <c r="L305" i="3"/>
  <c r="CM305" i="3" s="1"/>
  <c r="X307" i="3"/>
  <c r="W307" i="3"/>
  <c r="BU305" i="3"/>
  <c r="Y305" i="3"/>
  <c r="K305" i="3"/>
  <c r="BT305" i="3"/>
  <c r="I307" i="3"/>
  <c r="CG307" i="3" s="1"/>
  <c r="AR306" i="3"/>
  <c r="AG305" i="3"/>
  <c r="CL305" i="3" l="1"/>
  <c r="CY305" i="3" s="1"/>
  <c r="CF307" i="3"/>
  <c r="CV307" i="3" s="1"/>
  <c r="CK305" i="3"/>
  <c r="AB305" i="3"/>
  <c r="N305" i="3"/>
  <c r="CQ305" i="3" s="1"/>
  <c r="AH307" i="3"/>
  <c r="AS308" i="3"/>
  <c r="BD308" i="3" s="1"/>
  <c r="AJ305" i="3"/>
  <c r="AU306" i="3"/>
  <c r="AT308" i="3"/>
  <c r="BE308" i="3" s="1"/>
  <c r="AI307" i="3"/>
  <c r="AA305" i="3"/>
  <c r="M305" i="3"/>
  <c r="CO305" i="3" s="1"/>
  <c r="AV306" i="3"/>
  <c r="AK305" i="3"/>
  <c r="CP305" i="3" l="1"/>
  <c r="DA305" i="3" s="1"/>
  <c r="CN305" i="3"/>
  <c r="CZ305" i="3" s="1"/>
  <c r="CJ305" i="3"/>
  <c r="CX305" i="3" s="1"/>
  <c r="AM305" i="3"/>
  <c r="AX306" i="3"/>
  <c r="BP308" i="3"/>
  <c r="W308" i="3" s="1"/>
  <c r="O305" i="3"/>
  <c r="BQ308" i="3"/>
  <c r="X308" i="3" s="1"/>
  <c r="AL305" i="3"/>
  <c r="AW306" i="3"/>
  <c r="Q305" i="3" l="1"/>
  <c r="I308" i="3"/>
  <c r="CG308" i="3" s="1"/>
  <c r="A306" i="3"/>
  <c r="BG306" i="3" s="1"/>
  <c r="AS309" i="3"/>
  <c r="BD309" i="3" s="1"/>
  <c r="AH308" i="3"/>
  <c r="AI308" i="3"/>
  <c r="AT309" i="3"/>
  <c r="BE309" i="3" s="1"/>
  <c r="BA306" i="3"/>
  <c r="BC306" i="3"/>
  <c r="BH306" i="3"/>
  <c r="BF306" i="3"/>
  <c r="BI306" i="3"/>
  <c r="J308" i="3"/>
  <c r="CI308" i="3" s="1"/>
  <c r="CH308" i="3" l="1"/>
  <c r="CW308" i="3" s="1"/>
  <c r="CF308" i="3"/>
  <c r="CV308" i="3" s="1"/>
  <c r="P306" i="3"/>
  <c r="B306" i="3"/>
  <c r="BJ306" i="3"/>
  <c r="C306" i="3" s="1"/>
  <c r="BM306" i="3" s="1"/>
  <c r="BP309" i="3"/>
  <c r="I309" i="3" s="1"/>
  <c r="CG309" i="3" s="1"/>
  <c r="CF309" i="3" l="1"/>
  <c r="CV309" i="3" s="1"/>
  <c r="BW306" i="3"/>
  <c r="T306" i="3"/>
  <c r="F306" i="3"/>
  <c r="BO306" i="3"/>
  <c r="BQ309" i="3"/>
  <c r="W309" i="3"/>
  <c r="H306" i="3" l="1"/>
  <c r="CE306" i="3" s="1"/>
  <c r="V306" i="3"/>
  <c r="X309" i="3"/>
  <c r="J309" i="3"/>
  <c r="CI309" i="3" s="1"/>
  <c r="BR306" i="3"/>
  <c r="CA306" i="3"/>
  <c r="BS306" i="3"/>
  <c r="AH309" i="3"/>
  <c r="AS310" i="3"/>
  <c r="BD310" i="3" s="1"/>
  <c r="AP307" i="3"/>
  <c r="AE306" i="3"/>
  <c r="CH309" i="3" l="1"/>
  <c r="CW309" i="3" s="1"/>
  <c r="CD306" i="3"/>
  <c r="CU306" i="3" s="1"/>
  <c r="BZ306" i="3"/>
  <c r="CS306" i="3" s="1"/>
  <c r="AI309" i="3"/>
  <c r="AT310" i="3"/>
  <c r="BE310" i="3" s="1"/>
  <c r="BP310" i="3"/>
  <c r="W310" i="3" s="1"/>
  <c r="AG306" i="3"/>
  <c r="AR307" i="3"/>
  <c r="Z306" i="3"/>
  <c r="L306" i="3"/>
  <c r="CM306" i="3" s="1"/>
  <c r="K306" i="3"/>
  <c r="Y306" i="3"/>
  <c r="BT306" i="3"/>
  <c r="CL306" i="3" l="1"/>
  <c r="CY306" i="3" s="1"/>
  <c r="AH310" i="3"/>
  <c r="AS311" i="3"/>
  <c r="BD311" i="3" s="1"/>
  <c r="AA306" i="3"/>
  <c r="M306" i="3"/>
  <c r="CO306" i="3" s="1"/>
  <c r="CK306" i="3"/>
  <c r="I310" i="3"/>
  <c r="CG310" i="3" s="1"/>
  <c r="BQ310" i="3"/>
  <c r="X310" i="3" s="1"/>
  <c r="AU307" i="3"/>
  <c r="AJ306" i="3"/>
  <c r="AV307" i="3"/>
  <c r="AK306" i="3"/>
  <c r="BU306" i="3"/>
  <c r="CF310" i="3" l="1"/>
  <c r="CV310" i="3" s="1"/>
  <c r="CN306" i="3"/>
  <c r="CZ306" i="3" s="1"/>
  <c r="CJ306" i="3"/>
  <c r="CX306" i="3" s="1"/>
  <c r="J310" i="3"/>
  <c r="CI310" i="3" s="1"/>
  <c r="N306" i="3"/>
  <c r="AB306" i="3"/>
  <c r="BP311" i="3"/>
  <c r="W311" i="3" s="1"/>
  <c r="AL306" i="3"/>
  <c r="AW307" i="3"/>
  <c r="AI310" i="3"/>
  <c r="AT311" i="3"/>
  <c r="BE311" i="3" s="1"/>
  <c r="CH310" i="3" l="1"/>
  <c r="CW310" i="3" s="1"/>
  <c r="I311" i="3"/>
  <c r="CG311" i="3" s="1"/>
  <c r="AH311" i="3"/>
  <c r="AS312" i="3"/>
  <c r="BD312" i="3" s="1"/>
  <c r="AX307" i="3"/>
  <c r="AM306" i="3"/>
  <c r="BQ311" i="3"/>
  <c r="X311" i="3" s="1"/>
  <c r="CQ306" i="3"/>
  <c r="O306" i="3"/>
  <c r="CF311" i="3" l="1"/>
  <c r="CV311" i="3" s="1"/>
  <c r="CP306" i="3"/>
  <c r="DA306" i="3" s="1"/>
  <c r="AI311" i="3"/>
  <c r="AT312" i="3"/>
  <c r="BE312" i="3" s="1"/>
  <c r="A307" i="3"/>
  <c r="Q306" i="3"/>
  <c r="BP312" i="3"/>
  <c r="W312" i="3" s="1"/>
  <c r="BI307" i="3"/>
  <c r="J311" i="3"/>
  <c r="CI311" i="3" s="1"/>
  <c r="CH311" i="3" l="1"/>
  <c r="CW311" i="3" s="1"/>
  <c r="I312" i="3"/>
  <c r="CG312" i="3" s="1"/>
  <c r="AS313" i="3"/>
  <c r="BD313" i="3" s="1"/>
  <c r="AH312" i="3"/>
  <c r="P307" i="3"/>
  <c r="B307" i="3"/>
  <c r="BA307" i="3"/>
  <c r="BC307" i="3"/>
  <c r="BF307" i="3"/>
  <c r="BG307" i="3"/>
  <c r="BH307" i="3"/>
  <c r="BQ312" i="3"/>
  <c r="J312" i="3" s="1"/>
  <c r="CI312" i="3" s="1"/>
  <c r="CH312" i="3" l="1"/>
  <c r="CW312" i="3" s="1"/>
  <c r="CF312" i="3"/>
  <c r="CV312" i="3" s="1"/>
  <c r="BW307" i="3"/>
  <c r="X312" i="3"/>
  <c r="BM307" i="3"/>
  <c r="BJ307" i="3"/>
  <c r="C307" i="3" s="1"/>
  <c r="BP313" i="3"/>
  <c r="I313" i="3" s="1"/>
  <c r="CG313" i="3" s="1"/>
  <c r="CF313" i="3" l="1"/>
  <c r="CV313" i="3" s="1"/>
  <c r="T307" i="3"/>
  <c r="F307" i="3"/>
  <c r="AI312" i="3"/>
  <c r="AT313" i="3"/>
  <c r="BE313" i="3" s="1"/>
  <c r="BR307" i="3"/>
  <c r="BO307" i="3"/>
  <c r="W313" i="3"/>
  <c r="CA307" i="3" l="1"/>
  <c r="Y307" i="3"/>
  <c r="K307" i="3"/>
  <c r="CK307" i="3" s="1"/>
  <c r="BS307" i="3"/>
  <c r="AH313" i="3"/>
  <c r="AS314" i="3"/>
  <c r="BD314" i="3" s="1"/>
  <c r="BQ313" i="3"/>
  <c r="J313" i="3" s="1"/>
  <c r="CI313" i="3" s="1"/>
  <c r="H307" i="3"/>
  <c r="CE307" i="3" s="1"/>
  <c r="V307" i="3"/>
  <c r="AP308" i="3"/>
  <c r="AE307" i="3"/>
  <c r="CH313" i="3" l="1"/>
  <c r="CW313" i="3" s="1"/>
  <c r="CJ307" i="3"/>
  <c r="CX307" i="3" s="1"/>
  <c r="CD307" i="3"/>
  <c r="CU307" i="3" s="1"/>
  <c r="BZ307" i="3"/>
  <c r="CS307" i="3" s="1"/>
  <c r="X313" i="3"/>
  <c r="AI313" i="3" s="1"/>
  <c r="AU308" i="3"/>
  <c r="AJ307" i="3"/>
  <c r="AR308" i="3"/>
  <c r="AG307" i="3"/>
  <c r="Z307" i="3"/>
  <c r="L307" i="3"/>
  <c r="CM307" i="3" s="1"/>
  <c r="BT307" i="3"/>
  <c r="BP314" i="3"/>
  <c r="CL307" i="3" l="1"/>
  <c r="CY307" i="3" s="1"/>
  <c r="AT314" i="3"/>
  <c r="BE314" i="3" s="1"/>
  <c r="BQ314" i="3" s="1"/>
  <c r="M307" i="3"/>
  <c r="CO307" i="3" s="1"/>
  <c r="AA307" i="3"/>
  <c r="BU307" i="3"/>
  <c r="W314" i="3"/>
  <c r="AV308" i="3"/>
  <c r="AK307" i="3"/>
  <c r="I314" i="3"/>
  <c r="CG314" i="3" s="1"/>
  <c r="CN307" i="3" l="1"/>
  <c r="CZ307" i="3" s="1"/>
  <c r="CF314" i="3"/>
  <c r="CV314" i="3" s="1"/>
  <c r="X314" i="3"/>
  <c r="AI314" i="3" s="1"/>
  <c r="J314" i="3"/>
  <c r="CI314" i="3" s="1"/>
  <c r="AH314" i="3"/>
  <c r="AS315" i="3"/>
  <c r="BD315" i="3" s="1"/>
  <c r="AW308" i="3"/>
  <c r="AL307" i="3"/>
  <c r="AB307" i="3"/>
  <c r="N307" i="3"/>
  <c r="CQ307" i="3" s="1"/>
  <c r="CH314" i="3" l="1"/>
  <c r="CW314" i="3" s="1"/>
  <c r="CP307" i="3"/>
  <c r="DA307" i="3" s="1"/>
  <c r="O307" i="3"/>
  <c r="AT315" i="3"/>
  <c r="BE315" i="3" s="1"/>
  <c r="AM307" i="3"/>
  <c r="A308" i="3" s="1"/>
  <c r="AX308" i="3"/>
  <c r="BP315" i="3"/>
  <c r="BQ315" i="3" l="1"/>
  <c r="J315" i="3" s="1"/>
  <c r="CI315" i="3" s="1"/>
  <c r="I315" i="3"/>
  <c r="CG315" i="3" s="1"/>
  <c r="W315" i="3"/>
  <c r="B308" i="3"/>
  <c r="P308" i="3"/>
  <c r="BA308" i="3"/>
  <c r="BC308" i="3"/>
  <c r="BF308" i="3"/>
  <c r="BG308" i="3"/>
  <c r="BH308" i="3"/>
  <c r="BI308" i="3"/>
  <c r="Q307" i="3"/>
  <c r="CH315" i="3" l="1"/>
  <c r="CW315" i="3" s="1"/>
  <c r="CF315" i="3"/>
  <c r="CV315" i="3" s="1"/>
  <c r="X315" i="3"/>
  <c r="AI315" i="3" s="1"/>
  <c r="BJ308" i="3"/>
  <c r="C308" i="3" s="1"/>
  <c r="BM308" i="3" s="1"/>
  <c r="BW308" i="3"/>
  <c r="AH315" i="3"/>
  <c r="AS316" i="3"/>
  <c r="BD316" i="3" s="1"/>
  <c r="AT316" i="3" l="1"/>
  <c r="BE316" i="3" s="1"/>
  <c r="T308" i="3"/>
  <c r="BO308" i="3"/>
  <c r="BR308" i="3"/>
  <c r="BS308" i="3"/>
  <c r="F308" i="3"/>
  <c r="BP316" i="3"/>
  <c r="W316" i="3" s="1"/>
  <c r="I316" i="3" l="1"/>
  <c r="CG316" i="3" s="1"/>
  <c r="AS317" i="3"/>
  <c r="BD317" i="3" s="1"/>
  <c r="AH316" i="3"/>
  <c r="CA308" i="3"/>
  <c r="K308" i="3"/>
  <c r="CK308" i="3" s="1"/>
  <c r="Y308" i="3"/>
  <c r="H308" i="3"/>
  <c r="CE308" i="3" s="1"/>
  <c r="V308" i="3"/>
  <c r="Z308" i="3"/>
  <c r="L308" i="3"/>
  <c r="CM308" i="3" s="1"/>
  <c r="BT308" i="3"/>
  <c r="AP309" i="3"/>
  <c r="AE308" i="3"/>
  <c r="CF316" i="3" l="1"/>
  <c r="CV316" i="3" s="1"/>
  <c r="CD308" i="3"/>
  <c r="CU308" i="3" s="1"/>
  <c r="CJ308" i="3"/>
  <c r="CX308" i="3" s="1"/>
  <c r="CL308" i="3"/>
  <c r="CY308" i="3" s="1"/>
  <c r="BZ308" i="3"/>
  <c r="CS308" i="3" s="1"/>
  <c r="AJ308" i="3"/>
  <c r="AU309" i="3"/>
  <c r="AA308" i="3"/>
  <c r="M308" i="3"/>
  <c r="CO308" i="3" s="1"/>
  <c r="BU308" i="3"/>
  <c r="AK308" i="3"/>
  <c r="AV309" i="3"/>
  <c r="AR309" i="3"/>
  <c r="AG308" i="3"/>
  <c r="BP317" i="3"/>
  <c r="CN308" i="3" l="1"/>
  <c r="CZ308" i="3" s="1"/>
  <c r="W317" i="3"/>
  <c r="AB308" i="3"/>
  <c r="N308" i="3"/>
  <c r="CQ308" i="3" s="1"/>
  <c r="I317" i="3"/>
  <c r="CG317" i="3" s="1"/>
  <c r="AW309" i="3"/>
  <c r="AL308" i="3"/>
  <c r="CF317" i="3" l="1"/>
  <c r="CV317" i="3" s="1"/>
  <c r="CP308" i="3"/>
  <c r="DA308" i="3" s="1"/>
  <c r="O308" i="3"/>
  <c r="AX309" i="3"/>
  <c r="AM308" i="3"/>
  <c r="A309" i="3" s="1"/>
  <c r="AS318" i="3"/>
  <c r="BD318" i="3" s="1"/>
  <c r="AH317" i="3"/>
  <c r="P309" i="3" l="1"/>
  <c r="B309" i="3"/>
  <c r="BA309" i="3"/>
  <c r="BG309" i="3"/>
  <c r="BC309" i="3"/>
  <c r="BF309" i="3"/>
  <c r="BI309" i="3"/>
  <c r="BP318" i="3"/>
  <c r="I318" i="3" s="1"/>
  <c r="CG318" i="3" s="1"/>
  <c r="BH309" i="3"/>
  <c r="Q308" i="3"/>
  <c r="CF318" i="3" l="1"/>
  <c r="CV318" i="3" s="1"/>
  <c r="BJ309" i="3"/>
  <c r="C309" i="3" s="1"/>
  <c r="BM309" i="3" s="1"/>
  <c r="BW309" i="3"/>
  <c r="W318" i="3"/>
  <c r="T309" i="3" l="1"/>
  <c r="F309" i="3"/>
  <c r="BO309" i="3"/>
  <c r="AS319" i="3"/>
  <c r="BD319" i="3" s="1"/>
  <c r="AH318" i="3"/>
  <c r="BP319" i="3" l="1"/>
  <c r="I319" i="3" s="1"/>
  <c r="CG319" i="3" s="1"/>
  <c r="CA309" i="3"/>
  <c r="V309" i="3"/>
  <c r="H309" i="3"/>
  <c r="CE309" i="3" s="1"/>
  <c r="BS309" i="3"/>
  <c r="BR309" i="3"/>
  <c r="AP310" i="3"/>
  <c r="AE309" i="3"/>
  <c r="CF319" i="3" l="1"/>
  <c r="CV319" i="3" s="1"/>
  <c r="CD309" i="3"/>
  <c r="CU309" i="3" s="1"/>
  <c r="BZ309" i="3"/>
  <c r="CS309" i="3" s="1"/>
  <c r="W319" i="3"/>
  <c r="AH319" i="3" s="1"/>
  <c r="K309" i="3"/>
  <c r="CK309" i="3" s="1"/>
  <c r="Y309" i="3"/>
  <c r="Z309" i="3"/>
  <c r="L309" i="3"/>
  <c r="CM309" i="3" s="1"/>
  <c r="AR310" i="3"/>
  <c r="AG309" i="3"/>
  <c r="BT309" i="3"/>
  <c r="CJ309" i="3" l="1"/>
  <c r="CX309" i="3" s="1"/>
  <c r="CL309" i="3"/>
  <c r="CY309" i="3" s="1"/>
  <c r="AS320" i="3"/>
  <c r="BD320" i="3" s="1"/>
  <c r="BP320" i="3" s="1"/>
  <c r="W320" i="3" s="1"/>
  <c r="AU310" i="3"/>
  <c r="AJ309" i="3"/>
  <c r="AA309" i="3"/>
  <c r="M309" i="3"/>
  <c r="CO309" i="3" s="1"/>
  <c r="BU309" i="3"/>
  <c r="AK309" i="3"/>
  <c r="AV310" i="3"/>
  <c r="CN309" i="3" l="1"/>
  <c r="CZ309" i="3" s="1"/>
  <c r="I320" i="3"/>
  <c r="CG320" i="3" s="1"/>
  <c r="AS321" i="3"/>
  <c r="BD321" i="3" s="1"/>
  <c r="AH320" i="3"/>
  <c r="AB309" i="3"/>
  <c r="N309" i="3"/>
  <c r="CQ309" i="3" s="1"/>
  <c r="AW310" i="3"/>
  <c r="AL309" i="3"/>
  <c r="CP309" i="3" l="1"/>
  <c r="DA309" i="3" s="1"/>
  <c r="CF320" i="3"/>
  <c r="CV320" i="3" s="1"/>
  <c r="O309" i="3"/>
  <c r="AX310" i="3"/>
  <c r="AM309" i="3"/>
  <c r="BP321" i="3"/>
  <c r="W321" i="3" s="1"/>
  <c r="I321" i="3" l="1"/>
  <c r="CG321" i="3" s="1"/>
  <c r="AS322" i="3"/>
  <c r="BD322" i="3" s="1"/>
  <c r="AH321" i="3"/>
  <c r="A310" i="3"/>
  <c r="Q309" i="3"/>
  <c r="CF321" i="3" l="1"/>
  <c r="CV321" i="3" s="1"/>
  <c r="P310" i="3"/>
  <c r="B310" i="3"/>
  <c r="BA310" i="3"/>
  <c r="BC310" i="3"/>
  <c r="BG310" i="3"/>
  <c r="BF310" i="3"/>
  <c r="BH310" i="3"/>
  <c r="BI310" i="3"/>
  <c r="BJ310" i="3" l="1"/>
  <c r="C310" i="3" s="1"/>
  <c r="BM310" i="3" s="1"/>
  <c r="BW310" i="3"/>
  <c r="F310" i="3" l="1"/>
  <c r="BO310" i="3"/>
  <c r="T310" i="3"/>
  <c r="H310" i="3" l="1"/>
  <c r="CE310" i="3" s="1"/>
  <c r="V310" i="3"/>
  <c r="BR310" i="3"/>
  <c r="AE310" i="3"/>
  <c r="AP311" i="3"/>
  <c r="CA310" i="3"/>
  <c r="CD310" i="3" l="1"/>
  <c r="CU310" i="3" s="1"/>
  <c r="BZ310" i="3"/>
  <c r="CS310" i="3" s="1"/>
  <c r="K310" i="3"/>
  <c r="CK310" i="3" s="1"/>
  <c r="Y310" i="3"/>
  <c r="AG310" i="3"/>
  <c r="AR311" i="3"/>
  <c r="BS310" i="3"/>
  <c r="CJ310" i="3" l="1"/>
  <c r="CX310" i="3" s="1"/>
  <c r="AJ310" i="3"/>
  <c r="AU311" i="3"/>
  <c r="Z310" i="3"/>
  <c r="L310" i="3"/>
  <c r="BT310" i="3"/>
  <c r="CM310" i="3" l="1"/>
  <c r="AV311" i="3"/>
  <c r="AK310" i="3"/>
  <c r="AA310" i="3"/>
  <c r="M310" i="3"/>
  <c r="CO310" i="3" s="1"/>
  <c r="BU310" i="3"/>
  <c r="CN310" i="3" l="1"/>
  <c r="CZ310" i="3" s="1"/>
  <c r="CL310" i="3"/>
  <c r="CY310" i="3" s="1"/>
  <c r="AB310" i="3"/>
  <c r="N310" i="3"/>
  <c r="AL310" i="3"/>
  <c r="AW311" i="3"/>
  <c r="CQ310" i="3" l="1"/>
  <c r="O310" i="3"/>
  <c r="AX311" i="3"/>
  <c r="AM310" i="3"/>
  <c r="A311" i="3" s="1"/>
  <c r="CP310" i="3" l="1"/>
  <c r="DA310" i="3" s="1"/>
  <c r="BI311" i="3"/>
  <c r="P311" i="3"/>
  <c r="B311" i="3"/>
  <c r="BA311" i="3"/>
  <c r="BC311" i="3"/>
  <c r="BF311" i="3"/>
  <c r="BG311" i="3"/>
  <c r="Q310" i="3"/>
  <c r="BH311" i="3"/>
  <c r="BW311" i="3" l="1"/>
  <c r="BJ311" i="3"/>
  <c r="C311" i="3" s="1"/>
  <c r="BM311" i="3" s="1"/>
  <c r="T311" i="3" l="1"/>
  <c r="BO311" i="3"/>
  <c r="F311" i="3"/>
  <c r="CA311" i="3" l="1"/>
  <c r="H311" i="3"/>
  <c r="CE311" i="3" s="1"/>
  <c r="V311" i="3"/>
  <c r="BR311" i="3"/>
  <c r="AP312" i="3"/>
  <c r="AE311" i="3"/>
  <c r="CD311" i="3" l="1"/>
  <c r="CU311" i="3" s="1"/>
  <c r="BZ311" i="3"/>
  <c r="CS311" i="3" s="1"/>
  <c r="Y311" i="3"/>
  <c r="K311" i="3"/>
  <c r="CK311" i="3" s="1"/>
  <c r="BS311" i="3"/>
  <c r="AG311" i="3"/>
  <c r="AR312" i="3"/>
  <c r="CJ311" i="3" l="1"/>
  <c r="CX311" i="3" s="1"/>
  <c r="Z311" i="3"/>
  <c r="L311" i="3"/>
  <c r="CM311" i="3" s="1"/>
  <c r="BT311" i="3"/>
  <c r="BU311" i="3" s="1"/>
  <c r="AJ311" i="3"/>
  <c r="AU312" i="3"/>
  <c r="CL311" i="3" l="1"/>
  <c r="CY311" i="3" s="1"/>
  <c r="AB311" i="3"/>
  <c r="N311" i="3"/>
  <c r="CQ311" i="3" s="1"/>
  <c r="AK311" i="3"/>
  <c r="AV312" i="3"/>
  <c r="M311" i="3"/>
  <c r="CO311" i="3" s="1"/>
  <c r="AA311" i="3"/>
  <c r="CN311" i="3" l="1"/>
  <c r="CZ311" i="3" s="1"/>
  <c r="CP311" i="3"/>
  <c r="DA311" i="3" s="1"/>
  <c r="O311" i="3"/>
  <c r="AW312" i="3"/>
  <c r="AL311" i="3"/>
  <c r="AX312" i="3"/>
  <c r="AM311" i="3"/>
  <c r="A312" i="3" l="1"/>
  <c r="P312" i="3" s="1"/>
  <c r="BA312" i="3"/>
  <c r="BC312" i="3"/>
  <c r="BF312" i="3"/>
  <c r="BH312" i="3"/>
  <c r="BI312" i="3"/>
  <c r="Q311" i="3"/>
  <c r="BG312" i="3"/>
  <c r="B312" i="3" l="1"/>
  <c r="BW312" i="3" s="1"/>
  <c r="BJ312" i="3"/>
  <c r="C312" i="3" s="1"/>
  <c r="BM312" i="3" s="1"/>
  <c r="F312" i="3" l="1"/>
  <c r="BO312" i="3"/>
  <c r="T312" i="3"/>
  <c r="H312" i="3" l="1"/>
  <c r="CE312" i="3" s="1"/>
  <c r="V312" i="3"/>
  <c r="AE312" i="3"/>
  <c r="AP313" i="3"/>
  <c r="BR312" i="3"/>
  <c r="CA312" i="3"/>
  <c r="CD312" i="3" l="1"/>
  <c r="CU312" i="3" s="1"/>
  <c r="BZ312" i="3"/>
  <c r="CS312" i="3" s="1"/>
  <c r="AG312" i="3"/>
  <c r="AR313" i="3"/>
  <c r="K312" i="3"/>
  <c r="Y312" i="3"/>
  <c r="BS312" i="3"/>
  <c r="CK312" i="3" l="1"/>
  <c r="Z312" i="3"/>
  <c r="L312" i="3"/>
  <c r="CM312" i="3" s="1"/>
  <c r="BT312" i="3"/>
  <c r="AU313" i="3"/>
  <c r="AJ312" i="3"/>
  <c r="CJ312" i="3" l="1"/>
  <c r="CX312" i="3" s="1"/>
  <c r="CL312" i="3"/>
  <c r="CY312" i="3" s="1"/>
  <c r="AK312" i="3"/>
  <c r="AV313" i="3"/>
  <c r="AA312" i="3"/>
  <c r="M312" i="3"/>
  <c r="CO312" i="3" s="1"/>
  <c r="BU312" i="3"/>
  <c r="CN312" i="3" l="1"/>
  <c r="CZ312" i="3" s="1"/>
  <c r="AB312" i="3"/>
  <c r="N312" i="3"/>
  <c r="CQ312" i="3" s="1"/>
  <c r="AW313" i="3"/>
  <c r="AL312" i="3"/>
  <c r="O312" i="3" l="1"/>
  <c r="CP312" i="3"/>
  <c r="DA312" i="3" s="1"/>
  <c r="AM312" i="3"/>
  <c r="A313" i="3" s="1"/>
  <c r="AX313" i="3"/>
  <c r="Q312" i="3" l="1"/>
  <c r="P313" i="3"/>
  <c r="B313" i="3"/>
  <c r="BA313" i="3"/>
  <c r="BC313" i="3"/>
  <c r="BF313" i="3"/>
  <c r="BG313" i="3"/>
  <c r="BH313" i="3"/>
  <c r="BI313" i="3"/>
  <c r="BJ313" i="3" l="1"/>
  <c r="C313" i="3" s="1"/>
  <c r="BN313" i="3" s="1"/>
  <c r="BW313" i="3"/>
  <c r="G313" i="3" l="1"/>
  <c r="CC313" i="3" s="1"/>
  <c r="U313" i="3"/>
  <c r="BM313" i="3"/>
  <c r="CB313" i="3" l="1"/>
  <c r="CT313" i="3" s="1"/>
  <c r="AQ314" i="3"/>
  <c r="BB314" i="3" s="1"/>
  <c r="AF313" i="3"/>
  <c r="T313" i="3"/>
  <c r="BR313" i="3"/>
  <c r="BS313" i="3"/>
  <c r="F313" i="3"/>
  <c r="BO313" i="3"/>
  <c r="Z313" i="3" l="1"/>
  <c r="L313" i="3"/>
  <c r="CM313" i="3" s="1"/>
  <c r="CA313" i="3"/>
  <c r="Y313" i="3"/>
  <c r="K313" i="3"/>
  <c r="CK313" i="3" s="1"/>
  <c r="AP314" i="3"/>
  <c r="AE313" i="3"/>
  <c r="BT313" i="3"/>
  <c r="V313" i="3"/>
  <c r="H313" i="3"/>
  <c r="CE313" i="3" s="1"/>
  <c r="BN314" i="3"/>
  <c r="U314" i="3" s="1"/>
  <c r="CJ313" i="3" l="1"/>
  <c r="CX313" i="3" s="1"/>
  <c r="CD313" i="3"/>
  <c r="CU313" i="3" s="1"/>
  <c r="CL313" i="3"/>
  <c r="CY313" i="3" s="1"/>
  <c r="BZ313" i="3"/>
  <c r="CS313" i="3" s="1"/>
  <c r="G314" i="3"/>
  <c r="CC314" i="3" s="1"/>
  <c r="AU314" i="3"/>
  <c r="AJ313" i="3"/>
  <c r="AF314" i="3"/>
  <c r="AQ315" i="3"/>
  <c r="BB315" i="3" s="1"/>
  <c r="AA313" i="3"/>
  <c r="M313" i="3"/>
  <c r="CO313" i="3" s="1"/>
  <c r="AR314" i="3"/>
  <c r="AG313" i="3"/>
  <c r="BU313" i="3"/>
  <c r="AK313" i="3"/>
  <c r="AV314" i="3"/>
  <c r="CN313" i="3" l="1"/>
  <c r="CZ313" i="3" s="1"/>
  <c r="CB314" i="3"/>
  <c r="CT314" i="3" s="1"/>
  <c r="AB313" i="3"/>
  <c r="N313" i="3"/>
  <c r="CQ313" i="3" s="1"/>
  <c r="AW314" i="3"/>
  <c r="AL313" i="3"/>
  <c r="CP313" i="3" l="1"/>
  <c r="DA313" i="3" s="1"/>
  <c r="AM313" i="3"/>
  <c r="Q313" i="3" s="1"/>
  <c r="AX314" i="3"/>
  <c r="BH314" i="3"/>
  <c r="O313" i="3"/>
  <c r="A314" i="3" l="1"/>
  <c r="B314" i="3" s="1"/>
  <c r="BI314" i="3"/>
  <c r="BA314" i="3"/>
  <c r="BF314" i="3"/>
  <c r="BG314" i="3"/>
  <c r="BC314" i="3"/>
  <c r="P314" i="3" l="1"/>
  <c r="BW314" i="3"/>
  <c r="BJ314" i="3"/>
  <c r="C314" i="3" s="1"/>
  <c r="BM314" i="3" s="1"/>
  <c r="T314" i="3" l="1"/>
  <c r="F314" i="3"/>
  <c r="BO314" i="3"/>
  <c r="H314" i="3" l="1"/>
  <c r="CE314" i="3" s="1"/>
  <c r="V314" i="3"/>
  <c r="CA314" i="3"/>
  <c r="BR314" i="3"/>
  <c r="AP315" i="3"/>
  <c r="AE314" i="3"/>
  <c r="CD314" i="3" l="1"/>
  <c r="CU314" i="3" s="1"/>
  <c r="BZ314" i="3"/>
  <c r="CS314" i="3" s="1"/>
  <c r="Y314" i="3"/>
  <c r="K314" i="3"/>
  <c r="BS314" i="3"/>
  <c r="AG314" i="3"/>
  <c r="AR315" i="3"/>
  <c r="Z314" i="3" l="1"/>
  <c r="L314" i="3"/>
  <c r="CM314" i="3" s="1"/>
  <c r="BT314" i="3"/>
  <c r="CK314" i="3"/>
  <c r="AJ314" i="3"/>
  <c r="AU315" i="3"/>
  <c r="CJ314" i="3" l="1"/>
  <c r="CX314" i="3" s="1"/>
  <c r="CL314" i="3"/>
  <c r="CY314" i="3" s="1"/>
  <c r="AA314" i="3"/>
  <c r="M314" i="3"/>
  <c r="BU314" i="3"/>
  <c r="AV315" i="3"/>
  <c r="AK314" i="3"/>
  <c r="AB314" i="3" l="1"/>
  <c r="N314" i="3"/>
  <c r="CQ314" i="3" s="1"/>
  <c r="CO314" i="3"/>
  <c r="AW315" i="3"/>
  <c r="AL314" i="3"/>
  <c r="O314" i="3" l="1"/>
  <c r="CN314" i="3"/>
  <c r="CZ314" i="3" s="1"/>
  <c r="CP314" i="3"/>
  <c r="DA314" i="3" s="1"/>
  <c r="AX315" i="3"/>
  <c r="AM314" i="3"/>
  <c r="A315" i="3" s="1"/>
  <c r="B315" i="3" l="1"/>
  <c r="P315" i="3"/>
  <c r="BA315" i="3"/>
  <c r="BC315" i="3"/>
  <c r="BF315" i="3"/>
  <c r="BG315" i="3"/>
  <c r="BH315" i="3"/>
  <c r="BI315" i="3"/>
  <c r="Q314" i="3"/>
  <c r="BJ315" i="3" l="1"/>
  <c r="C315" i="3" s="1"/>
  <c r="BN315" i="3" s="1"/>
  <c r="BW315" i="3"/>
  <c r="G315" i="3" l="1"/>
  <c r="CC315" i="3" s="1"/>
  <c r="U315" i="3"/>
  <c r="BM315" i="3"/>
  <c r="CB315" i="3" l="1"/>
  <c r="CT315" i="3" s="1"/>
  <c r="T315" i="3"/>
  <c r="BO315" i="3"/>
  <c r="F315" i="3"/>
  <c r="BR315" i="3"/>
  <c r="AQ316" i="3"/>
  <c r="BB316" i="3" s="1"/>
  <c r="AF315" i="3"/>
  <c r="BN316" i="3" l="1"/>
  <c r="G316" i="3" s="1"/>
  <c r="CC316" i="3" s="1"/>
  <c r="H315" i="3"/>
  <c r="CE315" i="3" s="1"/>
  <c r="V315" i="3"/>
  <c r="Y315" i="3"/>
  <c r="K315" i="3"/>
  <c r="CK315" i="3" s="1"/>
  <c r="BS315" i="3"/>
  <c r="CA315" i="3"/>
  <c r="AP316" i="3"/>
  <c r="AE315" i="3"/>
  <c r="CJ315" i="3" l="1"/>
  <c r="CX315" i="3" s="1"/>
  <c r="CD315" i="3"/>
  <c r="CU315" i="3" s="1"/>
  <c r="CB316" i="3"/>
  <c r="CT316" i="3" s="1"/>
  <c r="BZ315" i="3"/>
  <c r="CS315" i="3" s="1"/>
  <c r="U316" i="3"/>
  <c r="AF316" i="3" s="1"/>
  <c r="Z315" i="3"/>
  <c r="L315" i="3"/>
  <c r="CM315" i="3" s="1"/>
  <c r="AU316" i="3"/>
  <c r="AJ315" i="3"/>
  <c r="AG315" i="3"/>
  <c r="AR316" i="3"/>
  <c r="BT315" i="3"/>
  <c r="CL315" i="3" l="1"/>
  <c r="CY315" i="3" s="1"/>
  <c r="AQ317" i="3"/>
  <c r="BB317" i="3" s="1"/>
  <c r="BN317" i="3" s="1"/>
  <c r="U317" i="3" s="1"/>
  <c r="AA315" i="3"/>
  <c r="M315" i="3"/>
  <c r="CO315" i="3" s="1"/>
  <c r="AV316" i="3"/>
  <c r="AK315" i="3"/>
  <c r="BU315" i="3"/>
  <c r="CN315" i="3" l="1"/>
  <c r="CZ315" i="3" s="1"/>
  <c r="G317" i="3"/>
  <c r="CC317" i="3" s="1"/>
  <c r="AF317" i="3"/>
  <c r="AQ318" i="3"/>
  <c r="BB318" i="3" s="1"/>
  <c r="AL315" i="3"/>
  <c r="AW316" i="3"/>
  <c r="AB315" i="3"/>
  <c r="N315" i="3"/>
  <c r="CB317" i="3" l="1"/>
  <c r="CT317" i="3" s="1"/>
  <c r="BN318" i="3"/>
  <c r="G318" i="3" s="1"/>
  <c r="CC318" i="3" s="1"/>
  <c r="CQ315" i="3"/>
  <c r="O315" i="3"/>
  <c r="AX316" i="3"/>
  <c r="BI316" i="3" s="1"/>
  <c r="AM315" i="3"/>
  <c r="A316" i="3" s="1"/>
  <c r="BH316" i="3" s="1"/>
  <c r="CP315" i="3" l="1"/>
  <c r="DA315" i="3" s="1"/>
  <c r="CB318" i="3"/>
  <c r="CT318" i="3" s="1"/>
  <c r="U318" i="3"/>
  <c r="AF318" i="3" s="1"/>
  <c r="B316" i="3"/>
  <c r="P316" i="3"/>
  <c r="BA316" i="3"/>
  <c r="BF316" i="3"/>
  <c r="BG316" i="3"/>
  <c r="BC316" i="3"/>
  <c r="Q315" i="3"/>
  <c r="AQ319" i="3" l="1"/>
  <c r="BB319" i="3" s="1"/>
  <c r="BN319" i="3" s="1"/>
  <c r="U319" i="3" s="1"/>
  <c r="BW316" i="3"/>
  <c r="BM316" i="3"/>
  <c r="BJ316" i="3"/>
  <c r="C316" i="3" s="1"/>
  <c r="G319" i="3" l="1"/>
  <c r="CC319" i="3" s="1"/>
  <c r="AQ320" i="3"/>
  <c r="BB320" i="3" s="1"/>
  <c r="AF319" i="3"/>
  <c r="T316" i="3"/>
  <c r="BO316" i="3"/>
  <c r="F316" i="3"/>
  <c r="CB319" i="3" l="1"/>
  <c r="CT319" i="3" s="1"/>
  <c r="BQ316" i="3"/>
  <c r="H316" i="3"/>
  <c r="CE316" i="3" s="1"/>
  <c r="V316" i="3"/>
  <c r="AP317" i="3"/>
  <c r="AE316" i="3"/>
  <c r="BN320" i="3"/>
  <c r="U320" i="3" s="1"/>
  <c r="CA316" i="3"/>
  <c r="BR316" i="3"/>
  <c r="BS316" i="3"/>
  <c r="CD316" i="3" l="1"/>
  <c r="CU316" i="3" s="1"/>
  <c r="BZ316" i="3"/>
  <c r="CS316" i="3" s="1"/>
  <c r="G320" i="3"/>
  <c r="CC320" i="3" s="1"/>
  <c r="J316" i="3"/>
  <c r="X316" i="3"/>
  <c r="K316" i="3"/>
  <c r="CK316" i="3" s="1"/>
  <c r="Y316" i="3"/>
  <c r="BT316" i="3"/>
  <c r="L316" i="3"/>
  <c r="CM316" i="3" s="1"/>
  <c r="Z316" i="3"/>
  <c r="AG316" i="3"/>
  <c r="AR317" i="3"/>
  <c r="AQ321" i="3"/>
  <c r="BB321" i="3" s="1"/>
  <c r="AF320" i="3"/>
  <c r="BU316" i="3"/>
  <c r="CJ316" i="3" l="1"/>
  <c r="CX316" i="3" s="1"/>
  <c r="CL316" i="3"/>
  <c r="CY316" i="3" s="1"/>
  <c r="CB320" i="3"/>
  <c r="CT320" i="3" s="1"/>
  <c r="AJ316" i="3"/>
  <c r="AU317" i="3"/>
  <c r="AB316" i="3"/>
  <c r="N316" i="3"/>
  <c r="CQ316" i="3" s="1"/>
  <c r="CI316" i="3"/>
  <c r="AA316" i="3"/>
  <c r="M316" i="3"/>
  <c r="CO316" i="3" s="1"/>
  <c r="BN321" i="3"/>
  <c r="U321" i="3" s="1"/>
  <c r="AI316" i="3"/>
  <c r="AT317" i="3"/>
  <c r="BE317" i="3" s="1"/>
  <c r="AK316" i="3"/>
  <c r="AV317" i="3"/>
  <c r="CN316" i="3" l="1"/>
  <c r="CZ316" i="3" s="1"/>
  <c r="CP316" i="3"/>
  <c r="DA316" i="3" s="1"/>
  <c r="CH316" i="3"/>
  <c r="CW316" i="3" s="1"/>
  <c r="G321" i="3"/>
  <c r="CC321" i="3" s="1"/>
  <c r="AF321" i="3"/>
  <c r="AQ322" i="3"/>
  <c r="BB322" i="3" s="1"/>
  <c r="AM316" i="3"/>
  <c r="AX317" i="3"/>
  <c r="AL316" i="3"/>
  <c r="AW317" i="3"/>
  <c r="BQ317" i="3"/>
  <c r="X317" i="3" s="1"/>
  <c r="O316" i="3"/>
  <c r="Q316" i="3" l="1"/>
  <c r="CB321" i="3"/>
  <c r="CT321" i="3" s="1"/>
  <c r="A317" i="3"/>
  <c r="P317" i="3" s="1"/>
  <c r="AI317" i="3"/>
  <c r="AT318" i="3"/>
  <c r="BE318" i="3" s="1"/>
  <c r="BA317" i="3"/>
  <c r="BC317" i="3"/>
  <c r="BF317" i="3"/>
  <c r="BG317" i="3"/>
  <c r="BH317" i="3"/>
  <c r="BN322" i="3"/>
  <c r="U322" i="3" s="1"/>
  <c r="J317" i="3"/>
  <c r="CI317" i="3" s="1"/>
  <c r="BI317" i="3"/>
  <c r="CH317" i="3" l="1"/>
  <c r="CW317" i="3" s="1"/>
  <c r="G322" i="3"/>
  <c r="CC322" i="3" s="1"/>
  <c r="B317" i="3"/>
  <c r="BW317" i="3" s="1"/>
  <c r="BJ317" i="3"/>
  <c r="C317" i="3" s="1"/>
  <c r="BM317" i="3" s="1"/>
  <c r="BQ318" i="3"/>
  <c r="J318" i="3" s="1"/>
  <c r="CI318" i="3" s="1"/>
  <c r="AF322" i="3"/>
  <c r="AQ323" i="3"/>
  <c r="BB323" i="3" s="1"/>
  <c r="CH318" i="3" l="1"/>
  <c r="CW318" i="3" s="1"/>
  <c r="CB322" i="3"/>
  <c r="CT322" i="3" s="1"/>
  <c r="F317" i="3"/>
  <c r="T317" i="3"/>
  <c r="BO317" i="3"/>
  <c r="X318" i="3"/>
  <c r="BR317" i="3" l="1"/>
  <c r="AE317" i="3"/>
  <c r="AP318" i="3"/>
  <c r="AT319" i="3"/>
  <c r="BE319" i="3" s="1"/>
  <c r="AI318" i="3"/>
  <c r="H317" i="3"/>
  <c r="CE317" i="3" s="1"/>
  <c r="V317" i="3"/>
  <c r="BS317" i="3"/>
  <c r="CA317" i="3"/>
  <c r="CD317" i="3" l="1"/>
  <c r="CU317" i="3" s="1"/>
  <c r="BZ317" i="3"/>
  <c r="CS317" i="3" s="1"/>
  <c r="BQ319" i="3"/>
  <c r="J319" i="3" s="1"/>
  <c r="CI319" i="3" s="1"/>
  <c r="AR318" i="3"/>
  <c r="AG317" i="3"/>
  <c r="K317" i="3"/>
  <c r="Y317" i="3"/>
  <c r="L317" i="3"/>
  <c r="CM317" i="3" s="1"/>
  <c r="Z317" i="3"/>
  <c r="BT317" i="3"/>
  <c r="CL317" i="3" l="1"/>
  <c r="CY317" i="3" s="1"/>
  <c r="CH319" i="3"/>
  <c r="CW319" i="3" s="1"/>
  <c r="X319" i="3"/>
  <c r="AT320" i="3" s="1"/>
  <c r="BE320" i="3" s="1"/>
  <c r="AV318" i="3"/>
  <c r="AK317" i="3"/>
  <c r="CK317" i="3"/>
  <c r="AA317" i="3"/>
  <c r="M317" i="3"/>
  <c r="CO317" i="3" s="1"/>
  <c r="AU318" i="3"/>
  <c r="AJ317" i="3"/>
  <c r="BU317" i="3"/>
  <c r="CJ317" i="3" l="1"/>
  <c r="CX317" i="3" s="1"/>
  <c r="CN317" i="3"/>
  <c r="CZ317" i="3" s="1"/>
  <c r="AI319" i="3"/>
  <c r="AB317" i="3"/>
  <c r="N317" i="3"/>
  <c r="CQ317" i="3" s="1"/>
  <c r="AL317" i="3"/>
  <c r="AW318" i="3"/>
  <c r="BQ320" i="3"/>
  <c r="X320" i="3" s="1"/>
  <c r="O317" i="3" l="1"/>
  <c r="CP317" i="3"/>
  <c r="DA317" i="3" s="1"/>
  <c r="AT321" i="3"/>
  <c r="BE321" i="3" s="1"/>
  <c r="AI320" i="3"/>
  <c r="J320" i="3"/>
  <c r="CI320" i="3" s="1"/>
  <c r="AM317" i="3"/>
  <c r="A318" i="3" s="1"/>
  <c r="BH318" i="3" s="1"/>
  <c r="AX318" i="3"/>
  <c r="CH320" i="3" l="1"/>
  <c r="CW320" i="3" s="1"/>
  <c r="BQ321" i="3"/>
  <c r="J321" i="3" s="1"/>
  <c r="CI321" i="3" s="1"/>
  <c r="B318" i="3"/>
  <c r="P318" i="3"/>
  <c r="BA318" i="3"/>
  <c r="BC318" i="3"/>
  <c r="BF318" i="3"/>
  <c r="BG318" i="3"/>
  <c r="BI318" i="3"/>
  <c r="Q317" i="3"/>
  <c r="CH321" i="3" l="1"/>
  <c r="CW321" i="3" s="1"/>
  <c r="X321" i="3"/>
  <c r="AI321" i="3" s="1"/>
  <c r="BW318" i="3"/>
  <c r="BJ318" i="3"/>
  <c r="C318" i="3" s="1"/>
  <c r="BM318" i="3" s="1"/>
  <c r="AT322" i="3" l="1"/>
  <c r="BE322" i="3" s="1"/>
  <c r="BQ322" i="3" s="1"/>
  <c r="X322" i="3" s="1"/>
  <c r="T318" i="3"/>
  <c r="F318" i="3"/>
  <c r="BO318" i="3"/>
  <c r="BR318" i="3"/>
  <c r="J322" i="3" l="1"/>
  <c r="CI322" i="3" s="1"/>
  <c r="V318" i="3"/>
  <c r="H318" i="3"/>
  <c r="CE318" i="3" s="1"/>
  <c r="AI322" i="3"/>
  <c r="AT323" i="3"/>
  <c r="BE323" i="3" s="1"/>
  <c r="BS318" i="3"/>
  <c r="CA318" i="3"/>
  <c r="K318" i="3"/>
  <c r="CK318" i="3" s="1"/>
  <c r="Y318" i="3"/>
  <c r="AE318" i="3"/>
  <c r="AP319" i="3"/>
  <c r="CH322" i="3" l="1"/>
  <c r="CW322" i="3" s="1"/>
  <c r="CJ318" i="3"/>
  <c r="CX318" i="3" s="1"/>
  <c r="CD318" i="3"/>
  <c r="CU318" i="3" s="1"/>
  <c r="BZ318" i="3"/>
  <c r="CS318" i="3" s="1"/>
  <c r="Z318" i="3"/>
  <c r="L318" i="3"/>
  <c r="CM318" i="3" s="1"/>
  <c r="BU318" i="3"/>
  <c r="AJ318" i="3"/>
  <c r="AU319" i="3"/>
  <c r="BT318" i="3"/>
  <c r="BQ323" i="3"/>
  <c r="J323" i="3" s="1"/>
  <c r="CI323" i="3" s="1"/>
  <c r="AG318" i="3"/>
  <c r="AR319" i="3"/>
  <c r="CL318" i="3" l="1"/>
  <c r="CY318" i="3" s="1"/>
  <c r="CH323" i="3"/>
  <c r="CW323" i="3" s="1"/>
  <c r="X323" i="3"/>
  <c r="AA318" i="3"/>
  <c r="M318" i="3"/>
  <c r="AB318" i="3"/>
  <c r="N318" i="3"/>
  <c r="CQ318" i="3" s="1"/>
  <c r="AV319" i="3"/>
  <c r="AK318" i="3"/>
  <c r="CP318" i="3" l="1"/>
  <c r="DA318" i="3" s="1"/>
  <c r="CO318" i="3"/>
  <c r="O318" i="3"/>
  <c r="AL318" i="3"/>
  <c r="AW319" i="3"/>
  <c r="AI323" i="3"/>
  <c r="AT324" i="3"/>
  <c r="BE324" i="3" s="1"/>
  <c r="AM318" i="3"/>
  <c r="AX319" i="3"/>
  <c r="Q318" i="3" l="1"/>
  <c r="CN318" i="3"/>
  <c r="CZ318" i="3" s="1"/>
  <c r="A319" i="3"/>
  <c r="B319" i="3" s="1"/>
  <c r="BA319" i="3"/>
  <c r="BC319" i="3"/>
  <c r="BF319" i="3"/>
  <c r="BG319" i="3"/>
  <c r="BI319" i="3"/>
  <c r="BH319" i="3"/>
  <c r="P319" i="3" l="1"/>
  <c r="BJ319" i="3"/>
  <c r="C319" i="3" s="1"/>
  <c r="BM319" i="3" s="1"/>
  <c r="BW319" i="3"/>
  <c r="F319" i="3" l="1"/>
  <c r="BO319" i="3"/>
  <c r="BR319" i="3"/>
  <c r="BS319" i="3" s="1"/>
  <c r="T319" i="3"/>
  <c r="Z319" i="3" l="1"/>
  <c r="L319" i="3"/>
  <c r="CM319" i="3" s="1"/>
  <c r="Y319" i="3"/>
  <c r="K319" i="3"/>
  <c r="CK319" i="3" s="1"/>
  <c r="BT319" i="3"/>
  <c r="AP320" i="3"/>
  <c r="AE319" i="3"/>
  <c r="H319" i="3"/>
  <c r="CE319" i="3" s="1"/>
  <c r="V319" i="3"/>
  <c r="CA319" i="3"/>
  <c r="CD319" i="3" l="1"/>
  <c r="CU319" i="3" s="1"/>
  <c r="CJ319" i="3"/>
  <c r="CX319" i="3" s="1"/>
  <c r="CL319" i="3"/>
  <c r="CY319" i="3" s="1"/>
  <c r="BZ319" i="3"/>
  <c r="CS319" i="3" s="1"/>
  <c r="AA319" i="3"/>
  <c r="M319" i="3"/>
  <c r="CO319" i="3" s="1"/>
  <c r="AU320" i="3"/>
  <c r="AJ319" i="3"/>
  <c r="AG319" i="3"/>
  <c r="AR320" i="3"/>
  <c r="BU319" i="3"/>
  <c r="AK319" i="3"/>
  <c r="AV320" i="3"/>
  <c r="CN319" i="3" l="1"/>
  <c r="CZ319" i="3" s="1"/>
  <c r="AB319" i="3"/>
  <c r="N319" i="3"/>
  <c r="AW320" i="3"/>
  <c r="AL319" i="3"/>
  <c r="CQ319" i="3" l="1"/>
  <c r="O319" i="3"/>
  <c r="AM319" i="3"/>
  <c r="A320" i="3" s="1"/>
  <c r="AX320" i="3"/>
  <c r="Q319" i="3" l="1"/>
  <c r="CP319" i="3"/>
  <c r="DA319" i="3" s="1"/>
  <c r="P320" i="3"/>
  <c r="B320" i="3"/>
  <c r="BA320" i="3"/>
  <c r="BF320" i="3"/>
  <c r="BC320" i="3"/>
  <c r="BG320" i="3"/>
  <c r="BH320" i="3"/>
  <c r="BI320" i="3"/>
  <c r="BW320" i="3" l="1"/>
  <c r="BJ320" i="3"/>
  <c r="C320" i="3" s="1"/>
  <c r="BM320" i="3" s="1"/>
  <c r="F320" i="3" l="1"/>
  <c r="T320" i="3"/>
  <c r="BO320" i="3"/>
  <c r="V320" i="3" l="1"/>
  <c r="H320" i="3"/>
  <c r="CE320" i="3" s="1"/>
  <c r="BR320" i="3"/>
  <c r="AP321" i="3"/>
  <c r="AE320" i="3"/>
  <c r="BS320" i="3"/>
  <c r="CA320" i="3"/>
  <c r="CD320" i="3" l="1"/>
  <c r="CU320" i="3" s="1"/>
  <c r="BZ320" i="3"/>
  <c r="CS320" i="3" s="1"/>
  <c r="Z320" i="3"/>
  <c r="L320" i="3"/>
  <c r="CM320" i="3" s="1"/>
  <c r="BT320" i="3"/>
  <c r="Y320" i="3"/>
  <c r="K320" i="3"/>
  <c r="BU320" i="3"/>
  <c r="AG320" i="3"/>
  <c r="AR321" i="3"/>
  <c r="CL320" i="3" l="1"/>
  <c r="CY320" i="3" s="1"/>
  <c r="AB320" i="3"/>
  <c r="N320" i="3"/>
  <c r="CQ320" i="3" s="1"/>
  <c r="AA320" i="3"/>
  <c r="M320" i="3"/>
  <c r="CO320" i="3" s="1"/>
  <c r="AK320" i="3"/>
  <c r="AV321" i="3"/>
  <c r="AJ320" i="3"/>
  <c r="AU321" i="3"/>
  <c r="CK320" i="3"/>
  <c r="CN320" i="3" l="1"/>
  <c r="CZ320" i="3" s="1"/>
  <c r="CJ320" i="3"/>
  <c r="CX320" i="3" s="1"/>
  <c r="CP320" i="3"/>
  <c r="DA320" i="3" s="1"/>
  <c r="O320" i="3"/>
  <c r="AM320" i="3"/>
  <c r="AX321" i="3"/>
  <c r="AL320" i="3"/>
  <c r="AW321" i="3"/>
  <c r="BH321" i="3" s="1"/>
  <c r="Q320" i="3" l="1"/>
  <c r="A321" i="3"/>
  <c r="P321" i="3" s="1"/>
  <c r="BA321" i="3"/>
  <c r="BC321" i="3"/>
  <c r="BF321" i="3"/>
  <c r="BI321" i="3"/>
  <c r="BG321" i="3"/>
  <c r="B321" i="3" l="1"/>
  <c r="BW321" i="3" s="1"/>
  <c r="BJ321" i="3"/>
  <c r="C321" i="3" s="1"/>
  <c r="BM321" i="3" s="1"/>
  <c r="T321" i="3" l="1"/>
  <c r="F321" i="3"/>
  <c r="BO321" i="3"/>
  <c r="BR321" i="3"/>
  <c r="BS321" i="3" l="1"/>
  <c r="Y321" i="3"/>
  <c r="K321" i="3"/>
  <c r="CK321" i="3" s="1"/>
  <c r="V321" i="3"/>
  <c r="H321" i="3"/>
  <c r="CE321" i="3" s="1"/>
  <c r="CA321" i="3"/>
  <c r="AP322" i="3"/>
  <c r="AE321" i="3"/>
  <c r="CD321" i="3" l="1"/>
  <c r="CU321" i="3" s="1"/>
  <c r="CJ321" i="3"/>
  <c r="CX321" i="3" s="1"/>
  <c r="BZ321" i="3"/>
  <c r="CS321" i="3" s="1"/>
  <c r="AG321" i="3"/>
  <c r="AR322" i="3"/>
  <c r="AJ321" i="3"/>
  <c r="AU322" i="3"/>
  <c r="Z321" i="3"/>
  <c r="L321" i="3"/>
  <c r="CM321" i="3" s="1"/>
  <c r="BT321" i="3"/>
  <c r="BU321" i="3"/>
  <c r="CL321" i="3" l="1"/>
  <c r="CY321" i="3" s="1"/>
  <c r="AK321" i="3"/>
  <c r="AV322" i="3"/>
  <c r="AB321" i="3"/>
  <c r="N321" i="3"/>
  <c r="CQ321" i="3" s="1"/>
  <c r="AA321" i="3"/>
  <c r="M321" i="3"/>
  <c r="CO321" i="3" s="1"/>
  <c r="CP321" i="3" l="1"/>
  <c r="DA321" i="3" s="1"/>
  <c r="CN321" i="3"/>
  <c r="CZ321" i="3" s="1"/>
  <c r="O321" i="3"/>
  <c r="AX322" i="3"/>
  <c r="AM321" i="3"/>
  <c r="AW322" i="3"/>
  <c r="AL321" i="3"/>
  <c r="A322" i="3" l="1"/>
  <c r="Q321" i="3"/>
  <c r="BH322" i="3"/>
  <c r="BI322" i="3"/>
  <c r="P322" i="3" l="1"/>
  <c r="B322" i="3"/>
  <c r="BA322" i="3"/>
  <c r="BC322" i="3"/>
  <c r="BF322" i="3"/>
  <c r="BG322" i="3"/>
  <c r="BJ322" i="3" l="1"/>
  <c r="C322" i="3" s="1"/>
  <c r="BM322" i="3" s="1"/>
  <c r="BW322" i="3"/>
  <c r="F322" i="3" l="1"/>
  <c r="T322" i="3"/>
  <c r="BO322" i="3"/>
  <c r="BP322" i="3" l="1"/>
  <c r="V322" i="3"/>
  <c r="H322" i="3"/>
  <c r="CE322" i="3" s="1"/>
  <c r="AE322" i="3"/>
  <c r="AP323" i="3"/>
  <c r="CA322" i="3"/>
  <c r="CD322" i="3" l="1"/>
  <c r="CU322" i="3" s="1"/>
  <c r="BZ322" i="3"/>
  <c r="CS322" i="3" s="1"/>
  <c r="AR323" i="3"/>
  <c r="AG322" i="3"/>
  <c r="W322" i="3"/>
  <c r="I322" i="3"/>
  <c r="CG322" i="3" s="1"/>
  <c r="BR322" i="3"/>
  <c r="CF322" i="3" l="1"/>
  <c r="CV322" i="3" s="1"/>
  <c r="AS323" i="3"/>
  <c r="BD323" i="3" s="1"/>
  <c r="AH322" i="3"/>
  <c r="Y322" i="3"/>
  <c r="K322" i="3"/>
  <c r="BS322" i="3"/>
  <c r="BT322" i="3" s="1"/>
  <c r="AA322" i="3" l="1"/>
  <c r="M322" i="3"/>
  <c r="CO322" i="3" s="1"/>
  <c r="CK322" i="3"/>
  <c r="AU323" i="3"/>
  <c r="AJ322" i="3"/>
  <c r="Z322" i="3"/>
  <c r="L322" i="3"/>
  <c r="CM322" i="3" s="1"/>
  <c r="BU322" i="3"/>
  <c r="BP323" i="3"/>
  <c r="W323" i="3" s="1"/>
  <c r="CL322" i="3" l="1"/>
  <c r="CY322" i="3" s="1"/>
  <c r="CJ322" i="3"/>
  <c r="CX322" i="3" s="1"/>
  <c r="CN322" i="3"/>
  <c r="CZ322" i="3" s="1"/>
  <c r="I323" i="3"/>
  <c r="CG323" i="3" s="1"/>
  <c r="AB322" i="3"/>
  <c r="N322" i="3"/>
  <c r="AK322" i="3"/>
  <c r="AV323" i="3"/>
  <c r="AH323" i="3"/>
  <c r="AS324" i="3"/>
  <c r="BD324" i="3" s="1"/>
  <c r="AW323" i="3"/>
  <c r="AL322" i="3"/>
  <c r="CF323" i="3" l="1"/>
  <c r="CV323" i="3" s="1"/>
  <c r="CQ322" i="3"/>
  <c r="O322" i="3"/>
  <c r="AM322" i="3"/>
  <c r="Q322" i="3" s="1"/>
  <c r="AX323" i="3"/>
  <c r="BP324" i="3"/>
  <c r="BQ324" i="3" s="1"/>
  <c r="CP322" i="3" l="1"/>
  <c r="DA322" i="3" s="1"/>
  <c r="I324" i="3"/>
  <c r="CG324" i="3" s="1"/>
  <c r="J324" i="3"/>
  <c r="CI324" i="3" s="1"/>
  <c r="X324" i="3"/>
  <c r="W324" i="3"/>
  <c r="A323" i="3"/>
  <c r="CH324" i="3" l="1"/>
  <c r="CW324" i="3" s="1"/>
  <c r="CF324" i="3"/>
  <c r="CV324" i="3" s="1"/>
  <c r="P323" i="3"/>
  <c r="B323" i="3"/>
  <c r="BA323" i="3"/>
  <c r="BC323" i="3"/>
  <c r="BF323" i="3"/>
  <c r="BI323" i="3"/>
  <c r="BH323" i="3"/>
  <c r="BG323" i="3"/>
  <c r="AS325" i="3"/>
  <c r="BD325" i="3" s="1"/>
  <c r="AH324" i="3"/>
  <c r="AT325" i="3"/>
  <c r="BE325" i="3" s="1"/>
  <c r="AI324" i="3"/>
  <c r="BJ323" i="3" l="1"/>
  <c r="C323" i="3" s="1"/>
  <c r="BN323" i="3" s="1"/>
  <c r="BW323" i="3"/>
  <c r="BQ325" i="3"/>
  <c r="J325" i="3" s="1"/>
  <c r="CI325" i="3" s="1"/>
  <c r="CH325" i="3" l="1"/>
  <c r="CW325" i="3" s="1"/>
  <c r="U323" i="3"/>
  <c r="G323" i="3"/>
  <c r="CC323" i="3" s="1"/>
  <c r="X325" i="3"/>
  <c r="BM323" i="3"/>
  <c r="CB323" i="3" l="1"/>
  <c r="CT323" i="3" s="1"/>
  <c r="T323" i="3"/>
  <c r="BO323" i="3"/>
  <c r="BR323" i="3"/>
  <c r="BS323" i="3" s="1"/>
  <c r="F323" i="3"/>
  <c r="AI325" i="3"/>
  <c r="AT326" i="3"/>
  <c r="BE326" i="3" s="1"/>
  <c r="AF323" i="3"/>
  <c r="AQ324" i="3"/>
  <c r="BB324" i="3" s="1"/>
  <c r="L323" i="3" l="1"/>
  <c r="CM323" i="3" s="1"/>
  <c r="Z323" i="3"/>
  <c r="BU323" i="3"/>
  <c r="BN324" i="3"/>
  <c r="U324" i="3" s="1"/>
  <c r="CA323" i="3"/>
  <c r="BT323" i="3"/>
  <c r="K323" i="3"/>
  <c r="CK323" i="3" s="1"/>
  <c r="Y323" i="3"/>
  <c r="V323" i="3"/>
  <c r="H323" i="3"/>
  <c r="CE323" i="3" s="1"/>
  <c r="BQ326" i="3"/>
  <c r="X326" i="3" s="1"/>
  <c r="AE323" i="3"/>
  <c r="AP324" i="3"/>
  <c r="CJ323" i="3" l="1"/>
  <c r="CX323" i="3" s="1"/>
  <c r="CD323" i="3"/>
  <c r="CU323" i="3" s="1"/>
  <c r="CL323" i="3"/>
  <c r="CY323" i="3" s="1"/>
  <c r="BZ323" i="3"/>
  <c r="CS323" i="3" s="1"/>
  <c r="G324" i="3"/>
  <c r="CC324" i="3" s="1"/>
  <c r="AI326" i="3"/>
  <c r="AT327" i="3"/>
  <c r="BE327" i="3" s="1"/>
  <c r="AQ325" i="3"/>
  <c r="BB325" i="3" s="1"/>
  <c r="AF324" i="3"/>
  <c r="N323" i="3"/>
  <c r="CQ323" i="3" s="1"/>
  <c r="AB323" i="3"/>
  <c r="AV324" i="3"/>
  <c r="AK323" i="3"/>
  <c r="AR324" i="3"/>
  <c r="AG323" i="3"/>
  <c r="J326" i="3"/>
  <c r="CI326" i="3" s="1"/>
  <c r="AJ323" i="3"/>
  <c r="AU324" i="3"/>
  <c r="AA323" i="3"/>
  <c r="M323" i="3"/>
  <c r="CP323" i="3" l="1"/>
  <c r="DA323" i="3" s="1"/>
  <c r="CH326" i="3"/>
  <c r="CW326" i="3" s="1"/>
  <c r="CB324" i="3"/>
  <c r="CT324" i="3" s="1"/>
  <c r="CO323" i="3"/>
  <c r="O323" i="3"/>
  <c r="BQ327" i="3"/>
  <c r="J327" i="3" s="1"/>
  <c r="CI327" i="3" s="1"/>
  <c r="AW324" i="3"/>
  <c r="AL323" i="3"/>
  <c r="BN325" i="3"/>
  <c r="U325" i="3" s="1"/>
  <c r="AM323" i="3"/>
  <c r="AX324" i="3"/>
  <c r="CH327" i="3" l="1"/>
  <c r="CW327" i="3" s="1"/>
  <c r="CN323" i="3"/>
  <c r="CZ323" i="3" s="1"/>
  <c r="G325" i="3"/>
  <c r="CC325" i="3" s="1"/>
  <c r="X327" i="3"/>
  <c r="A324" i="3"/>
  <c r="Q323" i="3"/>
  <c r="AF325" i="3"/>
  <c r="AQ326" i="3"/>
  <c r="BB326" i="3" s="1"/>
  <c r="CB325" i="3" l="1"/>
  <c r="CT325" i="3" s="1"/>
  <c r="B324" i="3"/>
  <c r="P324" i="3"/>
  <c r="BA324" i="3"/>
  <c r="BF324" i="3"/>
  <c r="BG324" i="3"/>
  <c r="BC324" i="3"/>
  <c r="AI327" i="3"/>
  <c r="AT328" i="3"/>
  <c r="BE328" i="3" s="1"/>
  <c r="BH324" i="3"/>
  <c r="BI324" i="3"/>
  <c r="BJ324" i="3" l="1"/>
  <c r="C324" i="3" s="1"/>
  <c r="BM324" i="3" s="1"/>
  <c r="BW324" i="3"/>
  <c r="BQ328" i="3"/>
  <c r="X328" i="3" s="1"/>
  <c r="J328" i="3" l="1"/>
  <c r="CI328" i="3" s="1"/>
  <c r="T324" i="3"/>
  <c r="BO324" i="3"/>
  <c r="BR324" i="3"/>
  <c r="F324" i="3"/>
  <c r="AT329" i="3"/>
  <c r="BE329" i="3" s="1"/>
  <c r="AI328" i="3"/>
  <c r="CH328" i="3" l="1"/>
  <c r="CW328" i="3" s="1"/>
  <c r="CA324" i="3"/>
  <c r="BQ329" i="3"/>
  <c r="J329" i="3" s="1"/>
  <c r="CI329" i="3" s="1"/>
  <c r="Y324" i="3"/>
  <c r="K324" i="3"/>
  <c r="CK324" i="3" s="1"/>
  <c r="H324" i="3"/>
  <c r="CE324" i="3" s="1"/>
  <c r="V324" i="3"/>
  <c r="BS324" i="3"/>
  <c r="AE324" i="3"/>
  <c r="AP325" i="3"/>
  <c r="X329" i="3" l="1"/>
  <c r="AT330" i="3" s="1"/>
  <c r="BE330" i="3" s="1"/>
  <c r="CJ324" i="3"/>
  <c r="CX324" i="3" s="1"/>
  <c r="CD324" i="3"/>
  <c r="CU324" i="3" s="1"/>
  <c r="CH329" i="3"/>
  <c r="CW329" i="3" s="1"/>
  <c r="BZ324" i="3"/>
  <c r="CS324" i="3" s="1"/>
  <c r="AU325" i="3"/>
  <c r="AJ324" i="3"/>
  <c r="AR325" i="3"/>
  <c r="AG324" i="3"/>
  <c r="Z324" i="3"/>
  <c r="L324" i="3"/>
  <c r="CM324" i="3" s="1"/>
  <c r="BT324" i="3"/>
  <c r="BU324" i="3" s="1"/>
  <c r="AI329" i="3" l="1"/>
  <c r="CL324" i="3"/>
  <c r="CY324" i="3" s="1"/>
  <c r="N324" i="3"/>
  <c r="CQ324" i="3" s="1"/>
  <c r="AB324" i="3"/>
  <c r="AV325" i="3"/>
  <c r="AK324" i="3"/>
  <c r="AA324" i="3"/>
  <c r="M324" i="3"/>
  <c r="BQ330" i="3"/>
  <c r="X330" i="3" s="1"/>
  <c r="CP324" i="3" l="1"/>
  <c r="DA324" i="3" s="1"/>
  <c r="J330" i="3"/>
  <c r="CI330" i="3" s="1"/>
  <c r="CO324" i="3"/>
  <c r="O324" i="3"/>
  <c r="AL324" i="3"/>
  <c r="AW325" i="3"/>
  <c r="AX325" i="3"/>
  <c r="AM324" i="3"/>
  <c r="AT331" i="3"/>
  <c r="BE331" i="3" s="1"/>
  <c r="AI330" i="3"/>
  <c r="CN324" i="3" l="1"/>
  <c r="CZ324" i="3" s="1"/>
  <c r="CH330" i="3"/>
  <c r="CW330" i="3" s="1"/>
  <c r="Q324" i="3"/>
  <c r="A325" i="3"/>
  <c r="BI325" i="3" s="1"/>
  <c r="BQ331" i="3"/>
  <c r="X331" i="3" s="1"/>
  <c r="AI331" i="3" l="1"/>
  <c r="AT332" i="3"/>
  <c r="BE332" i="3" s="1"/>
  <c r="J331" i="3"/>
  <c r="CI331" i="3" s="1"/>
  <c r="B325" i="3"/>
  <c r="P325" i="3"/>
  <c r="BA325" i="3"/>
  <c r="BC325" i="3"/>
  <c r="BF325" i="3"/>
  <c r="BG325" i="3"/>
  <c r="BH325" i="3"/>
  <c r="CH331" i="3" l="1"/>
  <c r="CW331" i="3" s="1"/>
  <c r="BW325" i="3"/>
  <c r="BM325" i="3"/>
  <c r="BJ325" i="3"/>
  <c r="C325" i="3" s="1"/>
  <c r="F325" i="3" l="1"/>
  <c r="BO325" i="3"/>
  <c r="T325" i="3"/>
  <c r="AP326" i="3" l="1"/>
  <c r="AE325" i="3"/>
  <c r="BP325" i="3"/>
  <c r="V325" i="3"/>
  <c r="H325" i="3"/>
  <c r="CE325" i="3" s="1"/>
  <c r="BR325" i="3"/>
  <c r="CA325" i="3"/>
  <c r="CD325" i="3" l="1"/>
  <c r="CU325" i="3" s="1"/>
  <c r="BZ325" i="3"/>
  <c r="CS325" i="3" s="1"/>
  <c r="K325" i="3"/>
  <c r="CK325" i="3" s="1"/>
  <c r="Y325" i="3"/>
  <c r="W325" i="3"/>
  <c r="I325" i="3"/>
  <c r="CG325" i="3" s="1"/>
  <c r="BS325" i="3"/>
  <c r="BT325" i="3" s="1"/>
  <c r="AG325" i="3"/>
  <c r="AR326" i="3"/>
  <c r="CF325" i="3" l="1"/>
  <c r="CV325" i="3" s="1"/>
  <c r="CJ325" i="3"/>
  <c r="CX325" i="3" s="1"/>
  <c r="AA325" i="3"/>
  <c r="M325" i="3"/>
  <c r="CO325" i="3" s="1"/>
  <c r="BU325" i="3"/>
  <c r="AS326" i="3"/>
  <c r="BD326" i="3" s="1"/>
  <c r="AH325" i="3"/>
  <c r="Z325" i="3"/>
  <c r="L325" i="3"/>
  <c r="AJ325" i="3"/>
  <c r="AU326" i="3"/>
  <c r="CN325" i="3" l="1"/>
  <c r="CZ325" i="3" s="1"/>
  <c r="BP326" i="3"/>
  <c r="W326" i="3" s="1"/>
  <c r="AL325" i="3"/>
  <c r="AW326" i="3"/>
  <c r="AK325" i="3"/>
  <c r="AV326" i="3"/>
  <c r="AB325" i="3"/>
  <c r="N325" i="3"/>
  <c r="CQ325" i="3" s="1"/>
  <c r="CM325" i="3"/>
  <c r="CP325" i="3" l="1"/>
  <c r="DA325" i="3" s="1"/>
  <c r="CL325" i="3"/>
  <c r="CY325" i="3" s="1"/>
  <c r="I326" i="3"/>
  <c r="CG326" i="3" s="1"/>
  <c r="O325" i="3"/>
  <c r="AX326" i="3"/>
  <c r="AM325" i="3"/>
  <c r="A326" i="3" s="1"/>
  <c r="BH326" i="3" s="1"/>
  <c r="AS327" i="3"/>
  <c r="BD327" i="3" s="1"/>
  <c r="AH326" i="3"/>
  <c r="CF326" i="3" l="1"/>
  <c r="CV326" i="3" s="1"/>
  <c r="BP327" i="3"/>
  <c r="I327" i="3" s="1"/>
  <c r="CG327" i="3" s="1"/>
  <c r="BI326" i="3"/>
  <c r="B326" i="3"/>
  <c r="P326" i="3"/>
  <c r="BA326" i="3"/>
  <c r="BC326" i="3"/>
  <c r="BF326" i="3"/>
  <c r="BG326" i="3"/>
  <c r="Q325" i="3"/>
  <c r="CF327" i="3" l="1"/>
  <c r="CV327" i="3" s="1"/>
  <c r="W327" i="3"/>
  <c r="AS328" i="3" s="1"/>
  <c r="BD328" i="3" s="1"/>
  <c r="BW326" i="3"/>
  <c r="BJ326" i="3"/>
  <c r="C326" i="3" s="1"/>
  <c r="BN326" i="3" s="1"/>
  <c r="AH327" i="3" l="1"/>
  <c r="BP328" i="3"/>
  <c r="W328" i="3" s="1"/>
  <c r="U326" i="3"/>
  <c r="G326" i="3"/>
  <c r="CC326" i="3" s="1"/>
  <c r="BM326" i="3"/>
  <c r="CB326" i="3" l="1"/>
  <c r="CT326" i="3" s="1"/>
  <c r="I328" i="3"/>
  <c r="CG328" i="3" s="1"/>
  <c r="AH328" i="3"/>
  <c r="AS329" i="3"/>
  <c r="BD329" i="3" s="1"/>
  <c r="T326" i="3"/>
  <c r="BR326" i="3"/>
  <c r="F326" i="3"/>
  <c r="BO326" i="3"/>
  <c r="AQ327" i="3"/>
  <c r="BB327" i="3" s="1"/>
  <c r="AF326" i="3"/>
  <c r="CF328" i="3" l="1"/>
  <c r="CV328" i="3" s="1"/>
  <c r="BS326" i="3"/>
  <c r="AP327" i="3"/>
  <c r="AE326" i="3"/>
  <c r="BP329" i="3"/>
  <c r="W329" i="3" s="1"/>
  <c r="Y326" i="3"/>
  <c r="K326" i="3"/>
  <c r="CK326" i="3" s="1"/>
  <c r="BN327" i="3"/>
  <c r="U327" i="3" s="1"/>
  <c r="H326" i="3"/>
  <c r="CE326" i="3" s="1"/>
  <c r="V326" i="3"/>
  <c r="CA326" i="3"/>
  <c r="CJ326" i="3" l="1"/>
  <c r="CX326" i="3" s="1"/>
  <c r="CD326" i="3"/>
  <c r="CU326" i="3" s="1"/>
  <c r="BZ326" i="3"/>
  <c r="CS326" i="3" s="1"/>
  <c r="G327" i="3"/>
  <c r="CC327" i="3" s="1"/>
  <c r="AJ326" i="3"/>
  <c r="AU327" i="3"/>
  <c r="I329" i="3"/>
  <c r="CG329" i="3" s="1"/>
  <c r="Z326" i="3"/>
  <c r="L326" i="3"/>
  <c r="AS330" i="3"/>
  <c r="BD330" i="3" s="1"/>
  <c r="AH329" i="3"/>
  <c r="AG326" i="3"/>
  <c r="AR327" i="3"/>
  <c r="AF327" i="3"/>
  <c r="AQ328" i="3"/>
  <c r="BB328" i="3" s="1"/>
  <c r="BT326" i="3"/>
  <c r="BU326" i="3" s="1"/>
  <c r="CF329" i="3" l="1"/>
  <c r="CV329" i="3" s="1"/>
  <c r="CB327" i="3"/>
  <c r="CT327" i="3" s="1"/>
  <c r="N326" i="3"/>
  <c r="CQ326" i="3" s="1"/>
  <c r="AB326" i="3"/>
  <c r="CM326" i="3"/>
  <c r="BN328" i="3"/>
  <c r="U328" i="3" s="1"/>
  <c r="AV327" i="3"/>
  <c r="AK326" i="3"/>
  <c r="M326" i="3"/>
  <c r="CO326" i="3" s="1"/>
  <c r="AA326" i="3"/>
  <c r="BP330" i="3"/>
  <c r="W330" i="3" s="1"/>
  <c r="CL326" i="3" l="1"/>
  <c r="CY326" i="3" s="1"/>
  <c r="CP326" i="3"/>
  <c r="DA326" i="3" s="1"/>
  <c r="CN326" i="3"/>
  <c r="CZ326" i="3" s="1"/>
  <c r="G328" i="3"/>
  <c r="CC328" i="3" s="1"/>
  <c r="AF328" i="3"/>
  <c r="AQ329" i="3"/>
  <c r="BB329" i="3" s="1"/>
  <c r="AH330" i="3"/>
  <c r="AS331" i="3"/>
  <c r="BD331" i="3" s="1"/>
  <c r="AL326" i="3"/>
  <c r="AW327" i="3"/>
  <c r="O326" i="3"/>
  <c r="AX327" i="3"/>
  <c r="AM326" i="3"/>
  <c r="I330" i="3"/>
  <c r="CG330" i="3" s="1"/>
  <c r="CF330" i="3" l="1"/>
  <c r="CV330" i="3" s="1"/>
  <c r="CB328" i="3"/>
  <c r="CT328" i="3" s="1"/>
  <c r="Q326" i="3"/>
  <c r="BP331" i="3"/>
  <c r="I331" i="3" s="1"/>
  <c r="CG331" i="3" s="1"/>
  <c r="BN329" i="3"/>
  <c r="U329" i="3" s="1"/>
  <c r="A327" i="3"/>
  <c r="W331" i="3" l="1"/>
  <c r="AH331" i="3" s="1"/>
  <c r="CF331" i="3"/>
  <c r="CV331" i="3" s="1"/>
  <c r="G329" i="3"/>
  <c r="CC329" i="3" s="1"/>
  <c r="P327" i="3"/>
  <c r="B327" i="3"/>
  <c r="BA327" i="3"/>
  <c r="BF327" i="3"/>
  <c r="BC327" i="3"/>
  <c r="BG327" i="3"/>
  <c r="AF329" i="3"/>
  <c r="AQ330" i="3"/>
  <c r="BB330" i="3" s="1"/>
  <c r="BI327" i="3"/>
  <c r="BH327" i="3"/>
  <c r="AS332" i="3" l="1"/>
  <c r="BD332" i="3" s="1"/>
  <c r="BP332" i="3" s="1"/>
  <c r="BQ332" i="3" s="1"/>
  <c r="CB329" i="3"/>
  <c r="CT329" i="3" s="1"/>
  <c r="BN330" i="3"/>
  <c r="G330" i="3" s="1"/>
  <c r="CC330" i="3" s="1"/>
  <c r="BW327" i="3"/>
  <c r="BJ327" i="3"/>
  <c r="C327" i="3" s="1"/>
  <c r="BM327" i="3" s="1"/>
  <c r="CB330" i="3" l="1"/>
  <c r="CT330" i="3" s="1"/>
  <c r="U330" i="3"/>
  <c r="AF330" i="3" s="1"/>
  <c r="I332" i="3"/>
  <c r="CG332" i="3" s="1"/>
  <c r="T327" i="3"/>
  <c r="BO327" i="3"/>
  <c r="F327" i="3"/>
  <c r="BR327" i="3"/>
  <c r="X332" i="3"/>
  <c r="J332" i="3"/>
  <c r="CI332" i="3" s="1"/>
  <c r="W332" i="3"/>
  <c r="CF332" i="3" l="1"/>
  <c r="CV332" i="3" s="1"/>
  <c r="CH332" i="3"/>
  <c r="CW332" i="3" s="1"/>
  <c r="AQ331" i="3"/>
  <c r="BB331" i="3" s="1"/>
  <c r="Y327" i="3"/>
  <c r="K327" i="3"/>
  <c r="CK327" i="3" s="1"/>
  <c r="AH332" i="3"/>
  <c r="AS333" i="3"/>
  <c r="BD333" i="3" s="1"/>
  <c r="CA327" i="3"/>
  <c r="BS327" i="3"/>
  <c r="V327" i="3"/>
  <c r="H327" i="3"/>
  <c r="CE327" i="3" s="1"/>
  <c r="AI332" i="3"/>
  <c r="AT333" i="3"/>
  <c r="BE333" i="3" s="1"/>
  <c r="AP328" i="3"/>
  <c r="AE327" i="3"/>
  <c r="CJ327" i="3" l="1"/>
  <c r="CX327" i="3" s="1"/>
  <c r="CD327" i="3"/>
  <c r="CU327" i="3" s="1"/>
  <c r="BZ327" i="3"/>
  <c r="CS327" i="3" s="1"/>
  <c r="BP333" i="3"/>
  <c r="W333" i="3" s="1"/>
  <c r="AG327" i="3"/>
  <c r="AR328" i="3"/>
  <c r="AU328" i="3"/>
  <c r="AJ327" i="3"/>
  <c r="BQ333" i="3"/>
  <c r="X333" i="3" s="1"/>
  <c r="L327" i="3"/>
  <c r="Z327" i="3"/>
  <c r="BT327" i="3"/>
  <c r="J333" i="3" l="1"/>
  <c r="CI333" i="3" s="1"/>
  <c r="I333" i="3"/>
  <c r="CG333" i="3" s="1"/>
  <c r="AI333" i="3"/>
  <c r="AT334" i="3"/>
  <c r="BE334" i="3" s="1"/>
  <c r="AH333" i="3"/>
  <c r="AS334" i="3"/>
  <c r="BD334" i="3" s="1"/>
  <c r="CM327" i="3"/>
  <c r="M327" i="3"/>
  <c r="CO327" i="3" s="1"/>
  <c r="AA327" i="3"/>
  <c r="BU327" i="3"/>
  <c r="AV328" i="3"/>
  <c r="AK327" i="3"/>
  <c r="CN327" i="3" l="1"/>
  <c r="CZ327" i="3" s="1"/>
  <c r="CF333" i="3"/>
  <c r="CV333" i="3" s="1"/>
  <c r="CL327" i="3"/>
  <c r="CY327" i="3" s="1"/>
  <c r="CH333" i="3"/>
  <c r="CW333" i="3" s="1"/>
  <c r="BP334" i="3"/>
  <c r="I334" i="3" s="1"/>
  <c r="CG334" i="3" s="1"/>
  <c r="AB327" i="3"/>
  <c r="N327" i="3"/>
  <c r="CQ327" i="3" s="1"/>
  <c r="BQ334" i="3"/>
  <c r="X334" i="3" s="1"/>
  <c r="AL327" i="3"/>
  <c r="AW328" i="3"/>
  <c r="CF334" i="3" l="1"/>
  <c r="CV334" i="3" s="1"/>
  <c r="CP327" i="3"/>
  <c r="DA327" i="3" s="1"/>
  <c r="W334" i="3"/>
  <c r="AS335" i="3" s="1"/>
  <c r="BD335" i="3" s="1"/>
  <c r="O327" i="3"/>
  <c r="AM327" i="3"/>
  <c r="Q327" i="3" s="1"/>
  <c r="AX328" i="3"/>
  <c r="AT335" i="3"/>
  <c r="BE335" i="3" s="1"/>
  <c r="AI334" i="3"/>
  <c r="J334" i="3"/>
  <c r="CI334" i="3" s="1"/>
  <c r="CH334" i="3" l="1"/>
  <c r="CW334" i="3" s="1"/>
  <c r="A328" i="3"/>
  <c r="B328" i="3" s="1"/>
  <c r="AH334" i="3"/>
  <c r="BP335" i="3"/>
  <c r="BQ335" i="3" s="1"/>
  <c r="X335" i="3" s="1"/>
  <c r="BA328" i="3"/>
  <c r="BC328" i="3"/>
  <c r="BF328" i="3"/>
  <c r="BG328" i="3"/>
  <c r="BH328" i="3"/>
  <c r="BI328" i="3"/>
  <c r="P328" i="3" l="1"/>
  <c r="J335" i="3"/>
  <c r="CI335" i="3" s="1"/>
  <c r="I335" i="3"/>
  <c r="CG335" i="3" s="1"/>
  <c r="BJ328" i="3"/>
  <c r="C328" i="3" s="1"/>
  <c r="BM328" i="3" s="1"/>
  <c r="AT336" i="3"/>
  <c r="BE336" i="3" s="1"/>
  <c r="AI335" i="3"/>
  <c r="BW328" i="3"/>
  <c r="W335" i="3"/>
  <c r="CF335" i="3" l="1"/>
  <c r="CV335" i="3" s="1"/>
  <c r="CH335" i="3"/>
  <c r="CW335" i="3" s="1"/>
  <c r="F328" i="3"/>
  <c r="T328" i="3"/>
  <c r="BO328" i="3"/>
  <c r="AS336" i="3"/>
  <c r="BD336" i="3" s="1"/>
  <c r="AH335" i="3"/>
  <c r="BP336" i="3" l="1"/>
  <c r="I336" i="3" s="1"/>
  <c r="CG336" i="3" s="1"/>
  <c r="H328" i="3"/>
  <c r="CE328" i="3" s="1"/>
  <c r="V328" i="3"/>
  <c r="AE328" i="3"/>
  <c r="AP329" i="3"/>
  <c r="BR328" i="3"/>
  <c r="BS328" i="3"/>
  <c r="CA328" i="3"/>
  <c r="CD328" i="3" l="1"/>
  <c r="CU328" i="3" s="1"/>
  <c r="CF336" i="3"/>
  <c r="CV336" i="3" s="1"/>
  <c r="BZ328" i="3"/>
  <c r="CS328" i="3" s="1"/>
  <c r="K328" i="3"/>
  <c r="CK328" i="3" s="1"/>
  <c r="Y328" i="3"/>
  <c r="BT328" i="3"/>
  <c r="BU328" i="3"/>
  <c r="L328" i="3"/>
  <c r="CM328" i="3" s="1"/>
  <c r="Z328" i="3"/>
  <c r="AG328" i="3"/>
  <c r="AR329" i="3"/>
  <c r="BQ336" i="3"/>
  <c r="W336" i="3"/>
  <c r="CJ328" i="3" l="1"/>
  <c r="CX328" i="3" s="1"/>
  <c r="CL328" i="3"/>
  <c r="CY328" i="3" s="1"/>
  <c r="X336" i="3"/>
  <c r="J336" i="3"/>
  <c r="CI336" i="3" s="1"/>
  <c r="N328" i="3"/>
  <c r="CQ328" i="3" s="1"/>
  <c r="AB328" i="3"/>
  <c r="AJ328" i="3"/>
  <c r="AU329" i="3"/>
  <c r="AK328" i="3"/>
  <c r="AV329" i="3"/>
  <c r="AS337" i="3"/>
  <c r="BD337" i="3" s="1"/>
  <c r="AH336" i="3"/>
  <c r="AA328" i="3"/>
  <c r="M328" i="3"/>
  <c r="CO328" i="3" s="1"/>
  <c r="CP328" i="3" l="1"/>
  <c r="DA328" i="3" s="1"/>
  <c r="CN328" i="3"/>
  <c r="CZ328" i="3" s="1"/>
  <c r="CH336" i="3"/>
  <c r="CW336" i="3" s="1"/>
  <c r="O328" i="3"/>
  <c r="AL328" i="3"/>
  <c r="AW329" i="3"/>
  <c r="AT337" i="3"/>
  <c r="BE337" i="3" s="1"/>
  <c r="AI336" i="3"/>
  <c r="AX329" i="3"/>
  <c r="AM328" i="3"/>
  <c r="BP337" i="3"/>
  <c r="W337" i="3" s="1"/>
  <c r="Q328" i="3" l="1"/>
  <c r="AH337" i="3"/>
  <c r="AS338" i="3"/>
  <c r="BD338" i="3" s="1"/>
  <c r="A329" i="3"/>
  <c r="BQ337" i="3"/>
  <c r="X337" i="3" s="1"/>
  <c r="I337" i="3"/>
  <c r="CG337" i="3" s="1"/>
  <c r="BH329" i="3"/>
  <c r="CF337" i="3" l="1"/>
  <c r="CV337" i="3" s="1"/>
  <c r="J337" i="3"/>
  <c r="CI337" i="3" s="1"/>
  <c r="AI337" i="3"/>
  <c r="AT338" i="3"/>
  <c r="BE338" i="3" s="1"/>
  <c r="BP338" i="3"/>
  <c r="W338" i="3" s="1"/>
  <c r="B329" i="3"/>
  <c r="P329" i="3"/>
  <c r="BA329" i="3"/>
  <c r="BC329" i="3"/>
  <c r="BG329" i="3"/>
  <c r="BF329" i="3"/>
  <c r="BI329" i="3"/>
  <c r="CH337" i="3" l="1"/>
  <c r="CW337" i="3" s="1"/>
  <c r="I338" i="3"/>
  <c r="CG338" i="3" s="1"/>
  <c r="BJ329" i="3"/>
  <c r="C329" i="3" s="1"/>
  <c r="BM329" i="3" s="1"/>
  <c r="AH338" i="3"/>
  <c r="AS339" i="3"/>
  <c r="BD339" i="3" s="1"/>
  <c r="BQ338" i="3"/>
  <c r="X338" i="3" s="1"/>
  <c r="BW329" i="3"/>
  <c r="CF338" i="3" l="1"/>
  <c r="CV338" i="3" s="1"/>
  <c r="J338" i="3"/>
  <c r="CI338" i="3" s="1"/>
  <c r="AT339" i="3"/>
  <c r="BE339" i="3" s="1"/>
  <c r="AI338" i="3"/>
  <c r="T329" i="3"/>
  <c r="BR329" i="3"/>
  <c r="BO329" i="3"/>
  <c r="F329" i="3"/>
  <c r="BP339" i="3"/>
  <c r="W339" i="3" s="1"/>
  <c r="CH338" i="3" l="1"/>
  <c r="CW338" i="3" s="1"/>
  <c r="I339" i="3"/>
  <c r="CG339" i="3" s="1"/>
  <c r="K329" i="3"/>
  <c r="CK329" i="3" s="1"/>
  <c r="Y329" i="3"/>
  <c r="AP330" i="3"/>
  <c r="AE329" i="3"/>
  <c r="BS329" i="3"/>
  <c r="AH339" i="3"/>
  <c r="AS340" i="3"/>
  <c r="BD340" i="3" s="1"/>
  <c r="CA329" i="3"/>
  <c r="V329" i="3"/>
  <c r="H329" i="3"/>
  <c r="CE329" i="3" s="1"/>
  <c r="BQ339" i="3"/>
  <c r="CJ329" i="3" l="1"/>
  <c r="CX329" i="3" s="1"/>
  <c r="CD329" i="3"/>
  <c r="CU329" i="3" s="1"/>
  <c r="CF339" i="3"/>
  <c r="CV339" i="3" s="1"/>
  <c r="BZ329" i="3"/>
  <c r="CS329" i="3" s="1"/>
  <c r="Z329" i="3"/>
  <c r="L329" i="3"/>
  <c r="CM329" i="3" s="1"/>
  <c r="X339" i="3"/>
  <c r="AR330" i="3"/>
  <c r="AG329" i="3"/>
  <c r="BT329" i="3"/>
  <c r="AU330" i="3"/>
  <c r="AJ329" i="3"/>
  <c r="J339" i="3"/>
  <c r="CI339" i="3" s="1"/>
  <c r="BP340" i="3"/>
  <c r="I340" i="3" s="1"/>
  <c r="CG340" i="3" s="1"/>
  <c r="CH339" i="3" l="1"/>
  <c r="CW339" i="3" s="1"/>
  <c r="CF340" i="3"/>
  <c r="CV340" i="3" s="1"/>
  <c r="CL329" i="3"/>
  <c r="CY329" i="3" s="1"/>
  <c r="W340" i="3"/>
  <c r="AH340" i="3" s="1"/>
  <c r="AI339" i="3"/>
  <c r="AT340" i="3"/>
  <c r="BE340" i="3" s="1"/>
  <c r="AA329" i="3"/>
  <c r="M329" i="3"/>
  <c r="BU329" i="3"/>
  <c r="AK329" i="3"/>
  <c r="AV330" i="3"/>
  <c r="AS341" i="3" l="1"/>
  <c r="BD341" i="3" s="1"/>
  <c r="BP341" i="3" s="1"/>
  <c r="I341" i="3" s="1"/>
  <c r="CG341" i="3" s="1"/>
  <c r="CO329" i="3"/>
  <c r="AL329" i="3"/>
  <c r="AW330" i="3"/>
  <c r="AB329" i="3"/>
  <c r="N329" i="3"/>
  <c r="CQ329" i="3" s="1"/>
  <c r="BQ340" i="3"/>
  <c r="X340" i="3" s="1"/>
  <c r="CF341" i="3" l="1"/>
  <c r="CV341" i="3" s="1"/>
  <c r="CP329" i="3"/>
  <c r="DA329" i="3" s="1"/>
  <c r="CN329" i="3"/>
  <c r="CZ329" i="3" s="1"/>
  <c r="W341" i="3"/>
  <c r="AH341" i="3" s="1"/>
  <c r="AI340" i="3"/>
  <c r="AT341" i="3"/>
  <c r="BE341" i="3" s="1"/>
  <c r="J340" i="3"/>
  <c r="CI340" i="3" s="1"/>
  <c r="AX330" i="3"/>
  <c r="AM329" i="3"/>
  <c r="O329" i="3"/>
  <c r="CH340" i="3" l="1"/>
  <c r="CW340" i="3" s="1"/>
  <c r="AS342" i="3"/>
  <c r="BD342" i="3" s="1"/>
  <c r="BP342" i="3" s="1"/>
  <c r="W342" i="3" s="1"/>
  <c r="BI330" i="3"/>
  <c r="BQ341" i="3"/>
  <c r="X341" i="3" s="1"/>
  <c r="Q329" i="3"/>
  <c r="A330" i="3"/>
  <c r="AT342" i="3" l="1"/>
  <c r="BE342" i="3" s="1"/>
  <c r="BQ342" i="3" s="1"/>
  <c r="X342" i="3" s="1"/>
  <c r="AI341" i="3"/>
  <c r="AS343" i="3"/>
  <c r="BD343" i="3" s="1"/>
  <c r="AH342" i="3"/>
  <c r="I342" i="3"/>
  <c r="CG342" i="3" s="1"/>
  <c r="J341" i="3"/>
  <c r="CI341" i="3" s="1"/>
  <c r="B330" i="3"/>
  <c r="P330" i="3"/>
  <c r="BA330" i="3"/>
  <c r="BF330" i="3"/>
  <c r="BC330" i="3"/>
  <c r="BG330" i="3"/>
  <c r="BH330" i="3"/>
  <c r="CH341" i="3" l="1"/>
  <c r="CW341" i="3" s="1"/>
  <c r="CF342" i="3"/>
  <c r="CV342" i="3" s="1"/>
  <c r="AT343" i="3"/>
  <c r="BE343" i="3" s="1"/>
  <c r="AI342" i="3"/>
  <c r="BJ330" i="3"/>
  <c r="C330" i="3" s="1"/>
  <c r="BM330" i="3" s="1"/>
  <c r="BP343" i="3"/>
  <c r="I343" i="3" s="1"/>
  <c r="CG343" i="3" s="1"/>
  <c r="BW330" i="3"/>
  <c r="J342" i="3"/>
  <c r="CI342" i="3" s="1"/>
  <c r="CF343" i="3" l="1"/>
  <c r="CV343" i="3" s="1"/>
  <c r="CH342" i="3"/>
  <c r="CW342" i="3" s="1"/>
  <c r="F330" i="3"/>
  <c r="BO330" i="3"/>
  <c r="BR330" i="3"/>
  <c r="T330" i="3"/>
  <c r="BQ343" i="3"/>
  <c r="X343" i="3" s="1"/>
  <c r="W343" i="3"/>
  <c r="AT344" i="3" l="1"/>
  <c r="BE344" i="3" s="1"/>
  <c r="AI343" i="3"/>
  <c r="Y330" i="3"/>
  <c r="K330" i="3"/>
  <c r="CK330" i="3" s="1"/>
  <c r="J343" i="3"/>
  <c r="CI343" i="3" s="1"/>
  <c r="AE330" i="3"/>
  <c r="AP331" i="3"/>
  <c r="V330" i="3"/>
  <c r="H330" i="3"/>
  <c r="CE330" i="3" s="1"/>
  <c r="BS330" i="3"/>
  <c r="AS344" i="3"/>
  <c r="BD344" i="3" s="1"/>
  <c r="AH343" i="3"/>
  <c r="CA330" i="3"/>
  <c r="CH343" i="3" l="1"/>
  <c r="CW343" i="3" s="1"/>
  <c r="CJ330" i="3"/>
  <c r="CX330" i="3" s="1"/>
  <c r="CD330" i="3"/>
  <c r="CU330" i="3" s="1"/>
  <c r="BZ330" i="3"/>
  <c r="CS330" i="3" s="1"/>
  <c r="BP344" i="3"/>
  <c r="BQ344" i="3" s="1"/>
  <c r="X344" i="3" s="1"/>
  <c r="AR331" i="3"/>
  <c r="AG330" i="3"/>
  <c r="AJ330" i="3"/>
  <c r="AU331" i="3"/>
  <c r="Z330" i="3"/>
  <c r="L330" i="3"/>
  <c r="CM330" i="3" s="1"/>
  <c r="BT330" i="3"/>
  <c r="CL330" i="3" l="1"/>
  <c r="CY330" i="3" s="1"/>
  <c r="J344" i="3"/>
  <c r="CI344" i="3" s="1"/>
  <c r="W344" i="3"/>
  <c r="AH344" i="3" s="1"/>
  <c r="I344" i="3"/>
  <c r="CG344" i="3" s="1"/>
  <c r="AA330" i="3"/>
  <c r="M330" i="3"/>
  <c r="CO330" i="3" s="1"/>
  <c r="BU330" i="3"/>
  <c r="AK330" i="3"/>
  <c r="AV331" i="3"/>
  <c r="AT345" i="3"/>
  <c r="BE345" i="3" s="1"/>
  <c r="AI344" i="3"/>
  <c r="AS345" i="3" l="1"/>
  <c r="BD345" i="3" s="1"/>
  <c r="BP345" i="3" s="1"/>
  <c r="W345" i="3" s="1"/>
  <c r="CN330" i="3"/>
  <c r="CZ330" i="3" s="1"/>
  <c r="CH344" i="3"/>
  <c r="CW344" i="3" s="1"/>
  <c r="CF344" i="3"/>
  <c r="CV344" i="3" s="1"/>
  <c r="BQ345" i="3"/>
  <c r="X345" i="3" s="1"/>
  <c r="AW331" i="3"/>
  <c r="AL330" i="3"/>
  <c r="AB330" i="3"/>
  <c r="N330" i="3"/>
  <c r="CQ330" i="3" s="1"/>
  <c r="CP330" i="3" l="1"/>
  <c r="DA330" i="3" s="1"/>
  <c r="J345" i="3"/>
  <c r="CI345" i="3" s="1"/>
  <c r="AS346" i="3"/>
  <c r="BD346" i="3" s="1"/>
  <c r="AH345" i="3"/>
  <c r="AT346" i="3"/>
  <c r="BE346" i="3" s="1"/>
  <c r="AI345" i="3"/>
  <c r="AX331" i="3"/>
  <c r="BI331" i="3" s="1"/>
  <c r="AM330" i="3"/>
  <c r="A331" i="3" s="1"/>
  <c r="I345" i="3"/>
  <c r="CG345" i="3" s="1"/>
  <c r="BH331" i="3"/>
  <c r="O330" i="3"/>
  <c r="CH345" i="3" l="1"/>
  <c r="CW345" i="3" s="1"/>
  <c r="CF345" i="3"/>
  <c r="CV345" i="3" s="1"/>
  <c r="Q330" i="3"/>
  <c r="BQ346" i="3"/>
  <c r="J346" i="3" s="1"/>
  <c r="CI346" i="3" s="1"/>
  <c r="B331" i="3"/>
  <c r="P331" i="3"/>
  <c r="BA331" i="3"/>
  <c r="BC331" i="3"/>
  <c r="BF331" i="3"/>
  <c r="BG331" i="3"/>
  <c r="BP346" i="3"/>
  <c r="W346" i="3" s="1"/>
  <c r="CH346" i="3" l="1"/>
  <c r="CW346" i="3" s="1"/>
  <c r="X346" i="3"/>
  <c r="AI346" i="3" s="1"/>
  <c r="I346" i="3"/>
  <c r="CG346" i="3" s="1"/>
  <c r="BJ331" i="3"/>
  <c r="C331" i="3" s="1"/>
  <c r="BN331" i="3" s="1"/>
  <c r="AH346" i="3"/>
  <c r="AS347" i="3"/>
  <c r="BD347" i="3" s="1"/>
  <c r="BW331" i="3"/>
  <c r="AT347" i="3" l="1"/>
  <c r="BE347" i="3" s="1"/>
  <c r="BQ347" i="3" s="1"/>
  <c r="J347" i="3" s="1"/>
  <c r="CI347" i="3" s="1"/>
  <c r="CF346" i="3"/>
  <c r="CV346" i="3" s="1"/>
  <c r="BM331" i="3"/>
  <c r="U331" i="3"/>
  <c r="G331" i="3"/>
  <c r="CC331" i="3" s="1"/>
  <c r="BP347" i="3"/>
  <c r="I347" i="3" s="1"/>
  <c r="CG347" i="3" s="1"/>
  <c r="CH347" i="3" l="1"/>
  <c r="CW347" i="3" s="1"/>
  <c r="CF347" i="3"/>
  <c r="CV347" i="3" s="1"/>
  <c r="CB331" i="3"/>
  <c r="CT331" i="3" s="1"/>
  <c r="X347" i="3"/>
  <c r="AI347" i="3" s="1"/>
  <c r="AQ332" i="3"/>
  <c r="BB332" i="3" s="1"/>
  <c r="AF331" i="3"/>
  <c r="W347" i="3"/>
  <c r="F331" i="3"/>
  <c r="T331" i="3"/>
  <c r="BO331" i="3"/>
  <c r="BR331" i="3"/>
  <c r="BS331" i="3"/>
  <c r="AT348" i="3" l="1"/>
  <c r="BE348" i="3" s="1"/>
  <c r="BQ348" i="3" s="1"/>
  <c r="X348" i="3" s="1"/>
  <c r="Z331" i="3"/>
  <c r="L331" i="3"/>
  <c r="CM331" i="3" s="1"/>
  <c r="Y331" i="3"/>
  <c r="K331" i="3"/>
  <c r="CK331" i="3" s="1"/>
  <c r="CA331" i="3"/>
  <c r="H331" i="3"/>
  <c r="CE331" i="3" s="1"/>
  <c r="V331" i="3"/>
  <c r="AS348" i="3"/>
  <c r="BD348" i="3" s="1"/>
  <c r="AH347" i="3"/>
  <c r="BN332" i="3"/>
  <c r="U332" i="3" s="1"/>
  <c r="AP332" i="3"/>
  <c r="AE331" i="3"/>
  <c r="BT331" i="3"/>
  <c r="BU331" i="3"/>
  <c r="CD331" i="3" l="1"/>
  <c r="CU331" i="3" s="1"/>
  <c r="CJ331" i="3"/>
  <c r="CX331" i="3" s="1"/>
  <c r="CL331" i="3"/>
  <c r="CY331" i="3" s="1"/>
  <c r="BZ331" i="3"/>
  <c r="CS331" i="3" s="1"/>
  <c r="G332" i="3"/>
  <c r="CC332" i="3" s="1"/>
  <c r="J348" i="3"/>
  <c r="CI348" i="3" s="1"/>
  <c r="AR332" i="3"/>
  <c r="AG331" i="3"/>
  <c r="BP348" i="3"/>
  <c r="W348" i="3" s="1"/>
  <c r="AJ331" i="3"/>
  <c r="AU332" i="3"/>
  <c r="AQ333" i="3"/>
  <c r="BB333" i="3" s="1"/>
  <c r="AF332" i="3"/>
  <c r="N331" i="3"/>
  <c r="CQ331" i="3" s="1"/>
  <c r="AB331" i="3"/>
  <c r="AA331" i="3"/>
  <c r="M331" i="3"/>
  <c r="CO331" i="3" s="1"/>
  <c r="AT349" i="3"/>
  <c r="BE349" i="3" s="1"/>
  <c r="AI348" i="3"/>
  <c r="AV332" i="3"/>
  <c r="AK331" i="3"/>
  <c r="CH348" i="3" l="1"/>
  <c r="CW348" i="3" s="1"/>
  <c r="CN331" i="3"/>
  <c r="CZ331" i="3" s="1"/>
  <c r="CP331" i="3"/>
  <c r="DA331" i="3" s="1"/>
  <c r="CB332" i="3"/>
  <c r="CT332" i="3" s="1"/>
  <c r="O331" i="3"/>
  <c r="I348" i="3"/>
  <c r="CG348" i="3" s="1"/>
  <c r="AH348" i="3"/>
  <c r="AS349" i="3"/>
  <c r="BD349" i="3" s="1"/>
  <c r="BQ349" i="3"/>
  <c r="X349" i="3" s="1"/>
  <c r="AW332" i="3"/>
  <c r="BH332" i="3" s="1"/>
  <c r="AL331" i="3"/>
  <c r="AM331" i="3"/>
  <c r="AX332" i="3"/>
  <c r="BN333" i="3"/>
  <c r="U333" i="3" s="1"/>
  <c r="CF348" i="3" l="1"/>
  <c r="CV348" i="3" s="1"/>
  <c r="G333" i="3"/>
  <c r="CC333" i="3" s="1"/>
  <c r="A332" i="3"/>
  <c r="P332" i="3" s="1"/>
  <c r="J349" i="3"/>
  <c r="CI349" i="3" s="1"/>
  <c r="Q331" i="3"/>
  <c r="AF333" i="3"/>
  <c r="AQ334" i="3"/>
  <c r="BB334" i="3" s="1"/>
  <c r="AI349" i="3"/>
  <c r="AT350" i="3"/>
  <c r="BE350" i="3" s="1"/>
  <c r="BA332" i="3"/>
  <c r="BI332" i="3"/>
  <c r="BG332" i="3"/>
  <c r="BP349" i="3"/>
  <c r="W349" i="3" s="1"/>
  <c r="BF332" i="3"/>
  <c r="BC332" i="3"/>
  <c r="CH349" i="3" l="1"/>
  <c r="CW349" i="3" s="1"/>
  <c r="CB333" i="3"/>
  <c r="CT333" i="3" s="1"/>
  <c r="I349" i="3"/>
  <c r="CG349" i="3" s="1"/>
  <c r="B332" i="3"/>
  <c r="BW332" i="3" s="1"/>
  <c r="BQ350" i="3"/>
  <c r="X350" i="3" s="1"/>
  <c r="AH349" i="3"/>
  <c r="AS350" i="3"/>
  <c r="BD350" i="3" s="1"/>
  <c r="BM332" i="3"/>
  <c r="BO332" i="3" s="1"/>
  <c r="BJ332" i="3"/>
  <c r="C332" i="3" s="1"/>
  <c r="BN334" i="3"/>
  <c r="U334" i="3" s="1"/>
  <c r="CF349" i="3" l="1"/>
  <c r="CV349" i="3" s="1"/>
  <c r="G334" i="3"/>
  <c r="CC334" i="3" s="1"/>
  <c r="J350" i="3"/>
  <c r="CI350" i="3" s="1"/>
  <c r="H332" i="3"/>
  <c r="CE332" i="3" s="1"/>
  <c r="V332" i="3"/>
  <c r="AT351" i="3"/>
  <c r="BE351" i="3" s="1"/>
  <c r="AI350" i="3"/>
  <c r="T332" i="3"/>
  <c r="F332" i="3"/>
  <c r="AQ335" i="3"/>
  <c r="BB335" i="3" s="1"/>
  <c r="AF334" i="3"/>
  <c r="BR332" i="3"/>
  <c r="BS332" i="3" s="1"/>
  <c r="BP350" i="3"/>
  <c r="W350" i="3" s="1"/>
  <c r="CH350" i="3" l="1"/>
  <c r="CW350" i="3" s="1"/>
  <c r="CD332" i="3"/>
  <c r="CU332" i="3" s="1"/>
  <c r="CB334" i="3"/>
  <c r="CT334" i="3" s="1"/>
  <c r="I350" i="3"/>
  <c r="CG350" i="3" s="1"/>
  <c r="AH350" i="3"/>
  <c r="AS351" i="3"/>
  <c r="BD351" i="3" s="1"/>
  <c r="Z332" i="3"/>
  <c r="L332" i="3"/>
  <c r="CM332" i="3" s="1"/>
  <c r="AP333" i="3"/>
  <c r="AE332" i="3"/>
  <c r="CA332" i="3"/>
  <c r="AR333" i="3"/>
  <c r="AG332" i="3"/>
  <c r="K332" i="3"/>
  <c r="CK332" i="3" s="1"/>
  <c r="Y332" i="3"/>
  <c r="BN335" i="3"/>
  <c r="U335" i="3" s="1"/>
  <c r="BT332" i="3"/>
  <c r="CF350" i="3" l="1"/>
  <c r="CV350" i="3" s="1"/>
  <c r="CJ332" i="3"/>
  <c r="CX332" i="3" s="1"/>
  <c r="CL332" i="3"/>
  <c r="CY332" i="3" s="1"/>
  <c r="BZ332" i="3"/>
  <c r="CS332" i="3" s="1"/>
  <c r="AV333" i="3"/>
  <c r="AK332" i="3"/>
  <c r="AF335" i="3"/>
  <c r="AQ336" i="3"/>
  <c r="BB336" i="3" s="1"/>
  <c r="AU333" i="3"/>
  <c r="AJ332" i="3"/>
  <c r="BP351" i="3"/>
  <c r="BQ351" i="3" s="1"/>
  <c r="AA332" i="3"/>
  <c r="M332" i="3"/>
  <c r="CO332" i="3" s="1"/>
  <c r="BU332" i="3"/>
  <c r="G335" i="3"/>
  <c r="CC335" i="3" s="1"/>
  <c r="CN332" i="3" l="1"/>
  <c r="CZ332" i="3" s="1"/>
  <c r="CB335" i="3"/>
  <c r="CT335" i="3" s="1"/>
  <c r="I351" i="3"/>
  <c r="CG351" i="3" s="1"/>
  <c r="AL332" i="3"/>
  <c r="AW333" i="3"/>
  <c r="BN336" i="3"/>
  <c r="U336" i="3" s="1"/>
  <c r="X351" i="3"/>
  <c r="J351" i="3"/>
  <c r="CI351" i="3" s="1"/>
  <c r="N332" i="3"/>
  <c r="CQ332" i="3" s="1"/>
  <c r="AB332" i="3"/>
  <c r="W351" i="3"/>
  <c r="CH351" i="3" l="1"/>
  <c r="CW351" i="3" s="1"/>
  <c r="CF351" i="3"/>
  <c r="CV351" i="3" s="1"/>
  <c r="CP332" i="3"/>
  <c r="DA332" i="3" s="1"/>
  <c r="O332" i="3"/>
  <c r="AM332" i="3"/>
  <c r="Q332" i="3" s="1"/>
  <c r="AX333" i="3"/>
  <c r="AF336" i="3"/>
  <c r="AQ337" i="3"/>
  <c r="BB337" i="3" s="1"/>
  <c r="AI351" i="3"/>
  <c r="AT352" i="3"/>
  <c r="BE352" i="3" s="1"/>
  <c r="AH351" i="3"/>
  <c r="AS352" i="3"/>
  <c r="BD352" i="3" s="1"/>
  <c r="G336" i="3"/>
  <c r="CC336" i="3" s="1"/>
  <c r="CB336" i="3" l="1"/>
  <c r="CT336" i="3" s="1"/>
  <c r="BQ352" i="3"/>
  <c r="X352" i="3" s="1"/>
  <c r="BI333" i="3"/>
  <c r="BN337" i="3"/>
  <c r="U337" i="3" s="1"/>
  <c r="BP352" i="3"/>
  <c r="W352" i="3" s="1"/>
  <c r="A333" i="3"/>
  <c r="G337" i="3" l="1"/>
  <c r="CC337" i="3" s="1"/>
  <c r="J352" i="3"/>
  <c r="CI352" i="3" s="1"/>
  <c r="AS353" i="3"/>
  <c r="BD353" i="3" s="1"/>
  <c r="AH352" i="3"/>
  <c r="AI352" i="3"/>
  <c r="AT353" i="3"/>
  <c r="BE353" i="3" s="1"/>
  <c r="AF337" i="3"/>
  <c r="AQ338" i="3"/>
  <c r="BB338" i="3" s="1"/>
  <c r="P333" i="3"/>
  <c r="B333" i="3"/>
  <c r="BC333" i="3"/>
  <c r="BA333" i="3"/>
  <c r="BF333" i="3"/>
  <c r="BG333" i="3"/>
  <c r="BH333" i="3"/>
  <c r="I352" i="3"/>
  <c r="CG352" i="3" s="1"/>
  <c r="CF352" i="3" l="1"/>
  <c r="CV352" i="3" s="1"/>
  <c r="CH352" i="3"/>
  <c r="CW352" i="3" s="1"/>
  <c r="CB337" i="3"/>
  <c r="CT337" i="3" s="1"/>
  <c r="BQ353" i="3"/>
  <c r="J353" i="3" s="1"/>
  <c r="CI353" i="3" s="1"/>
  <c r="BJ333" i="3"/>
  <c r="C333" i="3" s="1"/>
  <c r="BM333" i="3" s="1"/>
  <c r="BN338" i="3"/>
  <c r="U338" i="3" s="1"/>
  <c r="BW333" i="3"/>
  <c r="BP353" i="3"/>
  <c r="W353" i="3" s="1"/>
  <c r="CH353" i="3" l="1"/>
  <c r="CW353" i="3" s="1"/>
  <c r="G338" i="3"/>
  <c r="CC338" i="3" s="1"/>
  <c r="I353" i="3"/>
  <c r="CG353" i="3" s="1"/>
  <c r="X353" i="3"/>
  <c r="AT354" i="3" s="1"/>
  <c r="BE354" i="3" s="1"/>
  <c r="T333" i="3"/>
  <c r="F333" i="3"/>
  <c r="BO333" i="3"/>
  <c r="AF338" i="3"/>
  <c r="AQ339" i="3"/>
  <c r="BB339" i="3" s="1"/>
  <c r="AH353" i="3"/>
  <c r="AS354" i="3"/>
  <c r="BD354" i="3" s="1"/>
  <c r="CF353" i="3" l="1"/>
  <c r="CV353" i="3" s="1"/>
  <c r="CB338" i="3"/>
  <c r="CT338" i="3" s="1"/>
  <c r="AI353" i="3"/>
  <c r="BQ354" i="3"/>
  <c r="J354" i="3" s="1"/>
  <c r="CI354" i="3" s="1"/>
  <c r="BR333" i="3"/>
  <c r="BP354" i="3"/>
  <c r="W354" i="3" s="1"/>
  <c r="H333" i="3"/>
  <c r="CE333" i="3" s="1"/>
  <c r="V333" i="3"/>
  <c r="CA333" i="3"/>
  <c r="BN339" i="3"/>
  <c r="U339" i="3" s="1"/>
  <c r="AP334" i="3"/>
  <c r="AE333" i="3"/>
  <c r="CD333" i="3" l="1"/>
  <c r="CU333" i="3" s="1"/>
  <c r="CH354" i="3"/>
  <c r="CW354" i="3" s="1"/>
  <c r="BZ333" i="3"/>
  <c r="CS333" i="3" s="1"/>
  <c r="X354" i="3"/>
  <c r="AI354" i="3" s="1"/>
  <c r="AH354" i="3"/>
  <c r="AS355" i="3"/>
  <c r="BD355" i="3" s="1"/>
  <c r="G339" i="3"/>
  <c r="CC339" i="3" s="1"/>
  <c r="K333" i="3"/>
  <c r="Y333" i="3"/>
  <c r="AR334" i="3"/>
  <c r="AG333" i="3"/>
  <c r="AQ340" i="3"/>
  <c r="BB340" i="3" s="1"/>
  <c r="AF339" i="3"/>
  <c r="BS333" i="3"/>
  <c r="I354" i="3"/>
  <c r="CG354" i="3" s="1"/>
  <c r="CF354" i="3" l="1"/>
  <c r="CV354" i="3" s="1"/>
  <c r="CB339" i="3"/>
  <c r="CT339" i="3" s="1"/>
  <c r="AT355" i="3"/>
  <c r="BE355" i="3" s="1"/>
  <c r="BQ355" i="3" s="1"/>
  <c r="CK333" i="3"/>
  <c r="BN340" i="3"/>
  <c r="U340" i="3" s="1"/>
  <c r="L333" i="3"/>
  <c r="CM333" i="3" s="1"/>
  <c r="Z333" i="3"/>
  <c r="BT333" i="3"/>
  <c r="BP355" i="3"/>
  <c r="W355" i="3" s="1"/>
  <c r="AU334" i="3"/>
  <c r="AJ333" i="3"/>
  <c r="CL333" i="3" l="1"/>
  <c r="CY333" i="3" s="1"/>
  <c r="CJ333" i="3"/>
  <c r="CX333" i="3" s="1"/>
  <c r="I355" i="3"/>
  <c r="CG355" i="3" s="1"/>
  <c r="AF340" i="3"/>
  <c r="AQ341" i="3"/>
  <c r="BB341" i="3" s="1"/>
  <c r="BN341" i="3" s="1"/>
  <c r="G341" i="3" s="1"/>
  <c r="CC341" i="3" s="1"/>
  <c r="AK333" i="3"/>
  <c r="AV334" i="3"/>
  <c r="G340" i="3"/>
  <c r="CC340" i="3" s="1"/>
  <c r="M333" i="3"/>
  <c r="CO333" i="3" s="1"/>
  <c r="AA333" i="3"/>
  <c r="BU333" i="3"/>
  <c r="X355" i="3"/>
  <c r="AH355" i="3"/>
  <c r="AS356" i="3"/>
  <c r="BD356" i="3" s="1"/>
  <c r="J355" i="3"/>
  <c r="CI355" i="3" s="1"/>
  <c r="CH355" i="3" l="1"/>
  <c r="CW355" i="3" s="1"/>
  <c r="CN333" i="3"/>
  <c r="CZ333" i="3" s="1"/>
  <c r="CF355" i="3"/>
  <c r="CV355" i="3" s="1"/>
  <c r="CB341" i="3"/>
  <c r="CT341" i="3" s="1"/>
  <c r="CB340" i="3"/>
  <c r="CT340" i="3" s="1"/>
  <c r="AT356" i="3"/>
  <c r="BE356" i="3" s="1"/>
  <c r="AI355" i="3"/>
  <c r="AB333" i="3"/>
  <c r="N333" i="3"/>
  <c r="CQ333" i="3" s="1"/>
  <c r="BP356" i="3"/>
  <c r="I356" i="3" s="1"/>
  <c r="CG356" i="3" s="1"/>
  <c r="U341" i="3"/>
  <c r="AW334" i="3"/>
  <c r="AL333" i="3"/>
  <c r="CP333" i="3" l="1"/>
  <c r="DA333" i="3" s="1"/>
  <c r="CF356" i="3"/>
  <c r="CV356" i="3" s="1"/>
  <c r="BQ356" i="3"/>
  <c r="X356" i="3" s="1"/>
  <c r="AI356" i="3" s="1"/>
  <c r="O333" i="3"/>
  <c r="W356" i="3"/>
  <c r="AM333" i="3"/>
  <c r="A334" i="3" s="1"/>
  <c r="AX334" i="3"/>
  <c r="AQ342" i="3"/>
  <c r="BB342" i="3" s="1"/>
  <c r="AF341" i="3"/>
  <c r="J356" i="3" l="1"/>
  <c r="CI356" i="3" s="1"/>
  <c r="AT357" i="3"/>
  <c r="BE357" i="3" s="1"/>
  <c r="BQ357" i="3" s="1"/>
  <c r="X357" i="3" s="1"/>
  <c r="Q333" i="3"/>
  <c r="B334" i="3"/>
  <c r="P334" i="3"/>
  <c r="BA334" i="3"/>
  <c r="BC334" i="3"/>
  <c r="BF334" i="3"/>
  <c r="BG334" i="3"/>
  <c r="BI334" i="3"/>
  <c r="AS357" i="3"/>
  <c r="BD357" i="3" s="1"/>
  <c r="AH356" i="3"/>
  <c r="BN342" i="3"/>
  <c r="U342" i="3" s="1"/>
  <c r="BH334" i="3"/>
  <c r="CH356" i="3" l="1"/>
  <c r="CW356" i="3" s="1"/>
  <c r="J357" i="3"/>
  <c r="CI357" i="3" s="1"/>
  <c r="AF342" i="3"/>
  <c r="AQ343" i="3"/>
  <c r="BB343" i="3" s="1"/>
  <c r="BN343" i="3" s="1"/>
  <c r="G343" i="3" s="1"/>
  <c r="CC343" i="3" s="1"/>
  <c r="G342" i="3"/>
  <c r="CC342" i="3" s="1"/>
  <c r="BW334" i="3"/>
  <c r="BP357" i="3"/>
  <c r="I357" i="3" s="1"/>
  <c r="CG357" i="3" s="1"/>
  <c r="AI357" i="3"/>
  <c r="AT358" i="3"/>
  <c r="BE358" i="3" s="1"/>
  <c r="BJ334" i="3"/>
  <c r="C334" i="3" s="1"/>
  <c r="BM334" i="3" s="1"/>
  <c r="CF357" i="3" l="1"/>
  <c r="CV357" i="3" s="1"/>
  <c r="CH357" i="3"/>
  <c r="CW357" i="3" s="1"/>
  <c r="CB342" i="3"/>
  <c r="CT342" i="3" s="1"/>
  <c r="CB343" i="3"/>
  <c r="CT343" i="3" s="1"/>
  <c r="U343" i="3"/>
  <c r="AQ344" i="3" s="1"/>
  <c r="BB344" i="3" s="1"/>
  <c r="W357" i="3"/>
  <c r="AH357" i="3" s="1"/>
  <c r="T334" i="3"/>
  <c r="F334" i="3"/>
  <c r="BO334" i="3"/>
  <c r="BQ358" i="3"/>
  <c r="X358" i="3" s="1"/>
  <c r="AS358" i="3" l="1"/>
  <c r="BD358" i="3" s="1"/>
  <c r="BP358" i="3" s="1"/>
  <c r="W358" i="3" s="1"/>
  <c r="AF343" i="3"/>
  <c r="J358" i="3"/>
  <c r="CI358" i="3" s="1"/>
  <c r="AI358" i="3"/>
  <c r="AT359" i="3"/>
  <c r="BE359" i="3" s="1"/>
  <c r="H334" i="3"/>
  <c r="CE334" i="3" s="1"/>
  <c r="V334" i="3"/>
  <c r="CA334" i="3"/>
  <c r="BR334" i="3"/>
  <c r="BS334" i="3"/>
  <c r="BT334" i="3" s="1"/>
  <c r="BN344" i="3"/>
  <c r="U344" i="3" s="1"/>
  <c r="AE334" i="3"/>
  <c r="AP335" i="3"/>
  <c r="CD334" i="3" l="1"/>
  <c r="CU334" i="3" s="1"/>
  <c r="CH358" i="3"/>
  <c r="CW358" i="3" s="1"/>
  <c r="BZ334" i="3"/>
  <c r="CS334" i="3" s="1"/>
  <c r="G344" i="3"/>
  <c r="CC344" i="3" s="1"/>
  <c r="I358" i="3"/>
  <c r="CG358" i="3" s="1"/>
  <c r="AA334" i="3"/>
  <c r="M334" i="3"/>
  <c r="CO334" i="3" s="1"/>
  <c r="BU334" i="3"/>
  <c r="AG334" i="3"/>
  <c r="AR335" i="3"/>
  <c r="AQ345" i="3"/>
  <c r="BB345" i="3" s="1"/>
  <c r="BN345" i="3" s="1"/>
  <c r="G345" i="3" s="1"/>
  <c r="CC345" i="3" s="1"/>
  <c r="AF344" i="3"/>
  <c r="AS359" i="3"/>
  <c r="BD359" i="3" s="1"/>
  <c r="AH358" i="3"/>
  <c r="Z334" i="3"/>
  <c r="L334" i="3"/>
  <c r="CM334" i="3" s="1"/>
  <c r="BQ359" i="3"/>
  <c r="J359" i="3" s="1"/>
  <c r="CI359" i="3" s="1"/>
  <c r="K334" i="3"/>
  <c r="Y334" i="3"/>
  <c r="CN334" i="3" l="1"/>
  <c r="CZ334" i="3" s="1"/>
  <c r="CF358" i="3"/>
  <c r="CV358" i="3" s="1"/>
  <c r="CH359" i="3"/>
  <c r="CW359" i="3" s="1"/>
  <c r="CL334" i="3"/>
  <c r="CY334" i="3" s="1"/>
  <c r="CB344" i="3"/>
  <c r="CT344" i="3" s="1"/>
  <c r="CB345" i="3"/>
  <c r="CT345" i="3" s="1"/>
  <c r="X359" i="3"/>
  <c r="AT360" i="3" s="1"/>
  <c r="BE360" i="3" s="1"/>
  <c r="U345" i="3"/>
  <c r="AF345" i="3" s="1"/>
  <c r="AK334" i="3"/>
  <c r="AV335" i="3"/>
  <c r="CK334" i="3"/>
  <c r="AB334" i="3"/>
  <c r="N334" i="3"/>
  <c r="CQ334" i="3" s="1"/>
  <c r="AU335" i="3"/>
  <c r="AJ334" i="3"/>
  <c r="BP359" i="3"/>
  <c r="W359" i="3" s="1"/>
  <c r="AW335" i="3"/>
  <c r="AL334" i="3"/>
  <c r="CP334" i="3" l="1"/>
  <c r="DA334" i="3" s="1"/>
  <c r="CJ334" i="3"/>
  <c r="CX334" i="3" s="1"/>
  <c r="O334" i="3"/>
  <c r="AI359" i="3"/>
  <c r="AQ346" i="3"/>
  <c r="BB346" i="3" s="1"/>
  <c r="BN346" i="3" s="1"/>
  <c r="U346" i="3" s="1"/>
  <c r="AM334" i="3"/>
  <c r="A335" i="3" s="1"/>
  <c r="AX335" i="3"/>
  <c r="I359" i="3"/>
  <c r="CG359" i="3" s="1"/>
  <c r="AS360" i="3"/>
  <c r="BD360" i="3" s="1"/>
  <c r="AH359" i="3"/>
  <c r="BQ360" i="3"/>
  <c r="X360" i="3" s="1"/>
  <c r="CF359" i="3" l="1"/>
  <c r="CV359" i="3" s="1"/>
  <c r="G346" i="3"/>
  <c r="CC346" i="3" s="1"/>
  <c r="Q334" i="3"/>
  <c r="AI360" i="3"/>
  <c r="AT361" i="3"/>
  <c r="BE361" i="3" s="1"/>
  <c r="P335" i="3"/>
  <c r="B335" i="3"/>
  <c r="BA335" i="3"/>
  <c r="BC335" i="3"/>
  <c r="AF346" i="3"/>
  <c r="AQ347" i="3"/>
  <c r="BB347" i="3" s="1"/>
  <c r="BF335" i="3"/>
  <c r="BI335" i="3"/>
  <c r="BH335" i="3"/>
  <c r="J360" i="3"/>
  <c r="CI360" i="3" s="1"/>
  <c r="BG335" i="3"/>
  <c r="CH360" i="3" l="1"/>
  <c r="CW360" i="3" s="1"/>
  <c r="CB346" i="3"/>
  <c r="CT346" i="3" s="1"/>
  <c r="BW335" i="3"/>
  <c r="BJ335" i="3"/>
  <c r="C335" i="3" s="1"/>
  <c r="BM335" i="3" s="1"/>
  <c r="BQ361" i="3"/>
  <c r="J361" i="3" s="1"/>
  <c r="CI361" i="3" s="1"/>
  <c r="BN347" i="3"/>
  <c r="U347" i="3" s="1"/>
  <c r="CH361" i="3" l="1"/>
  <c r="CW361" i="3" s="1"/>
  <c r="G347" i="3"/>
  <c r="CC347" i="3" s="1"/>
  <c r="T335" i="3"/>
  <c r="F335" i="3"/>
  <c r="BR335" i="3"/>
  <c r="BO335" i="3"/>
  <c r="BS335" i="3" s="1"/>
  <c r="AF347" i="3"/>
  <c r="AQ348" i="3"/>
  <c r="BB348" i="3" s="1"/>
  <c r="X361" i="3"/>
  <c r="CB347" i="3" l="1"/>
  <c r="CT347" i="3" s="1"/>
  <c r="L335" i="3"/>
  <c r="CM335" i="3" s="1"/>
  <c r="Z335" i="3"/>
  <c r="K335" i="3"/>
  <c r="CK335" i="3" s="1"/>
  <c r="Y335" i="3"/>
  <c r="AI361" i="3"/>
  <c r="AT362" i="3"/>
  <c r="BE362" i="3" s="1"/>
  <c r="H335" i="3"/>
  <c r="CE335" i="3" s="1"/>
  <c r="V335" i="3"/>
  <c r="CA335" i="3"/>
  <c r="BT335" i="3"/>
  <c r="BN348" i="3"/>
  <c r="U348" i="3" s="1"/>
  <c r="AP336" i="3"/>
  <c r="AE335" i="3"/>
  <c r="CD335" i="3" l="1"/>
  <c r="CU335" i="3" s="1"/>
  <c r="CL335" i="3"/>
  <c r="CY335" i="3" s="1"/>
  <c r="CJ335" i="3"/>
  <c r="CX335" i="3" s="1"/>
  <c r="BZ335" i="3"/>
  <c r="CS335" i="3" s="1"/>
  <c r="G348" i="3"/>
  <c r="CC348" i="3" s="1"/>
  <c r="AQ349" i="3"/>
  <c r="BB349" i="3" s="1"/>
  <c r="AF348" i="3"/>
  <c r="BQ362" i="3"/>
  <c r="X362" i="3" s="1"/>
  <c r="AA335" i="3"/>
  <c r="M335" i="3"/>
  <c r="AG335" i="3"/>
  <c r="AR336" i="3"/>
  <c r="AV336" i="3"/>
  <c r="AK335" i="3"/>
  <c r="BU335" i="3"/>
  <c r="AU336" i="3"/>
  <c r="AJ335" i="3"/>
  <c r="CB348" i="3" l="1"/>
  <c r="CT348" i="3" s="1"/>
  <c r="J362" i="3"/>
  <c r="CI362" i="3" s="1"/>
  <c r="AT363" i="3"/>
  <c r="BE363" i="3" s="1"/>
  <c r="AI362" i="3"/>
  <c r="CO335" i="3"/>
  <c r="AW336" i="3"/>
  <c r="AL335" i="3"/>
  <c r="BN349" i="3"/>
  <c r="U349" i="3" s="1"/>
  <c r="AB335" i="3"/>
  <c r="N335" i="3"/>
  <c r="CQ335" i="3" s="1"/>
  <c r="CN335" i="3" l="1"/>
  <c r="CZ335" i="3" s="1"/>
  <c r="CP335" i="3"/>
  <c r="DA335" i="3" s="1"/>
  <c r="CH362" i="3"/>
  <c r="CW362" i="3" s="1"/>
  <c r="O335" i="3"/>
  <c r="G349" i="3"/>
  <c r="CC349" i="3" s="1"/>
  <c r="AF349" i="3"/>
  <c r="AQ350" i="3"/>
  <c r="BB350" i="3" s="1"/>
  <c r="AX336" i="3"/>
  <c r="AM335" i="3"/>
  <c r="BQ363" i="3"/>
  <c r="X363" i="3" s="1"/>
  <c r="CB349" i="3" l="1"/>
  <c r="CT349" i="3" s="1"/>
  <c r="AT364" i="3"/>
  <c r="BE364" i="3" s="1"/>
  <c r="AI363" i="3"/>
  <c r="J363" i="3"/>
  <c r="CI363" i="3" s="1"/>
  <c r="Q335" i="3"/>
  <c r="A336" i="3"/>
  <c r="BN350" i="3"/>
  <c r="U350" i="3" s="1"/>
  <c r="CH363" i="3" l="1"/>
  <c r="CW363" i="3" s="1"/>
  <c r="AF350" i="3"/>
  <c r="AQ351" i="3"/>
  <c r="BB351" i="3" s="1"/>
  <c r="B336" i="3"/>
  <c r="P336" i="3"/>
  <c r="BA336" i="3"/>
  <c r="BF336" i="3"/>
  <c r="BG336" i="3"/>
  <c r="BH336" i="3"/>
  <c r="BC336" i="3"/>
  <c r="BI336" i="3"/>
  <c r="G350" i="3"/>
  <c r="CC350" i="3" s="1"/>
  <c r="CB350" i="3" l="1"/>
  <c r="CT350" i="3" s="1"/>
  <c r="BW336" i="3"/>
  <c r="BN351" i="3"/>
  <c r="U351" i="3" s="1"/>
  <c r="BJ336" i="3"/>
  <c r="C336" i="3" s="1"/>
  <c r="BM336" i="3" s="1"/>
  <c r="G351" i="3" l="1"/>
  <c r="CC351" i="3" s="1"/>
  <c r="F336" i="3"/>
  <c r="T336" i="3"/>
  <c r="BO336" i="3"/>
  <c r="AQ352" i="3"/>
  <c r="BB352" i="3" s="1"/>
  <c r="AF351" i="3"/>
  <c r="CB351" i="3" l="1"/>
  <c r="CT351" i="3" s="1"/>
  <c r="V336" i="3"/>
  <c r="H336" i="3"/>
  <c r="CE336" i="3" s="1"/>
  <c r="AE336" i="3"/>
  <c r="AP337" i="3"/>
  <c r="BT336" i="3"/>
  <c r="BN352" i="3"/>
  <c r="U352" i="3" s="1"/>
  <c r="BR336" i="3"/>
  <c r="BS336" i="3"/>
  <c r="CA336" i="3"/>
  <c r="CD336" i="3" l="1"/>
  <c r="CU336" i="3" s="1"/>
  <c r="BZ336" i="3"/>
  <c r="CS336" i="3" s="1"/>
  <c r="G352" i="3"/>
  <c r="CC352" i="3" s="1"/>
  <c r="AF352" i="3"/>
  <c r="AQ353" i="3"/>
  <c r="BB353" i="3" s="1"/>
  <c r="M336" i="3"/>
  <c r="CO336" i="3" s="1"/>
  <c r="AA336" i="3"/>
  <c r="Z336" i="3"/>
  <c r="L336" i="3"/>
  <c r="CM336" i="3" s="1"/>
  <c r="K336" i="3"/>
  <c r="Y336" i="3"/>
  <c r="BU336" i="3"/>
  <c r="AG336" i="3"/>
  <c r="AR337" i="3"/>
  <c r="CN336" i="3" l="1"/>
  <c r="CZ336" i="3" s="1"/>
  <c r="CL336" i="3"/>
  <c r="CY336" i="3" s="1"/>
  <c r="CB352" i="3"/>
  <c r="CT352" i="3" s="1"/>
  <c r="AV337" i="3"/>
  <c r="AK336" i="3"/>
  <c r="AW337" i="3"/>
  <c r="AL336" i="3"/>
  <c r="BN353" i="3"/>
  <c r="U353" i="3" s="1"/>
  <c r="AB336" i="3"/>
  <c r="N336" i="3"/>
  <c r="CQ336" i="3" s="1"/>
  <c r="AJ336" i="3"/>
  <c r="AU337" i="3"/>
  <c r="CK336" i="3"/>
  <c r="CJ336" i="3" l="1"/>
  <c r="CX336" i="3" s="1"/>
  <c r="CP336" i="3"/>
  <c r="DA336" i="3" s="1"/>
  <c r="G353" i="3"/>
  <c r="CC353" i="3" s="1"/>
  <c r="AX337" i="3"/>
  <c r="AM336" i="3"/>
  <c r="A337" i="3" s="1"/>
  <c r="O336" i="3"/>
  <c r="AF353" i="3"/>
  <c r="AQ354" i="3"/>
  <c r="BB354" i="3" s="1"/>
  <c r="BN354" i="3" s="1"/>
  <c r="G354" i="3" s="1"/>
  <c r="CC354" i="3" s="1"/>
  <c r="CB354" i="3" l="1"/>
  <c r="CT354" i="3" s="1"/>
  <c r="CB353" i="3"/>
  <c r="CT353" i="3" s="1"/>
  <c r="P337" i="3"/>
  <c r="B337" i="3"/>
  <c r="BA337" i="3"/>
  <c r="BC337" i="3"/>
  <c r="BH337" i="3"/>
  <c r="BF337" i="3"/>
  <c r="BG337" i="3"/>
  <c r="U354" i="3"/>
  <c r="BI337" i="3"/>
  <c r="Q336" i="3"/>
  <c r="BJ337" i="3" l="1"/>
  <c r="C337" i="3" s="1"/>
  <c r="BM337" i="3"/>
  <c r="F337" i="3" s="1"/>
  <c r="BW337" i="3"/>
  <c r="BO337" i="3"/>
  <c r="H337" i="3" s="1"/>
  <c r="CE337" i="3" s="1"/>
  <c r="AQ355" i="3"/>
  <c r="BB355" i="3" s="1"/>
  <c r="AF354" i="3"/>
  <c r="CD337" i="3" l="1"/>
  <c r="CU337" i="3" s="1"/>
  <c r="CA337" i="3"/>
  <c r="V337" i="3"/>
  <c r="BR337" i="3"/>
  <c r="T337" i="3"/>
  <c r="BN355" i="3"/>
  <c r="U355" i="3" s="1"/>
  <c r="BZ337" i="3" l="1"/>
  <c r="CS337" i="3" s="1"/>
  <c r="G355" i="3"/>
  <c r="CC355" i="3" s="1"/>
  <c r="AE337" i="3"/>
  <c r="AP338" i="3"/>
  <c r="K337" i="3"/>
  <c r="Y337" i="3"/>
  <c r="AG337" i="3"/>
  <c r="AR338" i="3"/>
  <c r="BS337" i="3"/>
  <c r="AQ356" i="3"/>
  <c r="BB356" i="3" s="1"/>
  <c r="AF355" i="3"/>
  <c r="CB355" i="3" l="1"/>
  <c r="CT355" i="3" s="1"/>
  <c r="AU338" i="3"/>
  <c r="AJ337" i="3"/>
  <c r="BN356" i="3"/>
  <c r="U356" i="3" s="1"/>
  <c r="L337" i="3"/>
  <c r="CM337" i="3" s="1"/>
  <c r="Z337" i="3"/>
  <c r="CK337" i="3"/>
  <c r="BT337" i="3"/>
  <c r="CL337" i="3" l="1"/>
  <c r="CY337" i="3" s="1"/>
  <c r="CJ337" i="3"/>
  <c r="CX337" i="3" s="1"/>
  <c r="G356" i="3"/>
  <c r="CC356" i="3" s="1"/>
  <c r="M337" i="3"/>
  <c r="CO337" i="3" s="1"/>
  <c r="AA337" i="3"/>
  <c r="BU337" i="3"/>
  <c r="AV338" i="3"/>
  <c r="AK337" i="3"/>
  <c r="AQ357" i="3"/>
  <c r="BB357" i="3" s="1"/>
  <c r="AF356" i="3"/>
  <c r="CN337" i="3" l="1"/>
  <c r="CZ337" i="3" s="1"/>
  <c r="CB356" i="3"/>
  <c r="CT356" i="3" s="1"/>
  <c r="BN357" i="3"/>
  <c r="U357" i="3" s="1"/>
  <c r="AB337" i="3"/>
  <c r="N337" i="3"/>
  <c r="AW338" i="3"/>
  <c r="AL337" i="3"/>
  <c r="G357" i="3" l="1"/>
  <c r="CC357" i="3" s="1"/>
  <c r="AQ358" i="3"/>
  <c r="BB358" i="3" s="1"/>
  <c r="AF357" i="3"/>
  <c r="AM337" i="3"/>
  <c r="A338" i="3" s="1"/>
  <c r="AX338" i="3"/>
  <c r="CQ337" i="3"/>
  <c r="O337" i="3"/>
  <c r="CP337" i="3" l="1"/>
  <c r="DA337" i="3" s="1"/>
  <c r="CB357" i="3"/>
  <c r="CT357" i="3" s="1"/>
  <c r="Q337" i="3"/>
  <c r="P338" i="3"/>
  <c r="B338" i="3"/>
  <c r="BA338" i="3"/>
  <c r="BC338" i="3"/>
  <c r="BF338" i="3"/>
  <c r="BG338" i="3"/>
  <c r="BH338" i="3"/>
  <c r="BI338" i="3"/>
  <c r="BN358" i="3"/>
  <c r="U358" i="3" s="1"/>
  <c r="G358" i="3" l="1"/>
  <c r="CC358" i="3" s="1"/>
  <c r="BM338" i="3"/>
  <c r="F338" i="3" s="1"/>
  <c r="BJ338" i="3"/>
  <c r="C338" i="3" s="1"/>
  <c r="BW338" i="3"/>
  <c r="AQ359" i="3"/>
  <c r="BB359" i="3" s="1"/>
  <c r="BN359" i="3" s="1"/>
  <c r="G359" i="3" s="1"/>
  <c r="CC359" i="3" s="1"/>
  <c r="AF358" i="3"/>
  <c r="CB359" i="3" l="1"/>
  <c r="CT359" i="3" s="1"/>
  <c r="CB358" i="3"/>
  <c r="CT358" i="3" s="1"/>
  <c r="U359" i="3"/>
  <c r="AQ360" i="3" s="1"/>
  <c r="BB360" i="3" s="1"/>
  <c r="CA338" i="3"/>
  <c r="BO338" i="3"/>
  <c r="BR338" i="3"/>
  <c r="T338" i="3"/>
  <c r="BZ338" i="3" l="1"/>
  <c r="CS338" i="3" s="1"/>
  <c r="AF359" i="3"/>
  <c r="K338" i="3"/>
  <c r="CK338" i="3" s="1"/>
  <c r="Y338" i="3"/>
  <c r="BS338" i="3"/>
  <c r="V338" i="3"/>
  <c r="H338" i="3"/>
  <c r="BN360" i="3"/>
  <c r="U360" i="3" s="1"/>
  <c r="AE338" i="3"/>
  <c r="AP339" i="3"/>
  <c r="CJ338" i="3" l="1"/>
  <c r="CX338" i="3" s="1"/>
  <c r="AQ361" i="3"/>
  <c r="BB361" i="3" s="1"/>
  <c r="AF360" i="3"/>
  <c r="Z338" i="3"/>
  <c r="L338" i="3"/>
  <c r="CM338" i="3" s="1"/>
  <c r="BT338" i="3"/>
  <c r="AU339" i="3"/>
  <c r="AJ338" i="3"/>
  <c r="G360" i="3"/>
  <c r="CC360" i="3" s="1"/>
  <c r="CE338" i="3"/>
  <c r="AR339" i="3"/>
  <c r="AG338" i="3"/>
  <c r="CL338" i="3" l="1"/>
  <c r="CY338" i="3" s="1"/>
  <c r="CD338" i="3"/>
  <c r="CU338" i="3" s="1"/>
  <c r="CB360" i="3"/>
  <c r="CT360" i="3" s="1"/>
  <c r="AK338" i="3"/>
  <c r="AV339" i="3"/>
  <c r="M338" i="3"/>
  <c r="CO338" i="3" s="1"/>
  <c r="AA338" i="3"/>
  <c r="BU338" i="3"/>
  <c r="BN361" i="3"/>
  <c r="U361" i="3" s="1"/>
  <c r="CN338" i="3" l="1"/>
  <c r="CZ338" i="3" s="1"/>
  <c r="G361" i="3"/>
  <c r="CC361" i="3" s="1"/>
  <c r="AL338" i="3"/>
  <c r="AW339" i="3"/>
  <c r="AQ362" i="3"/>
  <c r="BB362" i="3" s="1"/>
  <c r="AF361" i="3"/>
  <c r="AB338" i="3"/>
  <c r="N338" i="3"/>
  <c r="CB361" i="3" l="1"/>
  <c r="CT361" i="3" s="1"/>
  <c r="BN362" i="3"/>
  <c r="U362" i="3" s="1"/>
  <c r="CQ338" i="3"/>
  <c r="O338" i="3"/>
  <c r="AM338" i="3"/>
  <c r="AX339" i="3"/>
  <c r="CP338" i="3" l="1"/>
  <c r="DA338" i="3" s="1"/>
  <c r="G362" i="3"/>
  <c r="CC362" i="3" s="1"/>
  <c r="Q338" i="3"/>
  <c r="A339" i="3"/>
  <c r="AQ363" i="3"/>
  <c r="BB363" i="3" s="1"/>
  <c r="AF362" i="3"/>
  <c r="CB362" i="3" l="1"/>
  <c r="CT362" i="3" s="1"/>
  <c r="BN363" i="3"/>
  <c r="U363" i="3" s="1"/>
  <c r="B339" i="3"/>
  <c r="P339" i="3"/>
  <c r="BA339" i="3"/>
  <c r="BC339" i="3"/>
  <c r="BF339" i="3"/>
  <c r="BG339" i="3"/>
  <c r="BH339" i="3"/>
  <c r="BI339" i="3"/>
  <c r="G363" i="3" l="1"/>
  <c r="CC363" i="3" s="1"/>
  <c r="BW339" i="3"/>
  <c r="BM339" i="3"/>
  <c r="T339" i="3" s="1"/>
  <c r="BJ339" i="3"/>
  <c r="C339" i="3" s="1"/>
  <c r="AQ364" i="3"/>
  <c r="BB364" i="3" s="1"/>
  <c r="AF363" i="3"/>
  <c r="CB363" i="3" l="1"/>
  <c r="CT363" i="3" s="1"/>
  <c r="AP340" i="3"/>
  <c r="AE339" i="3"/>
  <c r="F339" i="3"/>
  <c r="BN364" i="3"/>
  <c r="U364" i="3" s="1"/>
  <c r="BO339" i="3"/>
  <c r="BR339" i="3"/>
  <c r="G364" i="3" l="1"/>
  <c r="CC364" i="3" s="1"/>
  <c r="AF364" i="3"/>
  <c r="AQ365" i="3"/>
  <c r="BB365" i="3" s="1"/>
  <c r="CA339" i="3"/>
  <c r="V339" i="3"/>
  <c r="H339" i="3"/>
  <c r="CE339" i="3" s="1"/>
  <c r="BS339" i="3"/>
  <c r="K339" i="3"/>
  <c r="CK339" i="3" s="1"/>
  <c r="Y339" i="3"/>
  <c r="CD339" i="3" l="1"/>
  <c r="CU339" i="3" s="1"/>
  <c r="CJ339" i="3"/>
  <c r="CX339" i="3" s="1"/>
  <c r="CB364" i="3"/>
  <c r="CT364" i="3" s="1"/>
  <c r="BZ339" i="3"/>
  <c r="CS339" i="3" s="1"/>
  <c r="AJ339" i="3"/>
  <c r="AU340" i="3"/>
  <c r="Z339" i="3"/>
  <c r="L339" i="3"/>
  <c r="CM339" i="3" s="1"/>
  <c r="AG339" i="3"/>
  <c r="AR340" i="3"/>
  <c r="BN365" i="3"/>
  <c r="U365" i="3" s="1"/>
  <c r="BT339" i="3"/>
  <c r="CL339" i="3" l="1"/>
  <c r="CY339" i="3" s="1"/>
  <c r="G365" i="3"/>
  <c r="CC365" i="3" s="1"/>
  <c r="AK339" i="3"/>
  <c r="AV340" i="3"/>
  <c r="AA339" i="3"/>
  <c r="M339" i="3"/>
  <c r="CO339" i="3" s="1"/>
  <c r="AF365" i="3"/>
  <c r="AQ366" i="3"/>
  <c r="BB366" i="3" s="1"/>
  <c r="BU339" i="3"/>
  <c r="CN339" i="3" l="1"/>
  <c r="CZ339" i="3" s="1"/>
  <c r="CB365" i="3"/>
  <c r="CT365" i="3" s="1"/>
  <c r="AB339" i="3"/>
  <c r="N339" i="3"/>
  <c r="CQ339" i="3" s="1"/>
  <c r="BN366" i="3"/>
  <c r="U366" i="3" s="1"/>
  <c r="AW340" i="3"/>
  <c r="AL339" i="3"/>
  <c r="O339" i="3" l="1"/>
  <c r="CP339" i="3"/>
  <c r="DA339" i="3" s="1"/>
  <c r="G366" i="3"/>
  <c r="CC366" i="3" s="1"/>
  <c r="AF366" i="3"/>
  <c r="AQ367" i="3"/>
  <c r="BB367" i="3" s="1"/>
  <c r="BN367" i="3" s="1"/>
  <c r="G367" i="3" s="1"/>
  <c r="CC367" i="3" s="1"/>
  <c r="AX340" i="3"/>
  <c r="AM339" i="3"/>
  <c r="Q339" i="3" s="1"/>
  <c r="CB367" i="3" l="1"/>
  <c r="CT367" i="3" s="1"/>
  <c r="CB366" i="3"/>
  <c r="CT366" i="3" s="1"/>
  <c r="U367" i="3"/>
  <c r="A340" i="3"/>
  <c r="B340" i="3" l="1"/>
  <c r="P340" i="3"/>
  <c r="BA340" i="3"/>
  <c r="BC340" i="3"/>
  <c r="BF340" i="3"/>
  <c r="BG340" i="3"/>
  <c r="BH340" i="3"/>
  <c r="AF367" i="3"/>
  <c r="AQ368" i="3"/>
  <c r="BB368" i="3" s="1"/>
  <c r="BI340" i="3"/>
  <c r="BJ340" i="3" l="1"/>
  <c r="C340" i="3" s="1"/>
  <c r="BM340" i="3" s="1"/>
  <c r="BN368" i="3"/>
  <c r="U368" i="3" s="1"/>
  <c r="BW340" i="3"/>
  <c r="G368" i="3" l="1"/>
  <c r="CC368" i="3" s="1"/>
  <c r="T340" i="3"/>
  <c r="F340" i="3"/>
  <c r="BO340" i="3"/>
  <c r="BR340" i="3"/>
  <c r="AQ369" i="3"/>
  <c r="BB369" i="3" s="1"/>
  <c r="AF368" i="3"/>
  <c r="CB368" i="3" l="1"/>
  <c r="CT368" i="3" s="1"/>
  <c r="BN369" i="3"/>
  <c r="U369" i="3" s="1"/>
  <c r="CA340" i="3"/>
  <c r="Y340" i="3"/>
  <c r="K340" i="3"/>
  <c r="CK340" i="3" s="1"/>
  <c r="H340" i="3"/>
  <c r="CE340" i="3" s="1"/>
  <c r="V340" i="3"/>
  <c r="BS340" i="3"/>
  <c r="AP341" i="3"/>
  <c r="AE340" i="3"/>
  <c r="CD340" i="3" l="1"/>
  <c r="CU340" i="3" s="1"/>
  <c r="CJ340" i="3"/>
  <c r="CX340" i="3" s="1"/>
  <c r="BZ340" i="3"/>
  <c r="CS340" i="3" s="1"/>
  <c r="G369" i="3"/>
  <c r="CC369" i="3" s="1"/>
  <c r="AU341" i="3"/>
  <c r="AJ340" i="3"/>
  <c r="AF369" i="3"/>
  <c r="AQ370" i="3"/>
  <c r="BB370" i="3" s="1"/>
  <c r="BN370" i="3" s="1"/>
  <c r="G370" i="3" s="1"/>
  <c r="CC370" i="3" s="1"/>
  <c r="Z340" i="3"/>
  <c r="L340" i="3"/>
  <c r="CM340" i="3" s="1"/>
  <c r="AR341" i="3"/>
  <c r="AG340" i="3"/>
  <c r="BT340" i="3"/>
  <c r="CL340" i="3" l="1"/>
  <c r="CY340" i="3" s="1"/>
  <c r="CB370" i="3"/>
  <c r="CT370" i="3" s="1"/>
  <c r="CB369" i="3"/>
  <c r="CT369" i="3" s="1"/>
  <c r="U370" i="3"/>
  <c r="AA340" i="3"/>
  <c r="M340" i="3"/>
  <c r="BU340" i="3"/>
  <c r="AV341" i="3"/>
  <c r="AK340" i="3"/>
  <c r="AW341" i="3" l="1"/>
  <c r="AL340" i="3"/>
  <c r="AQ371" i="3"/>
  <c r="BB371" i="3" s="1"/>
  <c r="AF370" i="3"/>
  <c r="AB340" i="3"/>
  <c r="N340" i="3"/>
  <c r="CQ340" i="3" s="1"/>
  <c r="CO340" i="3"/>
  <c r="CN340" i="3" l="1"/>
  <c r="CZ340" i="3" s="1"/>
  <c r="CP340" i="3"/>
  <c r="DA340" i="3" s="1"/>
  <c r="O340" i="3"/>
  <c r="BN371" i="3"/>
  <c r="U371" i="3" s="1"/>
  <c r="AX341" i="3"/>
  <c r="AM340" i="3"/>
  <c r="Q340" i="3" s="1"/>
  <c r="G371" i="3" l="1"/>
  <c r="CC371" i="3" s="1"/>
  <c r="A341" i="3"/>
  <c r="AQ372" i="3"/>
  <c r="BB372" i="3" s="1"/>
  <c r="AF371" i="3"/>
  <c r="BI341" i="3"/>
  <c r="CB371" i="3" l="1"/>
  <c r="CT371" i="3" s="1"/>
  <c r="BN372" i="3"/>
  <c r="U372" i="3" s="1"/>
  <c r="P341" i="3"/>
  <c r="B341" i="3"/>
  <c r="BA341" i="3"/>
  <c r="BC341" i="3"/>
  <c r="BF341" i="3"/>
  <c r="BG341" i="3"/>
  <c r="BH341" i="3"/>
  <c r="G372" i="3" l="1"/>
  <c r="CC372" i="3" s="1"/>
  <c r="BJ341" i="3"/>
  <c r="C341" i="3" s="1"/>
  <c r="BM341" i="3" s="1"/>
  <c r="BW341" i="3"/>
  <c r="AF372" i="3"/>
  <c r="AQ373" i="3"/>
  <c r="BB373" i="3" s="1"/>
  <c r="BN373" i="3" s="1"/>
  <c r="G373" i="3" s="1"/>
  <c r="CC373" i="3" s="1"/>
  <c r="CB373" i="3" l="1"/>
  <c r="CT373" i="3" s="1"/>
  <c r="CB372" i="3"/>
  <c r="CT372" i="3" s="1"/>
  <c r="T341" i="3"/>
  <c r="F341" i="3"/>
  <c r="BO341" i="3"/>
  <c r="U373" i="3"/>
  <c r="CA341" i="3" l="1"/>
  <c r="AF373" i="3"/>
  <c r="AQ374" i="3"/>
  <c r="BB374" i="3" s="1"/>
  <c r="V341" i="3"/>
  <c r="H341" i="3"/>
  <c r="CE341" i="3" s="1"/>
  <c r="BS341" i="3"/>
  <c r="BR341" i="3"/>
  <c r="AE341" i="3"/>
  <c r="AP342" i="3"/>
  <c r="CD341" i="3" l="1"/>
  <c r="CU341" i="3" s="1"/>
  <c r="BZ341" i="3"/>
  <c r="CS341" i="3" s="1"/>
  <c r="Z341" i="3"/>
  <c r="L341" i="3"/>
  <c r="CM341" i="3" s="1"/>
  <c r="BN374" i="3"/>
  <c r="U374" i="3" s="1"/>
  <c r="BU341" i="3"/>
  <c r="AG341" i="3"/>
  <c r="AR342" i="3"/>
  <c r="K341" i="3"/>
  <c r="CK341" i="3" s="1"/>
  <c r="Y341" i="3"/>
  <c r="BT341" i="3"/>
  <c r="CL341" i="3" l="1"/>
  <c r="CY341" i="3" s="1"/>
  <c r="CJ341" i="3"/>
  <c r="CX341" i="3" s="1"/>
  <c r="G374" i="3"/>
  <c r="CC374" i="3" s="1"/>
  <c r="AB341" i="3"/>
  <c r="N341" i="3"/>
  <c r="CQ341" i="3" s="1"/>
  <c r="AF374" i="3"/>
  <c r="AQ375" i="3"/>
  <c r="BB375" i="3" s="1"/>
  <c r="BN375" i="3" s="1"/>
  <c r="G375" i="3" s="1"/>
  <c r="CC375" i="3" s="1"/>
  <c r="AA341" i="3"/>
  <c r="M341" i="3"/>
  <c r="CO341" i="3" s="1"/>
  <c r="AU342" i="3"/>
  <c r="AJ341" i="3"/>
  <c r="AV342" i="3"/>
  <c r="AK341" i="3"/>
  <c r="CP341" i="3" l="1"/>
  <c r="DA341" i="3" s="1"/>
  <c r="CN341" i="3"/>
  <c r="CZ341" i="3" s="1"/>
  <c r="CB375" i="3"/>
  <c r="CT375" i="3" s="1"/>
  <c r="CB374" i="3"/>
  <c r="CT374" i="3" s="1"/>
  <c r="AL341" i="3"/>
  <c r="AW342" i="3"/>
  <c r="AM341" i="3"/>
  <c r="AX342" i="3"/>
  <c r="BI342" i="3" s="1"/>
  <c r="U375" i="3"/>
  <c r="O341" i="3"/>
  <c r="Q341" i="3" l="1"/>
  <c r="A342" i="3"/>
  <c r="P342" i="3" s="1"/>
  <c r="BA342" i="3"/>
  <c r="BC342" i="3"/>
  <c r="BF342" i="3"/>
  <c r="BG342" i="3"/>
  <c r="BH342" i="3"/>
  <c r="AQ376" i="3"/>
  <c r="BB376" i="3" s="1"/>
  <c r="BN376" i="3" s="1"/>
  <c r="G376" i="3" s="1"/>
  <c r="CC376" i="3" s="1"/>
  <c r="AF375" i="3"/>
  <c r="CB376" i="3" l="1"/>
  <c r="CT376" i="3" s="1"/>
  <c r="B342" i="3"/>
  <c r="U376" i="3"/>
  <c r="AF376" i="3" s="1"/>
  <c r="BJ342" i="3"/>
  <c r="C342" i="3" s="1"/>
  <c r="BM342" i="3" s="1"/>
  <c r="BW342" i="3" l="1"/>
  <c r="AQ377" i="3"/>
  <c r="BB377" i="3" s="1"/>
  <c r="BN377" i="3" s="1"/>
  <c r="G377" i="3" s="1"/>
  <c r="CC377" i="3" s="1"/>
  <c r="T342" i="3"/>
  <c r="F342" i="3"/>
  <c r="BO342" i="3"/>
  <c r="CB377" i="3" l="1"/>
  <c r="CT377" i="3" s="1"/>
  <c r="H342" i="3"/>
  <c r="CE342" i="3" s="1"/>
  <c r="V342" i="3"/>
  <c r="CA342" i="3"/>
  <c r="BR342" i="3"/>
  <c r="U377" i="3"/>
  <c r="AP343" i="3"/>
  <c r="AE342" i="3"/>
  <c r="CD342" i="3" l="1"/>
  <c r="CU342" i="3" s="1"/>
  <c r="BZ342" i="3"/>
  <c r="CS342" i="3" s="1"/>
  <c r="AF377" i="3"/>
  <c r="AQ378" i="3"/>
  <c r="BB378" i="3" s="1"/>
  <c r="AG342" i="3"/>
  <c r="AR343" i="3"/>
  <c r="K342" i="3"/>
  <c r="Y342" i="3"/>
  <c r="BS342" i="3"/>
  <c r="Z342" i="3" l="1"/>
  <c r="L342" i="3"/>
  <c r="CM342" i="3" s="1"/>
  <c r="CK342" i="3"/>
  <c r="AU343" i="3"/>
  <c r="AJ342" i="3"/>
  <c r="BN378" i="3"/>
  <c r="U378" i="3" s="1"/>
  <c r="BT342" i="3"/>
  <c r="CJ342" i="3" l="1"/>
  <c r="CX342" i="3" s="1"/>
  <c r="CL342" i="3"/>
  <c r="CY342" i="3" s="1"/>
  <c r="G378" i="3"/>
  <c r="CC378" i="3" s="1"/>
  <c r="AF378" i="3"/>
  <c r="AQ379" i="3"/>
  <c r="BB379" i="3" s="1"/>
  <c r="AA342" i="3"/>
  <c r="M342" i="3"/>
  <c r="BU342" i="3"/>
  <c r="AK342" i="3"/>
  <c r="AV343" i="3"/>
  <c r="CB378" i="3" l="1"/>
  <c r="CT378" i="3" s="1"/>
  <c r="BN379" i="3"/>
  <c r="U379" i="3" s="1"/>
  <c r="N342" i="3"/>
  <c r="CQ342" i="3" s="1"/>
  <c r="AB342" i="3"/>
  <c r="CO342" i="3"/>
  <c r="AL342" i="3"/>
  <c r="AW343" i="3"/>
  <c r="O342" i="3" l="1"/>
  <c r="CN342" i="3"/>
  <c r="CZ342" i="3" s="1"/>
  <c r="CP342" i="3"/>
  <c r="DA342" i="3" s="1"/>
  <c r="G379" i="3"/>
  <c r="CC379" i="3" s="1"/>
  <c r="AM342" i="3"/>
  <c r="A343" i="3" s="1"/>
  <c r="AX343" i="3"/>
  <c r="BI343" i="3" s="1"/>
  <c r="AF379" i="3"/>
  <c r="AQ380" i="3"/>
  <c r="BB380" i="3" s="1"/>
  <c r="BH343" i="3"/>
  <c r="CB379" i="3" l="1"/>
  <c r="CT379" i="3" s="1"/>
  <c r="BN380" i="3"/>
  <c r="U380" i="3" s="1"/>
  <c r="B343" i="3"/>
  <c r="P343" i="3"/>
  <c r="BA343" i="3"/>
  <c r="BC343" i="3"/>
  <c r="BF343" i="3"/>
  <c r="BG343" i="3"/>
  <c r="Q342" i="3"/>
  <c r="G380" i="3" l="1"/>
  <c r="CC380" i="3" s="1"/>
  <c r="AF380" i="3"/>
  <c r="AQ381" i="3"/>
  <c r="BB381" i="3" s="1"/>
  <c r="BN381" i="3" s="1"/>
  <c r="G381" i="3" s="1"/>
  <c r="CC381" i="3" s="1"/>
  <c r="BW343" i="3"/>
  <c r="BJ343" i="3"/>
  <c r="C343" i="3" s="1"/>
  <c r="BM343" i="3" s="1"/>
  <c r="CB381" i="3" l="1"/>
  <c r="CT381" i="3" s="1"/>
  <c r="CB380" i="3"/>
  <c r="CT380" i="3" s="1"/>
  <c r="T343" i="3"/>
  <c r="F343" i="3"/>
  <c r="BO343" i="3"/>
  <c r="U381" i="3"/>
  <c r="AF381" i="3" l="1"/>
  <c r="AQ382" i="3"/>
  <c r="BB382" i="3" s="1"/>
  <c r="BN382" i="3" s="1"/>
  <c r="G382" i="3" s="1"/>
  <c r="CC382" i="3" s="1"/>
  <c r="BR343" i="3"/>
  <c r="BS343" i="3" s="1"/>
  <c r="V343" i="3"/>
  <c r="H343" i="3"/>
  <c r="CE343" i="3" s="1"/>
  <c r="CA343" i="3"/>
  <c r="AE343" i="3"/>
  <c r="AP344" i="3"/>
  <c r="CD343" i="3" l="1"/>
  <c r="CU343" i="3" s="1"/>
  <c r="CB382" i="3"/>
  <c r="CT382" i="3" s="1"/>
  <c r="BZ343" i="3"/>
  <c r="CS343" i="3" s="1"/>
  <c r="Z343" i="3"/>
  <c r="L343" i="3"/>
  <c r="CM343" i="3" s="1"/>
  <c r="AG343" i="3"/>
  <c r="AR344" i="3"/>
  <c r="U382" i="3"/>
  <c r="BT343" i="3"/>
  <c r="K343" i="3"/>
  <c r="CK343" i="3" s="1"/>
  <c r="Y343" i="3"/>
  <c r="BU343" i="3"/>
  <c r="CL343" i="3" l="1"/>
  <c r="CY343" i="3" s="1"/>
  <c r="CJ343" i="3"/>
  <c r="CX343" i="3" s="1"/>
  <c r="AB343" i="3"/>
  <c r="N343" i="3"/>
  <c r="CQ343" i="3" s="1"/>
  <c r="AJ343" i="3"/>
  <c r="AU344" i="3"/>
  <c r="AF382" i="3"/>
  <c r="AQ383" i="3"/>
  <c r="BB383" i="3" s="1"/>
  <c r="BN383" i="3" s="1"/>
  <c r="G383" i="3" s="1"/>
  <c r="CC383" i="3" s="1"/>
  <c r="AA343" i="3"/>
  <c r="M343" i="3"/>
  <c r="CO343" i="3" s="1"/>
  <c r="AK343" i="3"/>
  <c r="AV344" i="3"/>
  <c r="CP343" i="3" l="1"/>
  <c r="DA343" i="3" s="1"/>
  <c r="CN343" i="3"/>
  <c r="CZ343" i="3" s="1"/>
  <c r="CB383" i="3"/>
  <c r="CT383" i="3" s="1"/>
  <c r="U383" i="3"/>
  <c r="AQ384" i="3" s="1"/>
  <c r="BB384" i="3" s="1"/>
  <c r="AL343" i="3"/>
  <c r="AW344" i="3"/>
  <c r="AX344" i="3"/>
  <c r="AM343" i="3"/>
  <c r="O343" i="3"/>
  <c r="Q343" i="3" l="1"/>
  <c r="A344" i="3"/>
  <c r="B344" i="3" s="1"/>
  <c r="AF383" i="3"/>
  <c r="BN384" i="3"/>
  <c r="G384" i="3" s="1"/>
  <c r="CC384" i="3" s="1"/>
  <c r="BA344" i="3"/>
  <c r="BC344" i="3"/>
  <c r="BF344" i="3"/>
  <c r="BG344" i="3"/>
  <c r="BI344" i="3"/>
  <c r="BH344" i="3"/>
  <c r="CB384" i="3" l="1"/>
  <c r="CT384" i="3" s="1"/>
  <c r="P344" i="3"/>
  <c r="U384" i="3"/>
  <c r="AQ385" i="3" s="1"/>
  <c r="BJ344" i="3"/>
  <c r="C344" i="3" s="1"/>
  <c r="BW344" i="3"/>
  <c r="BM344" i="3"/>
  <c r="AF384" i="3" l="1"/>
  <c r="BB385" i="3"/>
  <c r="BN385" i="3" s="1"/>
  <c r="G385" i="3" s="1"/>
  <c r="CC385" i="3" s="1"/>
  <c r="BO344" i="3"/>
  <c r="F344" i="3"/>
  <c r="T344" i="3"/>
  <c r="CB385" i="3" l="1"/>
  <c r="CT385" i="3" s="1"/>
  <c r="U385" i="3"/>
  <c r="AP345" i="3"/>
  <c r="AE344" i="3"/>
  <c r="V344" i="3"/>
  <c r="BS344" i="3"/>
  <c r="H344" i="3"/>
  <c r="CE344" i="3" s="1"/>
  <c r="CA344" i="3"/>
  <c r="BR344" i="3"/>
  <c r="CD344" i="3" l="1"/>
  <c r="CU344" i="3" s="1"/>
  <c r="BZ344" i="3"/>
  <c r="CS344" i="3" s="1"/>
  <c r="AF385" i="3"/>
  <c r="AQ386" i="3"/>
  <c r="BB386" i="3" s="1"/>
  <c r="BN386" i="3" s="1"/>
  <c r="U386" i="3" s="1"/>
  <c r="AF386" i="3" s="1"/>
  <c r="Z344" i="3"/>
  <c r="L344" i="3"/>
  <c r="CM344" i="3" s="1"/>
  <c r="K344" i="3"/>
  <c r="CK344" i="3" s="1"/>
  <c r="Y344" i="3"/>
  <c r="BT344" i="3"/>
  <c r="BU344" i="3" s="1"/>
  <c r="AG344" i="3"/>
  <c r="AR345" i="3"/>
  <c r="CJ344" i="3" l="1"/>
  <c r="CX344" i="3" s="1"/>
  <c r="CL344" i="3"/>
  <c r="CY344" i="3" s="1"/>
  <c r="AQ387" i="3"/>
  <c r="BB387" i="3" s="1"/>
  <c r="BN387" i="3" s="1"/>
  <c r="U387" i="3" s="1"/>
  <c r="G386" i="3"/>
  <c r="CC386" i="3" s="1"/>
  <c r="AB344" i="3"/>
  <c r="N344" i="3"/>
  <c r="CQ344" i="3" s="1"/>
  <c r="AA344" i="3"/>
  <c r="M344" i="3"/>
  <c r="AU345" i="3"/>
  <c r="AJ344" i="3"/>
  <c r="AK344" i="3"/>
  <c r="AV345" i="3"/>
  <c r="CP344" i="3" l="1"/>
  <c r="DA344" i="3" s="1"/>
  <c r="CB386" i="3"/>
  <c r="CT386" i="3" s="1"/>
  <c r="G387" i="3"/>
  <c r="CC387" i="3" s="1"/>
  <c r="CO344" i="3"/>
  <c r="O344" i="3"/>
  <c r="AW345" i="3"/>
  <c r="AL344" i="3"/>
  <c r="AQ388" i="3"/>
  <c r="BB388" i="3" s="1"/>
  <c r="BN388" i="3" s="1"/>
  <c r="G388" i="3" s="1"/>
  <c r="CC388" i="3" s="1"/>
  <c r="AF387" i="3"/>
  <c r="AM344" i="3"/>
  <c r="AX345" i="3"/>
  <c r="CN344" i="3" l="1"/>
  <c r="CZ344" i="3" s="1"/>
  <c r="CB388" i="3"/>
  <c r="CT388" i="3" s="1"/>
  <c r="CB387" i="3"/>
  <c r="CT387" i="3" s="1"/>
  <c r="A345" i="3"/>
  <c r="B345" i="3" s="1"/>
  <c r="Q344" i="3"/>
  <c r="BA345" i="3"/>
  <c r="BC345" i="3"/>
  <c r="BF345" i="3"/>
  <c r="BG345" i="3"/>
  <c r="BI345" i="3"/>
  <c r="U388" i="3"/>
  <c r="BH345" i="3"/>
  <c r="P345" i="3" l="1"/>
  <c r="BW345" i="3"/>
  <c r="BJ345" i="3"/>
  <c r="C345" i="3" s="1"/>
  <c r="AQ389" i="3"/>
  <c r="BB389" i="3" s="1"/>
  <c r="AF388" i="3"/>
  <c r="BM345" i="3" l="1"/>
  <c r="BN389" i="3"/>
  <c r="U389" i="3" s="1"/>
  <c r="G389" i="3" l="1"/>
  <c r="CC389" i="3" s="1"/>
  <c r="F345" i="3"/>
  <c r="BR345" i="3"/>
  <c r="T345" i="3"/>
  <c r="BS345" i="3"/>
  <c r="AQ390" i="3"/>
  <c r="AF389" i="3"/>
  <c r="BO345" i="3"/>
  <c r="BT345" i="3" s="1"/>
  <c r="CB389" i="3" l="1"/>
  <c r="CT389" i="3" s="1"/>
  <c r="AA345" i="3"/>
  <c r="M345" i="3"/>
  <c r="CO345" i="3" s="1"/>
  <c r="Y345" i="3"/>
  <c r="K345" i="3"/>
  <c r="CK345" i="3" s="1"/>
  <c r="Z345" i="3"/>
  <c r="L345" i="3"/>
  <c r="CM345" i="3" s="1"/>
  <c r="AP346" i="3"/>
  <c r="AE345" i="3"/>
  <c r="BB390" i="3"/>
  <c r="BN390" i="3" s="1"/>
  <c r="G390" i="3" s="1"/>
  <c r="CC390" i="3" s="1"/>
  <c r="H345" i="3"/>
  <c r="CE345" i="3" s="1"/>
  <c r="V345" i="3"/>
  <c r="BU345" i="3"/>
  <c r="CA345" i="3"/>
  <c r="CJ345" i="3" l="1"/>
  <c r="CX345" i="3" s="1"/>
  <c r="CD345" i="3"/>
  <c r="CU345" i="3" s="1"/>
  <c r="CN345" i="3"/>
  <c r="CZ345" i="3" s="1"/>
  <c r="CL345" i="3"/>
  <c r="CY345" i="3" s="1"/>
  <c r="CB390" i="3"/>
  <c r="CT390" i="3" s="1"/>
  <c r="BZ345" i="3"/>
  <c r="CS345" i="3" s="1"/>
  <c r="AV346" i="3"/>
  <c r="AK345" i="3"/>
  <c r="AG345" i="3"/>
  <c r="AR346" i="3"/>
  <c r="U390" i="3"/>
  <c r="N345" i="3"/>
  <c r="AB345" i="3"/>
  <c r="AU346" i="3"/>
  <c r="AJ345" i="3"/>
  <c r="AL345" i="3"/>
  <c r="AW346" i="3"/>
  <c r="CQ345" i="3" l="1"/>
  <c r="O345" i="3"/>
  <c r="AQ391" i="3"/>
  <c r="BB391" i="3" s="1"/>
  <c r="AF390" i="3"/>
  <c r="AX346" i="3"/>
  <c r="AM345" i="3"/>
  <c r="Q345" i="3" s="1"/>
  <c r="CP345" i="3" l="1"/>
  <c r="DA345" i="3" s="1"/>
  <c r="BN391" i="3"/>
  <c r="U391" i="3" s="1"/>
  <c r="A346" i="3"/>
  <c r="G391" i="3" l="1"/>
  <c r="CC391" i="3" s="1"/>
  <c r="P346" i="3"/>
  <c r="B346" i="3"/>
  <c r="BA346" i="3"/>
  <c r="BF346" i="3"/>
  <c r="BC346" i="3"/>
  <c r="BG346" i="3"/>
  <c r="BH346" i="3"/>
  <c r="BI346" i="3"/>
  <c r="AQ392" i="3"/>
  <c r="BB392" i="3" s="1"/>
  <c r="AF391" i="3"/>
  <c r="CB391" i="3" l="1"/>
  <c r="CT391" i="3" s="1"/>
  <c r="BJ346" i="3"/>
  <c r="C346" i="3" s="1"/>
  <c r="BM346" i="3" s="1"/>
  <c r="BW346" i="3"/>
  <c r="BN392" i="3"/>
  <c r="U392" i="3" s="1"/>
  <c r="G392" i="3" l="1"/>
  <c r="CC392" i="3" s="1"/>
  <c r="T346" i="3"/>
  <c r="BO346" i="3"/>
  <c r="BS346" i="3" s="1"/>
  <c r="BR346" i="3"/>
  <c r="F346" i="3"/>
  <c r="AQ393" i="3"/>
  <c r="BB393" i="3" s="1"/>
  <c r="BN393" i="3" s="1"/>
  <c r="G393" i="3" s="1"/>
  <c r="CC393" i="3" s="1"/>
  <c r="AF392" i="3"/>
  <c r="CB393" i="3" l="1"/>
  <c r="CT393" i="3" s="1"/>
  <c r="CB392" i="3"/>
  <c r="CT392" i="3" s="1"/>
  <c r="Z346" i="3"/>
  <c r="L346" i="3"/>
  <c r="CM346" i="3" s="1"/>
  <c r="BT346" i="3"/>
  <c r="CA346" i="3"/>
  <c r="V346" i="3"/>
  <c r="H346" i="3"/>
  <c r="CE346" i="3" s="1"/>
  <c r="BU346" i="3"/>
  <c r="K346" i="3"/>
  <c r="CK346" i="3" s="1"/>
  <c r="Y346" i="3"/>
  <c r="U393" i="3"/>
  <c r="AP347" i="3"/>
  <c r="AE346" i="3"/>
  <c r="CD346" i="3" l="1"/>
  <c r="CU346" i="3" s="1"/>
  <c r="CL346" i="3"/>
  <c r="CY346" i="3" s="1"/>
  <c r="CJ346" i="3"/>
  <c r="CX346" i="3" s="1"/>
  <c r="BZ346" i="3"/>
  <c r="CS346" i="3" s="1"/>
  <c r="N346" i="3"/>
  <c r="CQ346" i="3" s="1"/>
  <c r="AB346" i="3"/>
  <c r="AF393" i="3"/>
  <c r="AQ394" i="3"/>
  <c r="BB394" i="3" s="1"/>
  <c r="AJ346" i="3"/>
  <c r="AU347" i="3"/>
  <c r="AR347" i="3"/>
  <c r="AG346" i="3"/>
  <c r="AA346" i="3"/>
  <c r="M346" i="3"/>
  <c r="CO346" i="3" s="1"/>
  <c r="AK346" i="3"/>
  <c r="AV347" i="3"/>
  <c r="CN346" i="3" l="1"/>
  <c r="CZ346" i="3" s="1"/>
  <c r="CP346" i="3"/>
  <c r="DA346" i="3" s="1"/>
  <c r="AL346" i="3"/>
  <c r="AW347" i="3"/>
  <c r="O346" i="3"/>
  <c r="BN394" i="3"/>
  <c r="U394" i="3" s="1"/>
  <c r="AM346" i="3"/>
  <c r="AX347" i="3"/>
  <c r="G394" i="3" l="1"/>
  <c r="CC394" i="3" s="1"/>
  <c r="A347" i="3"/>
  <c r="BC347" i="3" s="1"/>
  <c r="Q346" i="3"/>
  <c r="BI347" i="3"/>
  <c r="BA347" i="3"/>
  <c r="BH347" i="3"/>
  <c r="BG347" i="3"/>
  <c r="BF347" i="3"/>
  <c r="AF394" i="3"/>
  <c r="AQ395" i="3"/>
  <c r="BB395" i="3" s="1"/>
  <c r="CB394" i="3" l="1"/>
  <c r="CT394" i="3" s="1"/>
  <c r="B347" i="3"/>
  <c r="P347" i="3"/>
  <c r="BM347" i="3"/>
  <c r="BJ347" i="3"/>
  <c r="C347" i="3" s="1"/>
  <c r="BN395" i="3"/>
  <c r="U395" i="3" s="1"/>
  <c r="BW347" i="3" l="1"/>
  <c r="T347" i="3"/>
  <c r="BO347" i="3"/>
  <c r="AF395" i="3"/>
  <c r="AQ396" i="3"/>
  <c r="BB396" i="3" s="1"/>
  <c r="BN396" i="3" s="1"/>
  <c r="G396" i="3" s="1"/>
  <c r="CC396" i="3" s="1"/>
  <c r="F347" i="3"/>
  <c r="BR347" i="3"/>
  <c r="G395" i="3"/>
  <c r="CC395" i="3" s="1"/>
  <c r="CB396" i="3" l="1"/>
  <c r="CT396" i="3" s="1"/>
  <c r="CB395" i="3"/>
  <c r="CT395" i="3" s="1"/>
  <c r="Y347" i="3"/>
  <c r="K347" i="3"/>
  <c r="CK347" i="3" s="1"/>
  <c r="H347" i="3"/>
  <c r="CE347" i="3" s="1"/>
  <c r="V347" i="3"/>
  <c r="CA347" i="3"/>
  <c r="U396" i="3"/>
  <c r="BS347" i="3"/>
  <c r="AP348" i="3"/>
  <c r="AE347" i="3"/>
  <c r="CD347" i="3" l="1"/>
  <c r="CU347" i="3" s="1"/>
  <c r="CJ347" i="3"/>
  <c r="CX347" i="3" s="1"/>
  <c r="BZ347" i="3"/>
  <c r="CS347" i="3" s="1"/>
  <c r="AR348" i="3"/>
  <c r="AG347" i="3"/>
  <c r="AF396" i="3"/>
  <c r="AQ397" i="3"/>
  <c r="BB397" i="3" s="1"/>
  <c r="L347" i="3"/>
  <c r="Z347" i="3"/>
  <c r="AU348" i="3"/>
  <c r="AJ347" i="3"/>
  <c r="BT347" i="3"/>
  <c r="BU347" i="3" s="1"/>
  <c r="AB347" i="3" l="1"/>
  <c r="N347" i="3"/>
  <c r="CQ347" i="3" s="1"/>
  <c r="BN397" i="3"/>
  <c r="U397" i="3" s="1"/>
  <c r="M347" i="3"/>
  <c r="CO347" i="3" s="1"/>
  <c r="AA347" i="3"/>
  <c r="AV348" i="3"/>
  <c r="AK347" i="3"/>
  <c r="CM347" i="3"/>
  <c r="CL347" i="3" l="1"/>
  <c r="CY347" i="3" s="1"/>
  <c r="CN347" i="3"/>
  <c r="CZ347" i="3" s="1"/>
  <c r="CP347" i="3"/>
  <c r="DA347" i="3" s="1"/>
  <c r="G397" i="3"/>
  <c r="CC397" i="3" s="1"/>
  <c r="O347" i="3"/>
  <c r="AW348" i="3"/>
  <c r="AL347" i="3"/>
  <c r="AQ398" i="3"/>
  <c r="BB398" i="3" s="1"/>
  <c r="AF397" i="3"/>
  <c r="AX348" i="3"/>
  <c r="AM347" i="3"/>
  <c r="Q347" i="3" l="1"/>
  <c r="CB397" i="3"/>
  <c r="CT397" i="3" s="1"/>
  <c r="A348" i="3"/>
  <c r="B348" i="3" s="1"/>
  <c r="BA348" i="3"/>
  <c r="BF348" i="3"/>
  <c r="BC348" i="3"/>
  <c r="BG348" i="3"/>
  <c r="BN398" i="3"/>
  <c r="U398" i="3" s="1"/>
  <c r="BH348" i="3"/>
  <c r="BI348" i="3"/>
  <c r="P348" i="3" l="1"/>
  <c r="AQ399" i="3"/>
  <c r="BB399" i="3" s="1"/>
  <c r="BN399" i="3" s="1"/>
  <c r="G399" i="3" s="1"/>
  <c r="CC399" i="3" s="1"/>
  <c r="AF398" i="3"/>
  <c r="BJ348" i="3"/>
  <c r="C348" i="3" s="1"/>
  <c r="BM348" i="3" s="1"/>
  <c r="G398" i="3"/>
  <c r="CC398" i="3" s="1"/>
  <c r="BW348" i="3"/>
  <c r="CB398" i="3" l="1"/>
  <c r="CT398" i="3" s="1"/>
  <c r="CB399" i="3"/>
  <c r="CT399" i="3" s="1"/>
  <c r="U399" i="3"/>
  <c r="AQ400" i="3" s="1"/>
  <c r="BB400" i="3" s="1"/>
  <c r="F348" i="3"/>
  <c r="T348" i="3"/>
  <c r="BO348" i="3"/>
  <c r="BS348" i="3" s="1"/>
  <c r="BR348" i="3"/>
  <c r="AF399" i="3" l="1"/>
  <c r="Z348" i="3"/>
  <c r="L348" i="3"/>
  <c r="CM348" i="3" s="1"/>
  <c r="K348" i="3"/>
  <c r="CK348" i="3" s="1"/>
  <c r="Y348" i="3"/>
  <c r="AP349" i="3"/>
  <c r="AE348" i="3"/>
  <c r="BN400" i="3"/>
  <c r="U400" i="3" s="1"/>
  <c r="H348" i="3"/>
  <c r="CE348" i="3" s="1"/>
  <c r="V348" i="3"/>
  <c r="BT348" i="3"/>
  <c r="CA348" i="3"/>
  <c r="CJ348" i="3" l="1"/>
  <c r="CX348" i="3" s="1"/>
  <c r="CL348" i="3"/>
  <c r="CY348" i="3" s="1"/>
  <c r="CD348" i="3"/>
  <c r="CU348" i="3" s="1"/>
  <c r="BZ348" i="3"/>
  <c r="CS348" i="3" s="1"/>
  <c r="AQ401" i="3"/>
  <c r="BB401" i="3" s="1"/>
  <c r="AF400" i="3"/>
  <c r="AU349" i="3"/>
  <c r="AJ348" i="3"/>
  <c r="AG348" i="3"/>
  <c r="AR349" i="3"/>
  <c r="AV349" i="3"/>
  <c r="AK348" i="3"/>
  <c r="M348" i="3"/>
  <c r="AA348" i="3"/>
  <c r="G400" i="3"/>
  <c r="CC400" i="3" s="1"/>
  <c r="BU348" i="3"/>
  <c r="CB400" i="3" l="1"/>
  <c r="CT400" i="3" s="1"/>
  <c r="AL348" i="3"/>
  <c r="AW349" i="3"/>
  <c r="CO348" i="3"/>
  <c r="AB348" i="3"/>
  <c r="N348" i="3"/>
  <c r="CQ348" i="3" s="1"/>
  <c r="BN401" i="3"/>
  <c r="U401" i="3" s="1"/>
  <c r="CP348" i="3" l="1"/>
  <c r="DA348" i="3" s="1"/>
  <c r="CN348" i="3"/>
  <c r="CZ348" i="3" s="1"/>
  <c r="G401" i="3"/>
  <c r="CC401" i="3" s="1"/>
  <c r="AF401" i="3"/>
  <c r="AQ402" i="3"/>
  <c r="BB402" i="3" s="1"/>
  <c r="BN402" i="3" s="1"/>
  <c r="G402" i="3" s="1"/>
  <c r="CC402" i="3" s="1"/>
  <c r="AM348" i="3"/>
  <c r="A349" i="3" s="1"/>
  <c r="AX349" i="3"/>
  <c r="O348" i="3"/>
  <c r="CB402" i="3" l="1"/>
  <c r="CT402" i="3" s="1"/>
  <c r="CB401" i="3"/>
  <c r="CT401" i="3" s="1"/>
  <c r="P349" i="3"/>
  <c r="B349" i="3"/>
  <c r="BA349" i="3"/>
  <c r="BF349" i="3"/>
  <c r="BG349" i="3"/>
  <c r="BC349" i="3"/>
  <c r="BH349" i="3"/>
  <c r="U402" i="3"/>
  <c r="Q348" i="3"/>
  <c r="BI349" i="3"/>
  <c r="BW349" i="3" l="1"/>
  <c r="AQ403" i="3"/>
  <c r="BB403" i="3" s="1"/>
  <c r="AF402" i="3"/>
  <c r="BM349" i="3"/>
  <c r="T349" i="3" s="1"/>
  <c r="BJ349" i="3"/>
  <c r="C349" i="3" s="1"/>
  <c r="BN403" i="3" l="1"/>
  <c r="U403" i="3" s="1"/>
  <c r="AE349" i="3"/>
  <c r="AP350" i="3"/>
  <c r="BO349" i="3"/>
  <c r="F349" i="3"/>
  <c r="G403" i="3" l="1"/>
  <c r="CC403" i="3" s="1"/>
  <c r="CA349" i="3"/>
  <c r="H349" i="3"/>
  <c r="CE349" i="3" s="1"/>
  <c r="V349" i="3"/>
  <c r="BR349" i="3"/>
  <c r="BS349" i="3" s="1"/>
  <c r="AQ404" i="3"/>
  <c r="BB404" i="3" s="1"/>
  <c r="BN404" i="3" s="1"/>
  <c r="G404" i="3" s="1"/>
  <c r="CC404" i="3" s="1"/>
  <c r="AF403" i="3"/>
  <c r="CD349" i="3" l="1"/>
  <c r="CU349" i="3" s="1"/>
  <c r="CB404" i="3"/>
  <c r="CT404" i="3" s="1"/>
  <c r="CB403" i="3"/>
  <c r="CT403" i="3" s="1"/>
  <c r="BZ349" i="3"/>
  <c r="CS349" i="3" s="1"/>
  <c r="U404" i="3"/>
  <c r="AF404" i="3" s="1"/>
  <c r="Z349" i="3"/>
  <c r="L349" i="3"/>
  <c r="CM349" i="3" s="1"/>
  <c r="BT349" i="3"/>
  <c r="K349" i="3"/>
  <c r="CK349" i="3" s="1"/>
  <c r="Y349" i="3"/>
  <c r="AR350" i="3"/>
  <c r="AG349" i="3"/>
  <c r="BU349" i="3"/>
  <c r="CL349" i="3" l="1"/>
  <c r="CY349" i="3" s="1"/>
  <c r="CJ349" i="3"/>
  <c r="CX349" i="3" s="1"/>
  <c r="AQ405" i="3"/>
  <c r="BB405" i="3" s="1"/>
  <c r="BN405" i="3" s="1"/>
  <c r="U405" i="3" s="1"/>
  <c r="AA349" i="3"/>
  <c r="M349" i="3"/>
  <c r="N349" i="3"/>
  <c r="CQ349" i="3" s="1"/>
  <c r="AB349" i="3"/>
  <c r="AJ349" i="3"/>
  <c r="AU350" i="3"/>
  <c r="AV350" i="3"/>
  <c r="AK349" i="3"/>
  <c r="CP349" i="3" l="1"/>
  <c r="DA349" i="3" s="1"/>
  <c r="G405" i="3"/>
  <c r="CC405" i="3" s="1"/>
  <c r="AX350" i="3"/>
  <c r="AM349" i="3"/>
  <c r="CO349" i="3"/>
  <c r="O349" i="3"/>
  <c r="AL349" i="3"/>
  <c r="AW350" i="3"/>
  <c r="AQ406" i="3"/>
  <c r="BB406" i="3" s="1"/>
  <c r="AF405" i="3"/>
  <c r="A350" i="3" l="1"/>
  <c r="P350" i="3" s="1"/>
  <c r="CN349" i="3"/>
  <c r="CZ349" i="3" s="1"/>
  <c r="CB405" i="3"/>
  <c r="CT405" i="3" s="1"/>
  <c r="Q349" i="3"/>
  <c r="BA350" i="3"/>
  <c r="BC350" i="3"/>
  <c r="BG350" i="3"/>
  <c r="BI350" i="3"/>
  <c r="BF350" i="3"/>
  <c r="BN406" i="3"/>
  <c r="U406" i="3" s="1"/>
  <c r="BH350" i="3"/>
  <c r="B350" i="3" l="1"/>
  <c r="BW350" i="3" s="1"/>
  <c r="AF406" i="3"/>
  <c r="AQ407" i="3"/>
  <c r="BB407" i="3" s="1"/>
  <c r="BJ350" i="3"/>
  <c r="C350" i="3" s="1"/>
  <c r="G406" i="3"/>
  <c r="CC406" i="3" s="1"/>
  <c r="CB406" i="3" l="1"/>
  <c r="CT406" i="3" s="1"/>
  <c r="BN407" i="3"/>
  <c r="U407" i="3" s="1"/>
  <c r="BM350" i="3"/>
  <c r="G407" i="3" l="1"/>
  <c r="CC407" i="3" s="1"/>
  <c r="AQ408" i="3"/>
  <c r="BB408" i="3" s="1"/>
  <c r="BN408" i="3" s="1"/>
  <c r="G408" i="3" s="1"/>
  <c r="CC408" i="3" s="1"/>
  <c r="AF407" i="3"/>
  <c r="T350" i="3"/>
  <c r="BR350" i="3"/>
  <c r="F350" i="3"/>
  <c r="BO350" i="3"/>
  <c r="CB408" i="3" l="1"/>
  <c r="CT408" i="3" s="1"/>
  <c r="CB407" i="3"/>
  <c r="CT407" i="3" s="1"/>
  <c r="U408" i="3"/>
  <c r="AF408" i="3" s="1"/>
  <c r="Y350" i="3"/>
  <c r="K350" i="3"/>
  <c r="CK350" i="3" s="1"/>
  <c r="BS350" i="3"/>
  <c r="H350" i="3"/>
  <c r="CE350" i="3" s="1"/>
  <c r="V350" i="3"/>
  <c r="AE350" i="3"/>
  <c r="AP351" i="3"/>
  <c r="CA350" i="3"/>
  <c r="CJ350" i="3" l="1"/>
  <c r="CX350" i="3" s="1"/>
  <c r="CD350" i="3"/>
  <c r="CU350" i="3" s="1"/>
  <c r="BZ350" i="3"/>
  <c r="CS350" i="3" s="1"/>
  <c r="AQ409" i="3"/>
  <c r="BB409" i="3" s="1"/>
  <c r="BN409" i="3" s="1"/>
  <c r="U409" i="3" s="1"/>
  <c r="Z350" i="3"/>
  <c r="L350" i="3"/>
  <c r="CM350" i="3" s="1"/>
  <c r="AU351" i="3"/>
  <c r="AJ350" i="3"/>
  <c r="AG350" i="3"/>
  <c r="AR351" i="3"/>
  <c r="BT350" i="3"/>
  <c r="CL350" i="3" l="1"/>
  <c r="CY350" i="3" s="1"/>
  <c r="G409" i="3"/>
  <c r="CC409" i="3" s="1"/>
  <c r="AA350" i="3"/>
  <c r="M350" i="3"/>
  <c r="CO350" i="3" s="1"/>
  <c r="AK350" i="3"/>
  <c r="AV351" i="3"/>
  <c r="BU350" i="3"/>
  <c r="AF409" i="3"/>
  <c r="AQ410" i="3"/>
  <c r="BB410" i="3" s="1"/>
  <c r="CN350" i="3" l="1"/>
  <c r="CZ350" i="3" s="1"/>
  <c r="CB409" i="3"/>
  <c r="CT409" i="3" s="1"/>
  <c r="BN410" i="3"/>
  <c r="U410" i="3" s="1"/>
  <c r="AW351" i="3"/>
  <c r="AL350" i="3"/>
  <c r="N350" i="3"/>
  <c r="CQ350" i="3" s="1"/>
  <c r="AB350" i="3"/>
  <c r="CP350" i="3" l="1"/>
  <c r="DA350" i="3" s="1"/>
  <c r="G410" i="3"/>
  <c r="CC410" i="3" s="1"/>
  <c r="AM350" i="3"/>
  <c r="AX351" i="3"/>
  <c r="AQ411" i="3"/>
  <c r="BB411" i="3" s="1"/>
  <c r="AF410" i="3"/>
  <c r="O350" i="3"/>
  <c r="CB410" i="3" l="1"/>
  <c r="CT410" i="3" s="1"/>
  <c r="BN411" i="3"/>
  <c r="U411" i="3" s="1"/>
  <c r="Q350" i="3"/>
  <c r="A351" i="3"/>
  <c r="BI351" i="3"/>
  <c r="G411" i="3" l="1"/>
  <c r="CC411" i="3" s="1"/>
  <c r="B351" i="3"/>
  <c r="P351" i="3"/>
  <c r="BA351" i="3"/>
  <c r="BC351" i="3"/>
  <c r="BF351" i="3"/>
  <c r="BG351" i="3"/>
  <c r="BH351" i="3"/>
  <c r="AQ412" i="3"/>
  <c r="BB412" i="3" s="1"/>
  <c r="AF411" i="3"/>
  <c r="CB411" i="3" l="1"/>
  <c r="CT411" i="3" s="1"/>
  <c r="BJ351" i="3"/>
  <c r="C351" i="3" s="1"/>
  <c r="BM351" i="3" s="1"/>
  <c r="BN412" i="3"/>
  <c r="U412" i="3" s="1"/>
  <c r="BW351" i="3"/>
  <c r="G412" i="3" l="1"/>
  <c r="CC412" i="3" s="1"/>
  <c r="T351" i="3"/>
  <c r="BO351" i="3"/>
  <c r="BR351" i="3"/>
  <c r="F351" i="3"/>
  <c r="BS351" i="3"/>
  <c r="AQ413" i="3"/>
  <c r="BB413" i="3" s="1"/>
  <c r="BN413" i="3" s="1"/>
  <c r="G413" i="3" s="1"/>
  <c r="CC413" i="3" s="1"/>
  <c r="AF412" i="3"/>
  <c r="CB413" i="3" l="1"/>
  <c r="CT413" i="3" s="1"/>
  <c r="CB412" i="3"/>
  <c r="CT412" i="3" s="1"/>
  <c r="Z351" i="3"/>
  <c r="L351" i="3"/>
  <c r="CM351" i="3" s="1"/>
  <c r="K351" i="3"/>
  <c r="CK351" i="3" s="1"/>
  <c r="Y351" i="3"/>
  <c r="H351" i="3"/>
  <c r="CE351" i="3" s="1"/>
  <c r="V351" i="3"/>
  <c r="BU351" i="3"/>
  <c r="CA351" i="3"/>
  <c r="BT351" i="3"/>
  <c r="U413" i="3"/>
  <c r="AP352" i="3"/>
  <c r="AE351" i="3"/>
  <c r="CL351" i="3" l="1"/>
  <c r="CY351" i="3" s="1"/>
  <c r="CD351" i="3"/>
  <c r="CU351" i="3" s="1"/>
  <c r="CJ351" i="3"/>
  <c r="CX351" i="3" s="1"/>
  <c r="BZ351" i="3"/>
  <c r="CS351" i="3" s="1"/>
  <c r="AG351" i="3"/>
  <c r="AR352" i="3"/>
  <c r="AF413" i="3"/>
  <c r="AQ414" i="3"/>
  <c r="BB414" i="3" s="1"/>
  <c r="BN414" i="3" s="1"/>
  <c r="G414" i="3" s="1"/>
  <c r="CC414" i="3" s="1"/>
  <c r="AB351" i="3"/>
  <c r="N351" i="3"/>
  <c r="CQ351" i="3" s="1"/>
  <c r="AU352" i="3"/>
  <c r="AJ351" i="3"/>
  <c r="AA351" i="3"/>
  <c r="M351" i="3"/>
  <c r="CO351" i="3" s="1"/>
  <c r="AV352" i="3"/>
  <c r="AK351" i="3"/>
  <c r="CP351" i="3" l="1"/>
  <c r="DA351" i="3" s="1"/>
  <c r="CN351" i="3"/>
  <c r="CZ351" i="3" s="1"/>
  <c r="CB414" i="3"/>
  <c r="CT414" i="3" s="1"/>
  <c r="O351" i="3"/>
  <c r="U414" i="3"/>
  <c r="AW352" i="3"/>
  <c r="AL351" i="3"/>
  <c r="AX352" i="3"/>
  <c r="AM351" i="3"/>
  <c r="Q351" i="3" l="1"/>
  <c r="A352" i="3"/>
  <c r="BI352" i="3"/>
  <c r="BH352" i="3"/>
  <c r="AQ415" i="3"/>
  <c r="BB415" i="3" s="1"/>
  <c r="AF414" i="3"/>
  <c r="BN415" i="3" l="1"/>
  <c r="U415" i="3" s="1"/>
  <c r="P352" i="3"/>
  <c r="B352" i="3"/>
  <c r="BA352" i="3"/>
  <c r="BG352" i="3"/>
  <c r="BF352" i="3"/>
  <c r="BC352" i="3"/>
  <c r="G415" i="3" l="1"/>
  <c r="CC415" i="3" s="1"/>
  <c r="AQ416" i="3"/>
  <c r="BB416" i="3" s="1"/>
  <c r="BN416" i="3" s="1"/>
  <c r="G416" i="3" s="1"/>
  <c r="CC416" i="3" s="1"/>
  <c r="AF415" i="3"/>
  <c r="BJ352" i="3"/>
  <c r="C352" i="3" s="1"/>
  <c r="BM352" i="3" s="1"/>
  <c r="BW352" i="3"/>
  <c r="CB416" i="3" l="1"/>
  <c r="CT416" i="3" s="1"/>
  <c r="CB415" i="3"/>
  <c r="CT415" i="3" s="1"/>
  <c r="U416" i="3"/>
  <c r="AQ417" i="3" s="1"/>
  <c r="BB417" i="3" s="1"/>
  <c r="BN417" i="3" s="1"/>
  <c r="G417" i="3" s="1"/>
  <c r="CC417" i="3" s="1"/>
  <c r="T352" i="3"/>
  <c r="BO352" i="3"/>
  <c r="F352" i="3"/>
  <c r="BR352" i="3"/>
  <c r="CB417" i="3" l="1"/>
  <c r="CT417" i="3" s="1"/>
  <c r="AF416" i="3"/>
  <c r="K352" i="3"/>
  <c r="CK352" i="3" s="1"/>
  <c r="Y352" i="3"/>
  <c r="CA352" i="3"/>
  <c r="H352" i="3"/>
  <c r="CE352" i="3" s="1"/>
  <c r="V352" i="3"/>
  <c r="BS352" i="3"/>
  <c r="U417" i="3"/>
  <c r="AP353" i="3"/>
  <c r="BA353" i="3" s="1"/>
  <c r="AE352" i="3"/>
  <c r="CD352" i="3" l="1"/>
  <c r="CU352" i="3" s="1"/>
  <c r="CJ352" i="3"/>
  <c r="CX352" i="3" s="1"/>
  <c r="BZ352" i="3"/>
  <c r="CS352" i="3" s="1"/>
  <c r="BM353" i="3"/>
  <c r="T353" i="3" s="1"/>
  <c r="AG352" i="3"/>
  <c r="AR353" i="3"/>
  <c r="AF417" i="3"/>
  <c r="AQ418" i="3"/>
  <c r="BB418" i="3" s="1"/>
  <c r="BN418" i="3" s="1"/>
  <c r="G418" i="3" s="1"/>
  <c r="CC418" i="3" s="1"/>
  <c r="AJ352" i="3"/>
  <c r="AU353" i="3"/>
  <c r="Z352" i="3"/>
  <c r="L352" i="3"/>
  <c r="CM352" i="3" s="1"/>
  <c r="BT352" i="3"/>
  <c r="BU352" i="3"/>
  <c r="CL352" i="3" l="1"/>
  <c r="CY352" i="3" s="1"/>
  <c r="CB418" i="3"/>
  <c r="CT418" i="3" s="1"/>
  <c r="F353" i="3"/>
  <c r="CA353" i="3" s="1"/>
  <c r="U418" i="3"/>
  <c r="AP354" i="3"/>
  <c r="BA354" i="3" s="1"/>
  <c r="AE353" i="3"/>
  <c r="AV353" i="3"/>
  <c r="AK352" i="3"/>
  <c r="AB352" i="3"/>
  <c r="N352" i="3"/>
  <c r="CQ352" i="3" s="1"/>
  <c r="AA352" i="3"/>
  <c r="M352" i="3"/>
  <c r="CO352" i="3" s="1"/>
  <c r="CN352" i="3" l="1"/>
  <c r="CZ352" i="3" s="1"/>
  <c r="CP352" i="3"/>
  <c r="DA352" i="3" s="1"/>
  <c r="BZ353" i="3"/>
  <c r="CS353" i="3" s="1"/>
  <c r="O352" i="3"/>
  <c r="BM354" i="3"/>
  <c r="F354" i="3" s="1"/>
  <c r="AQ419" i="3"/>
  <c r="BB419" i="3" s="1"/>
  <c r="BN419" i="3" s="1"/>
  <c r="G419" i="3" s="1"/>
  <c r="CC419" i="3" s="1"/>
  <c r="AF418" i="3"/>
  <c r="AW353" i="3"/>
  <c r="AL352" i="3"/>
  <c r="AM352" i="3"/>
  <c r="AX353" i="3"/>
  <c r="CB419" i="3" l="1"/>
  <c r="CT419" i="3" s="1"/>
  <c r="A353" i="3"/>
  <c r="B353" i="3" s="1"/>
  <c r="Q352" i="3"/>
  <c r="T354" i="3"/>
  <c r="AP355" i="3" s="1"/>
  <c r="BA355" i="3" s="1"/>
  <c r="BC353" i="3"/>
  <c r="BF353" i="3"/>
  <c r="BG353" i="3"/>
  <c r="BH353" i="3"/>
  <c r="BI353" i="3"/>
  <c r="U419" i="3"/>
  <c r="CA354" i="3"/>
  <c r="P353" i="3" l="1"/>
  <c r="BZ354" i="3"/>
  <c r="CS354" i="3" s="1"/>
  <c r="AE354" i="3"/>
  <c r="BO353" i="3"/>
  <c r="BJ353" i="3"/>
  <c r="C353" i="3" s="1"/>
  <c r="BM355" i="3"/>
  <c r="BW353" i="3"/>
  <c r="AQ420" i="3"/>
  <c r="BB420" i="3" s="1"/>
  <c r="BN420" i="3" s="1"/>
  <c r="G420" i="3" s="1"/>
  <c r="CC420" i="3" s="1"/>
  <c r="AF419" i="3"/>
  <c r="CB420" i="3" l="1"/>
  <c r="CT420" i="3" s="1"/>
  <c r="U420" i="3"/>
  <c r="AF420" i="3" s="1"/>
  <c r="H353" i="3"/>
  <c r="BR353" i="3"/>
  <c r="F355" i="3"/>
  <c r="T355" i="3"/>
  <c r="V353" i="3"/>
  <c r="AQ421" i="3" l="1"/>
  <c r="BB421" i="3" s="1"/>
  <c r="BN421" i="3" s="1"/>
  <c r="U421" i="3" s="1"/>
  <c r="K353" i="3"/>
  <c r="CK353" i="3" s="1"/>
  <c r="Y353" i="3"/>
  <c r="CE353" i="3"/>
  <c r="CA355" i="3"/>
  <c r="BS353" i="3"/>
  <c r="AG353" i="3"/>
  <c r="AR354" i="3"/>
  <c r="AP356" i="3"/>
  <c r="BA356" i="3" s="1"/>
  <c r="AE355" i="3"/>
  <c r="CD353" i="3" l="1"/>
  <c r="CU353" i="3" s="1"/>
  <c r="CJ353" i="3"/>
  <c r="CX353" i="3" s="1"/>
  <c r="BZ355" i="3"/>
  <c r="CS355" i="3" s="1"/>
  <c r="G421" i="3"/>
  <c r="CC421" i="3" s="1"/>
  <c r="AF421" i="3"/>
  <c r="AQ422" i="3"/>
  <c r="BB422" i="3" s="1"/>
  <c r="BM356" i="3"/>
  <c r="T356" i="3" s="1"/>
  <c r="AJ353" i="3"/>
  <c r="AU354" i="3"/>
  <c r="L353" i="3"/>
  <c r="Z353" i="3"/>
  <c r="BT353" i="3"/>
  <c r="CB421" i="3" l="1"/>
  <c r="CT421" i="3" s="1"/>
  <c r="AK353" i="3"/>
  <c r="AV354" i="3"/>
  <c r="CM353" i="3"/>
  <c r="BN422" i="3"/>
  <c r="U422" i="3" s="1"/>
  <c r="AE356" i="3"/>
  <c r="AP357" i="3"/>
  <c r="BA357" i="3" s="1"/>
  <c r="F356" i="3"/>
  <c r="M353" i="3"/>
  <c r="CO353" i="3" s="1"/>
  <c r="AA353" i="3"/>
  <c r="BU353" i="3"/>
  <c r="CL353" i="3" l="1"/>
  <c r="CY353" i="3" s="1"/>
  <c r="CN353" i="3"/>
  <c r="CZ353" i="3" s="1"/>
  <c r="G422" i="3"/>
  <c r="CC422" i="3" s="1"/>
  <c r="AW354" i="3"/>
  <c r="AL353" i="3"/>
  <c r="AB353" i="3"/>
  <c r="N353" i="3"/>
  <c r="AQ423" i="3"/>
  <c r="BB423" i="3" s="1"/>
  <c r="AF422" i="3"/>
  <c r="BM357" i="3"/>
  <c r="T357" i="3" s="1"/>
  <c r="CA356" i="3"/>
  <c r="CB422" i="3" l="1"/>
  <c r="CT422" i="3" s="1"/>
  <c r="BZ356" i="3"/>
  <c r="CS356" i="3" s="1"/>
  <c r="F357" i="3"/>
  <c r="CA357" i="3" s="1"/>
  <c r="AX354" i="3"/>
  <c r="AM353" i="3"/>
  <c r="A354" i="3" s="1"/>
  <c r="CQ353" i="3"/>
  <c r="O353" i="3"/>
  <c r="BN423" i="3"/>
  <c r="U423" i="3" s="1"/>
  <c r="AP358" i="3"/>
  <c r="BA358" i="3" s="1"/>
  <c r="AE357" i="3"/>
  <c r="CP353" i="3" l="1"/>
  <c r="DA353" i="3" s="1"/>
  <c r="Q353" i="3"/>
  <c r="BZ357" i="3"/>
  <c r="CS357" i="3" s="1"/>
  <c r="G423" i="3"/>
  <c r="CC423" i="3" s="1"/>
  <c r="BM358" i="3"/>
  <c r="T358" i="3" s="1"/>
  <c r="P354" i="3"/>
  <c r="B354" i="3"/>
  <c r="BF354" i="3"/>
  <c r="BC354" i="3"/>
  <c r="BG354" i="3"/>
  <c r="BH354" i="3"/>
  <c r="AF423" i="3"/>
  <c r="AQ424" i="3"/>
  <c r="BB424" i="3" s="1"/>
  <c r="BN424" i="3" s="1"/>
  <c r="G424" i="3" s="1"/>
  <c r="CC424" i="3" s="1"/>
  <c r="BI354" i="3"/>
  <c r="CB424" i="3" l="1"/>
  <c r="CT424" i="3" s="1"/>
  <c r="CB423" i="3"/>
  <c r="CT423" i="3" s="1"/>
  <c r="F358" i="3"/>
  <c r="CA358" i="3" s="1"/>
  <c r="U424" i="3"/>
  <c r="BJ354" i="3"/>
  <c r="C354" i="3" s="1"/>
  <c r="BO354" i="3" s="1"/>
  <c r="BW354" i="3"/>
  <c r="AE358" i="3"/>
  <c r="AP359" i="3"/>
  <c r="BA359" i="3" s="1"/>
  <c r="BZ358" i="3" l="1"/>
  <c r="CS358" i="3" s="1"/>
  <c r="H354" i="3"/>
  <c r="V354" i="3"/>
  <c r="BR354" i="3"/>
  <c r="BS354" i="3" s="1"/>
  <c r="AF424" i="3"/>
  <c r="AQ425" i="3"/>
  <c r="BB425" i="3" s="1"/>
  <c r="BM359" i="3"/>
  <c r="F359" i="3" s="1"/>
  <c r="T359" i="3" l="1"/>
  <c r="AP360" i="3" s="1"/>
  <c r="BA360" i="3" s="1"/>
  <c r="BN425" i="3"/>
  <c r="G425" i="3" s="1"/>
  <c r="CC425" i="3" s="1"/>
  <c r="Z354" i="3"/>
  <c r="L354" i="3"/>
  <c r="CM354" i="3" s="1"/>
  <c r="CA359" i="3"/>
  <c r="K354" i="3"/>
  <c r="CK354" i="3" s="1"/>
  <c r="Y354" i="3"/>
  <c r="AR355" i="3"/>
  <c r="AG354" i="3"/>
  <c r="CE354" i="3"/>
  <c r="BU354" i="3"/>
  <c r="BT354" i="3"/>
  <c r="CL354" i="3" l="1"/>
  <c r="CY354" i="3" s="1"/>
  <c r="CJ354" i="3"/>
  <c r="CX354" i="3" s="1"/>
  <c r="CD354" i="3"/>
  <c r="CU354" i="3" s="1"/>
  <c r="CB425" i="3"/>
  <c r="CT425" i="3" s="1"/>
  <c r="BZ359" i="3"/>
  <c r="CS359" i="3" s="1"/>
  <c r="U425" i="3"/>
  <c r="AF425" i="3" s="1"/>
  <c r="AE359" i="3"/>
  <c r="N354" i="3"/>
  <c r="CQ354" i="3" s="1"/>
  <c r="AB354" i="3"/>
  <c r="BM360" i="3"/>
  <c r="T360" i="3" s="1"/>
  <c r="AV355" i="3"/>
  <c r="AK354" i="3"/>
  <c r="AJ354" i="3"/>
  <c r="AU355" i="3"/>
  <c r="AA354" i="3"/>
  <c r="M354" i="3"/>
  <c r="CO354" i="3" s="1"/>
  <c r="CP354" i="3" l="1"/>
  <c r="DA354" i="3" s="1"/>
  <c r="CN354" i="3"/>
  <c r="CZ354" i="3" s="1"/>
  <c r="AQ426" i="3"/>
  <c r="BB426" i="3" s="1"/>
  <c r="BN426" i="3" s="1"/>
  <c r="U426" i="3" s="1"/>
  <c r="F360" i="3"/>
  <c r="CA360" i="3" s="1"/>
  <c r="O354" i="3"/>
  <c r="AE360" i="3"/>
  <c r="AP361" i="3"/>
  <c r="BA361" i="3" s="1"/>
  <c r="AW355" i="3"/>
  <c r="AL354" i="3"/>
  <c r="AX355" i="3"/>
  <c r="AM354" i="3"/>
  <c r="BZ360" i="3" l="1"/>
  <c r="CS360" i="3" s="1"/>
  <c r="G426" i="3"/>
  <c r="CC426" i="3" s="1"/>
  <c r="Q354" i="3"/>
  <c r="A355" i="3"/>
  <c r="BF355" i="3" s="1"/>
  <c r="BM361" i="3"/>
  <c r="T361" i="3" s="1"/>
  <c r="AF426" i="3"/>
  <c r="AQ427" i="3"/>
  <c r="BB427" i="3" s="1"/>
  <c r="BN427" i="3" s="1"/>
  <c r="G427" i="3" s="1"/>
  <c r="CC427" i="3" s="1"/>
  <c r="BI355" i="3"/>
  <c r="BC355" i="3"/>
  <c r="BG355" i="3"/>
  <c r="BH355" i="3"/>
  <c r="CB427" i="3" l="1"/>
  <c r="CT427" i="3" s="1"/>
  <c r="CB426" i="3"/>
  <c r="CT426" i="3" s="1"/>
  <c r="F361" i="3"/>
  <c r="CA361" i="3" s="1"/>
  <c r="B355" i="3"/>
  <c r="P355" i="3"/>
  <c r="U427" i="3"/>
  <c r="AF427" i="3" s="1"/>
  <c r="AP362" i="3"/>
  <c r="BA362" i="3" s="1"/>
  <c r="AE361" i="3"/>
  <c r="BJ355" i="3"/>
  <c r="C355" i="3" s="1"/>
  <c r="BO355" i="3" s="1"/>
  <c r="AQ428" i="3" l="1"/>
  <c r="BB428" i="3" s="1"/>
  <c r="BN428" i="3" s="1"/>
  <c r="U428" i="3" s="1"/>
  <c r="BZ361" i="3"/>
  <c r="CS361" i="3" s="1"/>
  <c r="BW355" i="3"/>
  <c r="BR355" i="3"/>
  <c r="BS355" i="3"/>
  <c r="H355" i="3"/>
  <c r="V355" i="3"/>
  <c r="BM362" i="3"/>
  <c r="T362" i="3" s="1"/>
  <c r="G428" i="3" l="1"/>
  <c r="CC428" i="3" s="1"/>
  <c r="CE355" i="3"/>
  <c r="F362" i="3"/>
  <c r="L355" i="3"/>
  <c r="CM355" i="3" s="1"/>
  <c r="Z355" i="3"/>
  <c r="BT355" i="3"/>
  <c r="AE362" i="3"/>
  <c r="AP363" i="3"/>
  <c r="BA363" i="3" s="1"/>
  <c r="AR356" i="3"/>
  <c r="AG355" i="3"/>
  <c r="AF428" i="3"/>
  <c r="AQ429" i="3"/>
  <c r="BB429" i="3" s="1"/>
  <c r="K355" i="3"/>
  <c r="CK355" i="3" s="1"/>
  <c r="Y355" i="3"/>
  <c r="CJ355" i="3" l="1"/>
  <c r="CX355" i="3" s="1"/>
  <c r="CL355" i="3"/>
  <c r="CY355" i="3" s="1"/>
  <c r="CD355" i="3"/>
  <c r="CU355" i="3" s="1"/>
  <c r="CB428" i="3"/>
  <c r="CT428" i="3" s="1"/>
  <c r="BN429" i="3"/>
  <c r="U429" i="3" s="1"/>
  <c r="AV356" i="3"/>
  <c r="AK355" i="3"/>
  <c r="CA362" i="3"/>
  <c r="BM363" i="3"/>
  <c r="T363" i="3" s="1"/>
  <c r="AA355" i="3"/>
  <c r="M355" i="3"/>
  <c r="CO355" i="3" s="1"/>
  <c r="BU355" i="3"/>
  <c r="AJ355" i="3"/>
  <c r="AU356" i="3"/>
  <c r="CN355" i="3" l="1"/>
  <c r="CZ355" i="3" s="1"/>
  <c r="BZ362" i="3"/>
  <c r="CS362" i="3" s="1"/>
  <c r="G429" i="3"/>
  <c r="CC429" i="3" s="1"/>
  <c r="F363" i="3"/>
  <c r="CA363" i="3" s="1"/>
  <c r="AB355" i="3"/>
  <c r="N355" i="3"/>
  <c r="CQ355" i="3" s="1"/>
  <c r="AW356" i="3"/>
  <c r="AL355" i="3"/>
  <c r="AE363" i="3"/>
  <c r="AP364" i="3"/>
  <c r="BA364" i="3" s="1"/>
  <c r="AQ430" i="3"/>
  <c r="BB430" i="3" s="1"/>
  <c r="AF429" i="3"/>
  <c r="CP355" i="3" l="1"/>
  <c r="DA355" i="3" s="1"/>
  <c r="CB429" i="3"/>
  <c r="CT429" i="3" s="1"/>
  <c r="BZ363" i="3"/>
  <c r="CS363" i="3" s="1"/>
  <c r="O355" i="3"/>
  <c r="BN430" i="3"/>
  <c r="U430" i="3" s="1"/>
  <c r="AX356" i="3"/>
  <c r="AM355" i="3"/>
  <c r="A356" i="3" s="1"/>
  <c r="BM364" i="3"/>
  <c r="T364" i="3" s="1"/>
  <c r="G430" i="3" l="1"/>
  <c r="CC430" i="3" s="1"/>
  <c r="B356" i="3"/>
  <c r="P356" i="3"/>
  <c r="BC356" i="3"/>
  <c r="BF356" i="3"/>
  <c r="BG356" i="3"/>
  <c r="BH356" i="3"/>
  <c r="AP365" i="3"/>
  <c r="BA365" i="3" s="1"/>
  <c r="AE364" i="3"/>
  <c r="BI356" i="3"/>
  <c r="AQ431" i="3"/>
  <c r="BB431" i="3" s="1"/>
  <c r="AF430" i="3"/>
  <c r="F364" i="3"/>
  <c r="Q355" i="3"/>
  <c r="CB430" i="3" l="1"/>
  <c r="CT430" i="3" s="1"/>
  <c r="BJ356" i="3"/>
  <c r="C356" i="3" s="1"/>
  <c r="BO356" i="3" s="1"/>
  <c r="BM365" i="3"/>
  <c r="T365" i="3" s="1"/>
  <c r="BN431" i="3"/>
  <c r="U431" i="3" s="1"/>
  <c r="CA364" i="3"/>
  <c r="BW356" i="3"/>
  <c r="BZ364" i="3" l="1"/>
  <c r="CS364" i="3" s="1"/>
  <c r="G431" i="3"/>
  <c r="CC431" i="3" s="1"/>
  <c r="F365" i="3"/>
  <c r="CA365" i="3" s="1"/>
  <c r="BR356" i="3"/>
  <c r="V356" i="3"/>
  <c r="BS356" i="3"/>
  <c r="BT356" i="3" s="1"/>
  <c r="H356" i="3"/>
  <c r="AF431" i="3"/>
  <c r="AQ432" i="3"/>
  <c r="BB432" i="3" s="1"/>
  <c r="BN432" i="3" s="1"/>
  <c r="G432" i="3" s="1"/>
  <c r="CC432" i="3" s="1"/>
  <c r="AE365" i="3"/>
  <c r="AP366" i="3"/>
  <c r="BA366" i="3" s="1"/>
  <c r="CB431" i="3" l="1"/>
  <c r="CT431" i="3" s="1"/>
  <c r="CB432" i="3"/>
  <c r="CT432" i="3" s="1"/>
  <c r="BZ365" i="3"/>
  <c r="CS365" i="3" s="1"/>
  <c r="M356" i="3"/>
  <c r="CO356" i="3" s="1"/>
  <c r="AA356" i="3"/>
  <c r="BU356" i="3"/>
  <c r="BM366" i="3"/>
  <c r="F366" i="3" s="1"/>
  <c r="CE356" i="3"/>
  <c r="AG356" i="3"/>
  <c r="AR357" i="3"/>
  <c r="Z356" i="3"/>
  <c r="L356" i="3"/>
  <c r="CM356" i="3" s="1"/>
  <c r="U432" i="3"/>
  <c r="K356" i="3"/>
  <c r="CK356" i="3" s="1"/>
  <c r="Y356" i="3"/>
  <c r="CD356" i="3" l="1"/>
  <c r="CU356" i="3" s="1"/>
  <c r="CJ356" i="3"/>
  <c r="CX356" i="3" s="1"/>
  <c r="CN356" i="3"/>
  <c r="CZ356" i="3" s="1"/>
  <c r="CL356" i="3"/>
  <c r="CY356" i="3" s="1"/>
  <c r="CA366" i="3"/>
  <c r="T366" i="3"/>
  <c r="AB356" i="3"/>
  <c r="N356" i="3"/>
  <c r="CQ356" i="3" s="1"/>
  <c r="AK356" i="3"/>
  <c r="AV357" i="3"/>
  <c r="AW357" i="3"/>
  <c r="AL356" i="3"/>
  <c r="AQ433" i="3"/>
  <c r="BB433" i="3" s="1"/>
  <c r="AF432" i="3"/>
  <c r="AU357" i="3"/>
  <c r="AJ356" i="3"/>
  <c r="O356" i="3" l="1"/>
  <c r="CP356" i="3"/>
  <c r="DA356" i="3" s="1"/>
  <c r="BZ366" i="3"/>
  <c r="CS366" i="3" s="1"/>
  <c r="BN433" i="3"/>
  <c r="U433" i="3" s="1"/>
  <c r="AM356" i="3"/>
  <c r="A357" i="3" s="1"/>
  <c r="AX357" i="3"/>
  <c r="AE366" i="3"/>
  <c r="AP367" i="3"/>
  <c r="BA367" i="3" s="1"/>
  <c r="G433" i="3" l="1"/>
  <c r="CC433" i="3" s="1"/>
  <c r="BM367" i="3"/>
  <c r="F367" i="3" s="1"/>
  <c r="B357" i="3"/>
  <c r="P357" i="3"/>
  <c r="BC357" i="3"/>
  <c r="BG357" i="3"/>
  <c r="BF357" i="3"/>
  <c r="BH357" i="3"/>
  <c r="BI357" i="3"/>
  <c r="Q356" i="3"/>
  <c r="AF433" i="3"/>
  <c r="AQ434" i="3"/>
  <c r="BB434" i="3" s="1"/>
  <c r="BN434" i="3" s="1"/>
  <c r="G434" i="3" s="1"/>
  <c r="CC434" i="3" s="1"/>
  <c r="CB434" i="3" l="1"/>
  <c r="CT434" i="3" s="1"/>
  <c r="CB433" i="3"/>
  <c r="CT433" i="3" s="1"/>
  <c r="T367" i="3"/>
  <c r="AP368" i="3" s="1"/>
  <c r="BA368" i="3" s="1"/>
  <c r="U434" i="3"/>
  <c r="BJ357" i="3"/>
  <c r="C357" i="3" s="1"/>
  <c r="BO357" i="3" s="1"/>
  <c r="BW357" i="3"/>
  <c r="CA367" i="3"/>
  <c r="BZ367" i="3" l="1"/>
  <c r="CS367" i="3" s="1"/>
  <c r="AE367" i="3"/>
  <c r="BR357" i="3"/>
  <c r="H357" i="3"/>
  <c r="V357" i="3"/>
  <c r="BM368" i="3"/>
  <c r="T368" i="3" s="1"/>
  <c r="AF434" i="3"/>
  <c r="AQ435" i="3"/>
  <c r="BB435" i="3" s="1"/>
  <c r="BN435" i="3" s="1"/>
  <c r="G435" i="3" s="1"/>
  <c r="CC435" i="3" s="1"/>
  <c r="CB435" i="3" l="1"/>
  <c r="CT435" i="3" s="1"/>
  <c r="AP369" i="3"/>
  <c r="BA369" i="3" s="1"/>
  <c r="AE368" i="3"/>
  <c r="CE357" i="3"/>
  <c r="Y357" i="3"/>
  <c r="K357" i="3"/>
  <c r="CK357" i="3" s="1"/>
  <c r="F368" i="3"/>
  <c r="AG357" i="3"/>
  <c r="AR358" i="3"/>
  <c r="U435" i="3"/>
  <c r="BS357" i="3"/>
  <c r="CJ357" i="3" l="1"/>
  <c r="CX357" i="3" s="1"/>
  <c r="CD357" i="3"/>
  <c r="CU357" i="3" s="1"/>
  <c r="BM369" i="3"/>
  <c r="F369" i="3" s="1"/>
  <c r="AJ357" i="3"/>
  <c r="AU358" i="3"/>
  <c r="L357" i="3"/>
  <c r="CM357" i="3" s="1"/>
  <c r="Z357" i="3"/>
  <c r="AF435" i="3"/>
  <c r="AQ436" i="3"/>
  <c r="BB436" i="3" s="1"/>
  <c r="CA368" i="3"/>
  <c r="BT357" i="3"/>
  <c r="CL357" i="3" l="1"/>
  <c r="CY357" i="3" s="1"/>
  <c r="BZ368" i="3"/>
  <c r="CS368" i="3" s="1"/>
  <c r="T369" i="3"/>
  <c r="AE369" i="3" s="1"/>
  <c r="AK357" i="3"/>
  <c r="AV358" i="3"/>
  <c r="BN436" i="3"/>
  <c r="U436" i="3" s="1"/>
  <c r="M357" i="3"/>
  <c r="CO357" i="3" s="1"/>
  <c r="AA357" i="3"/>
  <c r="BU357" i="3"/>
  <c r="CA369" i="3"/>
  <c r="CN357" i="3" l="1"/>
  <c r="CZ357" i="3" s="1"/>
  <c r="BZ369" i="3"/>
  <c r="CS369" i="3" s="1"/>
  <c r="AP370" i="3"/>
  <c r="BA370" i="3" s="1"/>
  <c r="BM370" i="3" s="1"/>
  <c r="T370" i="3" s="1"/>
  <c r="G436" i="3"/>
  <c r="CC436" i="3" s="1"/>
  <c r="N357" i="3"/>
  <c r="AB357" i="3"/>
  <c r="AL357" i="3"/>
  <c r="AW358" i="3"/>
  <c r="AF436" i="3"/>
  <c r="AQ437" i="3"/>
  <c r="BB437" i="3" s="1"/>
  <c r="BN437" i="3" s="1"/>
  <c r="G437" i="3" s="1"/>
  <c r="CC437" i="3" s="1"/>
  <c r="CB436" i="3" l="1"/>
  <c r="CT436" i="3" s="1"/>
  <c r="CB437" i="3"/>
  <c r="CT437" i="3" s="1"/>
  <c r="U437" i="3"/>
  <c r="AF437" i="3" s="1"/>
  <c r="AP371" i="3"/>
  <c r="BA371" i="3" s="1"/>
  <c r="AE370" i="3"/>
  <c r="AM357" i="3"/>
  <c r="A358" i="3" s="1"/>
  <c r="AX358" i="3"/>
  <c r="BH358" i="3"/>
  <c r="CQ357" i="3"/>
  <c r="O357" i="3"/>
  <c r="F370" i="3"/>
  <c r="CP357" i="3" l="1"/>
  <c r="DA357" i="3" s="1"/>
  <c r="AQ438" i="3"/>
  <c r="BB438" i="3" s="1"/>
  <c r="BN438" i="3" s="1"/>
  <c r="U438" i="3" s="1"/>
  <c r="BI358" i="3"/>
  <c r="BM371" i="3"/>
  <c r="P358" i="3"/>
  <c r="B358" i="3"/>
  <c r="BC358" i="3"/>
  <c r="BF358" i="3"/>
  <c r="BG358" i="3"/>
  <c r="CA370" i="3"/>
  <c r="Q357" i="3"/>
  <c r="BZ370" i="3" l="1"/>
  <c r="CS370" i="3" s="1"/>
  <c r="G438" i="3"/>
  <c r="CC438" i="3" s="1"/>
  <c r="AF438" i="3"/>
  <c r="AQ439" i="3"/>
  <c r="BB439" i="3" s="1"/>
  <c r="F371" i="3"/>
  <c r="T371" i="3"/>
  <c r="BW358" i="3"/>
  <c r="BO358" i="3"/>
  <c r="BJ358" i="3"/>
  <c r="C358" i="3" s="1"/>
  <c r="CB438" i="3" l="1"/>
  <c r="CT438" i="3" s="1"/>
  <c r="BR358" i="3"/>
  <c r="AP372" i="3"/>
  <c r="BA372" i="3" s="1"/>
  <c r="AE371" i="3"/>
  <c r="H358" i="3"/>
  <c r="CA371" i="3"/>
  <c r="V358" i="3"/>
  <c r="BN439" i="3"/>
  <c r="U439" i="3" s="1"/>
  <c r="BZ371" i="3" l="1"/>
  <c r="CS371" i="3" s="1"/>
  <c r="CE358" i="3"/>
  <c r="AQ440" i="3"/>
  <c r="BB440" i="3" s="1"/>
  <c r="BN440" i="3" s="1"/>
  <c r="G440" i="3" s="1"/>
  <c r="CC440" i="3" s="1"/>
  <c r="AF439" i="3"/>
  <c r="BM372" i="3"/>
  <c r="T372" i="3" s="1"/>
  <c r="AG358" i="3"/>
  <c r="AR359" i="3"/>
  <c r="Y358" i="3"/>
  <c r="K358" i="3"/>
  <c r="CK358" i="3" s="1"/>
  <c r="G439" i="3"/>
  <c r="CC439" i="3" s="1"/>
  <c r="BS358" i="3"/>
  <c r="CD358" i="3" l="1"/>
  <c r="CU358" i="3" s="1"/>
  <c r="CJ358" i="3"/>
  <c r="CX358" i="3" s="1"/>
  <c r="CB440" i="3"/>
  <c r="CT440" i="3" s="1"/>
  <c r="CB439" i="3"/>
  <c r="CT439" i="3" s="1"/>
  <c r="AP373" i="3"/>
  <c r="BA373" i="3" s="1"/>
  <c r="AE372" i="3"/>
  <c r="U440" i="3"/>
  <c r="AJ358" i="3"/>
  <c r="AU359" i="3"/>
  <c r="F372" i="3"/>
  <c r="L358" i="3"/>
  <c r="CM358" i="3" s="1"/>
  <c r="Z358" i="3"/>
  <c r="BT358" i="3"/>
  <c r="BU358" i="3"/>
  <c r="CL358" i="3" l="1"/>
  <c r="CY358" i="3" s="1"/>
  <c r="CA372" i="3"/>
  <c r="AB358" i="3"/>
  <c r="N358" i="3"/>
  <c r="CQ358" i="3" s="1"/>
  <c r="BM373" i="3"/>
  <c r="T373" i="3" s="1"/>
  <c r="AF440" i="3"/>
  <c r="AQ441" i="3"/>
  <c r="BB441" i="3" s="1"/>
  <c r="AA358" i="3"/>
  <c r="M358" i="3"/>
  <c r="AK358" i="3"/>
  <c r="AV359" i="3"/>
  <c r="CP358" i="3" l="1"/>
  <c r="DA358" i="3" s="1"/>
  <c r="BZ372" i="3"/>
  <c r="CS372" i="3" s="1"/>
  <c r="F373" i="3"/>
  <c r="CA373" i="3" s="1"/>
  <c r="AX359" i="3"/>
  <c r="AM358" i="3"/>
  <c r="BN441" i="3"/>
  <c r="G441" i="3" s="1"/>
  <c r="CC441" i="3" s="1"/>
  <c r="AW359" i="3"/>
  <c r="AL358" i="3"/>
  <c r="CO358" i="3"/>
  <c r="O358" i="3"/>
  <c r="AE373" i="3"/>
  <c r="AP374" i="3"/>
  <c r="BA374" i="3" s="1"/>
  <c r="A359" i="3" l="1"/>
  <c r="BG359" i="3" s="1"/>
  <c r="CN358" i="3"/>
  <c r="CZ358" i="3" s="1"/>
  <c r="CB441" i="3"/>
  <c r="CT441" i="3" s="1"/>
  <c r="BZ373" i="3"/>
  <c r="CS373" i="3" s="1"/>
  <c r="Q358" i="3"/>
  <c r="U441" i="3"/>
  <c r="BC359" i="3"/>
  <c r="BF359" i="3"/>
  <c r="BI359" i="3"/>
  <c r="BM374" i="3"/>
  <c r="T374" i="3" s="1"/>
  <c r="BH359" i="3"/>
  <c r="B359" i="3" l="1"/>
  <c r="BW359" i="3" s="1"/>
  <c r="P359" i="3"/>
  <c r="BJ359" i="3"/>
  <c r="C359" i="3" s="1"/>
  <c r="BO359" i="3" s="1"/>
  <c r="V359" i="3" s="1"/>
  <c r="AF441" i="3"/>
  <c r="AQ442" i="3"/>
  <c r="BB442" i="3" s="1"/>
  <c r="BR359" i="3"/>
  <c r="K359" i="3" s="1"/>
  <c r="CK359" i="3" s="1"/>
  <c r="AE374" i="3"/>
  <c r="AP375" i="3"/>
  <c r="BA375" i="3" s="1"/>
  <c r="F374" i="3"/>
  <c r="CJ359" i="3" l="1"/>
  <c r="CX359" i="3" s="1"/>
  <c r="AG359" i="3"/>
  <c r="AR360" i="3"/>
  <c r="BN442" i="3"/>
  <c r="U442" i="3" s="1"/>
  <c r="CA374" i="3"/>
  <c r="BT359" i="3"/>
  <c r="BU359" i="3" s="1"/>
  <c r="BS359" i="3"/>
  <c r="BM375" i="3"/>
  <c r="T375" i="3" s="1"/>
  <c r="Y359" i="3"/>
  <c r="H359" i="3"/>
  <c r="BZ374" i="3" l="1"/>
  <c r="CS374" i="3" s="1"/>
  <c r="F375" i="3"/>
  <c r="CA375" i="3" s="1"/>
  <c r="N359" i="3"/>
  <c r="CQ359" i="3" s="1"/>
  <c r="AB359" i="3"/>
  <c r="AF442" i="3"/>
  <c r="AQ443" i="3"/>
  <c r="BB443" i="3" s="1"/>
  <c r="AE375" i="3"/>
  <c r="AP376" i="3"/>
  <c r="BA376" i="3" s="1"/>
  <c r="G442" i="3"/>
  <c r="CC442" i="3" s="1"/>
  <c r="L359" i="3"/>
  <c r="CM359" i="3" s="1"/>
  <c r="Z359" i="3"/>
  <c r="AA359" i="3"/>
  <c r="M359" i="3"/>
  <c r="CO359" i="3" s="1"/>
  <c r="AJ359" i="3"/>
  <c r="AU360" i="3"/>
  <c r="CE359" i="3"/>
  <c r="CP359" i="3" l="1"/>
  <c r="DA359" i="3" s="1"/>
  <c r="CD359" i="3"/>
  <c r="CU359" i="3" s="1"/>
  <c r="CL359" i="3"/>
  <c r="CY359" i="3" s="1"/>
  <c r="CN359" i="3"/>
  <c r="CZ359" i="3" s="1"/>
  <c r="CB442" i="3"/>
  <c r="CT442" i="3" s="1"/>
  <c r="BZ375" i="3"/>
  <c r="CS375" i="3" s="1"/>
  <c r="BN443" i="3"/>
  <c r="U443" i="3" s="1"/>
  <c r="O359" i="3"/>
  <c r="AX360" i="3"/>
  <c r="AM359" i="3"/>
  <c r="BM376" i="3"/>
  <c r="T376" i="3" s="1"/>
  <c r="AW360" i="3"/>
  <c r="AL359" i="3"/>
  <c r="AK359" i="3"/>
  <c r="AV360" i="3"/>
  <c r="A360" i="3" l="1"/>
  <c r="B360" i="3" s="1"/>
  <c r="F376" i="3"/>
  <c r="CA376" i="3" s="1"/>
  <c r="BC360" i="3"/>
  <c r="BF360" i="3"/>
  <c r="BH360" i="3"/>
  <c r="Q359" i="3"/>
  <c r="AE376" i="3"/>
  <c r="AP377" i="3"/>
  <c r="BA377" i="3" s="1"/>
  <c r="AQ444" i="3"/>
  <c r="BB444" i="3" s="1"/>
  <c r="BN444" i="3" s="1"/>
  <c r="G444" i="3" s="1"/>
  <c r="CC444" i="3" s="1"/>
  <c r="AF443" i="3"/>
  <c r="G443" i="3"/>
  <c r="CC443" i="3" s="1"/>
  <c r="BG360" i="3"/>
  <c r="BI360" i="3"/>
  <c r="P360" i="3" l="1"/>
  <c r="CB443" i="3"/>
  <c r="CT443" i="3" s="1"/>
  <c r="CB444" i="3"/>
  <c r="CT444" i="3" s="1"/>
  <c r="BZ376" i="3"/>
  <c r="CS376" i="3" s="1"/>
  <c r="U444" i="3"/>
  <c r="AQ445" i="3" s="1"/>
  <c r="BB445" i="3" s="1"/>
  <c r="BJ360" i="3"/>
  <c r="C360" i="3" s="1"/>
  <c r="BO360" i="3" s="1"/>
  <c r="BP360" i="3" s="1"/>
  <c r="BW360" i="3"/>
  <c r="BM377" i="3"/>
  <c r="T377" i="3" s="1"/>
  <c r="AF444" i="3" l="1"/>
  <c r="H360" i="3"/>
  <c r="CE360" i="3" s="1"/>
  <c r="AP378" i="3"/>
  <c r="BA378" i="3" s="1"/>
  <c r="AE377" i="3"/>
  <c r="BN445" i="3"/>
  <c r="U445" i="3" s="1"/>
  <c r="BR360" i="3"/>
  <c r="F377" i="3"/>
  <c r="V360" i="3"/>
  <c r="W360" i="3"/>
  <c r="I360" i="3"/>
  <c r="CG360" i="3" s="1"/>
  <c r="BS360" i="3"/>
  <c r="CD360" i="3" l="1"/>
  <c r="CU360" i="3" s="1"/>
  <c r="CF360" i="3"/>
  <c r="CV360" i="3" s="1"/>
  <c r="G445" i="3"/>
  <c r="CC445" i="3" s="1"/>
  <c r="CA377" i="3"/>
  <c r="K360" i="3"/>
  <c r="Y360" i="3"/>
  <c r="Z360" i="3"/>
  <c r="L360" i="3"/>
  <c r="CM360" i="3" s="1"/>
  <c r="AS361" i="3"/>
  <c r="BD361" i="3" s="1"/>
  <c r="AH360" i="3"/>
  <c r="AR361" i="3"/>
  <c r="AG360" i="3"/>
  <c r="AQ446" i="3"/>
  <c r="BB446" i="3" s="1"/>
  <c r="AF445" i="3"/>
  <c r="BU360" i="3"/>
  <c r="BT360" i="3"/>
  <c r="BM378" i="3"/>
  <c r="T378" i="3" s="1"/>
  <c r="CL360" i="3" l="1"/>
  <c r="CY360" i="3" s="1"/>
  <c r="CB445" i="3"/>
  <c r="CT445" i="3" s="1"/>
  <c r="BZ377" i="3"/>
  <c r="CS377" i="3" s="1"/>
  <c r="AB360" i="3"/>
  <c r="N360" i="3"/>
  <c r="CQ360" i="3" s="1"/>
  <c r="AK360" i="3"/>
  <c r="AV361" i="3"/>
  <c r="BN446" i="3"/>
  <c r="U446" i="3" s="1"/>
  <c r="AJ360" i="3"/>
  <c r="AU361" i="3"/>
  <c r="CK360" i="3"/>
  <c r="BP361" i="3"/>
  <c r="W361" i="3" s="1"/>
  <c r="AP379" i="3"/>
  <c r="BA379" i="3" s="1"/>
  <c r="AE378" i="3"/>
  <c r="F378" i="3"/>
  <c r="AA360" i="3"/>
  <c r="M360" i="3"/>
  <c r="CO360" i="3" s="1"/>
  <c r="CP360" i="3" l="1"/>
  <c r="DA360" i="3" s="1"/>
  <c r="CJ360" i="3"/>
  <c r="CX360" i="3" s="1"/>
  <c r="CN360" i="3"/>
  <c r="CZ360" i="3" s="1"/>
  <c r="I361" i="3"/>
  <c r="CG361" i="3" s="1"/>
  <c r="G446" i="3"/>
  <c r="CC446" i="3" s="1"/>
  <c r="O360" i="3"/>
  <c r="AH361" i="3"/>
  <c r="AS362" i="3"/>
  <c r="BD362" i="3" s="1"/>
  <c r="AF446" i="3"/>
  <c r="AQ447" i="3"/>
  <c r="BB447" i="3" s="1"/>
  <c r="BN447" i="3" s="1"/>
  <c r="G447" i="3" s="1"/>
  <c r="CC447" i="3" s="1"/>
  <c r="AW361" i="3"/>
  <c r="AL360" i="3"/>
  <c r="BM379" i="3"/>
  <c r="T379" i="3" s="1"/>
  <c r="CA378" i="3"/>
  <c r="AX361" i="3"/>
  <c r="AM360" i="3"/>
  <c r="CF361" i="3" l="1"/>
  <c r="CV361" i="3" s="1"/>
  <c r="CB447" i="3"/>
  <c r="CT447" i="3" s="1"/>
  <c r="CB446" i="3"/>
  <c r="CT446" i="3" s="1"/>
  <c r="BZ378" i="3"/>
  <c r="CS378" i="3" s="1"/>
  <c r="A361" i="3"/>
  <c r="B361" i="3" s="1"/>
  <c r="Q360" i="3"/>
  <c r="BC361" i="3"/>
  <c r="BG361" i="3"/>
  <c r="F379" i="3"/>
  <c r="BI361" i="3"/>
  <c r="BP362" i="3"/>
  <c r="I362" i="3" s="1"/>
  <c r="CG362" i="3" s="1"/>
  <c r="AE379" i="3"/>
  <c r="AP380" i="3"/>
  <c r="BA380" i="3" s="1"/>
  <c r="BH361" i="3"/>
  <c r="U447" i="3"/>
  <c r="BF361" i="3"/>
  <c r="CF362" i="3" l="1"/>
  <c r="CV362" i="3" s="1"/>
  <c r="P361" i="3"/>
  <c r="W362" i="3"/>
  <c r="CA379" i="3"/>
  <c r="AF447" i="3"/>
  <c r="AQ448" i="3"/>
  <c r="BM380" i="3"/>
  <c r="T380" i="3" s="1"/>
  <c r="BJ361" i="3"/>
  <c r="C361" i="3" s="1"/>
  <c r="BO361" i="3" s="1"/>
  <c r="BW361" i="3"/>
  <c r="BZ379" i="3" l="1"/>
  <c r="CS379" i="3" s="1"/>
  <c r="BB448" i="3"/>
  <c r="V361" i="3"/>
  <c r="H361" i="3"/>
  <c r="AE380" i="3"/>
  <c r="AP381" i="3"/>
  <c r="BA381" i="3" s="1"/>
  <c r="F380" i="3"/>
  <c r="BR361" i="3"/>
  <c r="BT361" i="3" s="1"/>
  <c r="BS361" i="3"/>
  <c r="AH362" i="3"/>
  <c r="AS363" i="3"/>
  <c r="BD363" i="3" s="1"/>
  <c r="AA361" i="3" l="1"/>
  <c r="M361" i="3"/>
  <c r="CO361" i="3" s="1"/>
  <c r="BU361" i="3"/>
  <c r="CA380" i="3"/>
  <c r="BM381" i="3"/>
  <c r="T381" i="3" s="1"/>
  <c r="AG361" i="3"/>
  <c r="AR362" i="3"/>
  <c r="BN448" i="3"/>
  <c r="U448" i="3" s="1"/>
  <c r="Z361" i="3"/>
  <c r="L361" i="3"/>
  <c r="CM361" i="3" s="1"/>
  <c r="BP363" i="3"/>
  <c r="I363" i="3" s="1"/>
  <c r="CG363" i="3" s="1"/>
  <c r="CE361" i="3"/>
  <c r="K361" i="3"/>
  <c r="CK361" i="3" s="1"/>
  <c r="Y361" i="3"/>
  <c r="CD361" i="3" l="1"/>
  <c r="CU361" i="3" s="1"/>
  <c r="CJ361" i="3"/>
  <c r="CX361" i="3" s="1"/>
  <c r="CF363" i="3"/>
  <c r="CV363" i="3" s="1"/>
  <c r="CL361" i="3"/>
  <c r="CY361" i="3" s="1"/>
  <c r="CN361" i="3"/>
  <c r="CZ361" i="3" s="1"/>
  <c r="BZ380" i="3"/>
  <c r="CS380" i="3" s="1"/>
  <c r="W363" i="3"/>
  <c r="AS364" i="3" s="1"/>
  <c r="BD364" i="3" s="1"/>
  <c r="G448" i="3"/>
  <c r="CC448" i="3" s="1"/>
  <c r="AQ449" i="3"/>
  <c r="BB449" i="3" s="1"/>
  <c r="AF448" i="3"/>
  <c r="AE381" i="3"/>
  <c r="AP382" i="3"/>
  <c r="BA382" i="3" s="1"/>
  <c r="AB361" i="3"/>
  <c r="N361" i="3"/>
  <c r="CQ361" i="3" s="1"/>
  <c r="AU362" i="3"/>
  <c r="AJ361" i="3"/>
  <c r="F381" i="3"/>
  <c r="AV362" i="3"/>
  <c r="AK361" i="3"/>
  <c r="AW362" i="3"/>
  <c r="AL361" i="3"/>
  <c r="O361" i="3" l="1"/>
  <c r="CP361" i="3"/>
  <c r="DA361" i="3" s="1"/>
  <c r="CB448" i="3"/>
  <c r="CT448" i="3" s="1"/>
  <c r="AH363" i="3"/>
  <c r="BP364" i="3"/>
  <c r="BQ364" i="3" s="1"/>
  <c r="BM382" i="3"/>
  <c r="T382" i="3" s="1"/>
  <c r="BN449" i="3"/>
  <c r="U449" i="3" s="1"/>
  <c r="AM361" i="3"/>
  <c r="Q361" i="3" s="1"/>
  <c r="AX362" i="3"/>
  <c r="CA381" i="3"/>
  <c r="BZ381" i="3" l="1"/>
  <c r="CS381" i="3" s="1"/>
  <c r="I364" i="3"/>
  <c r="CG364" i="3" s="1"/>
  <c r="W364" i="3"/>
  <c r="AH364" i="3" s="1"/>
  <c r="F382" i="3"/>
  <c r="CA382" i="3" s="1"/>
  <c r="A362" i="3"/>
  <c r="P362" i="3" s="1"/>
  <c r="G449" i="3"/>
  <c r="CC449" i="3" s="1"/>
  <c r="BC362" i="3"/>
  <c r="BH362" i="3"/>
  <c r="BI362" i="3"/>
  <c r="BF362" i="3"/>
  <c r="AE382" i="3"/>
  <c r="AP383" i="3"/>
  <c r="BA383" i="3" s="1"/>
  <c r="X364" i="3"/>
  <c r="J364" i="3"/>
  <c r="CI364" i="3" s="1"/>
  <c r="BG362" i="3"/>
  <c r="AQ450" i="3"/>
  <c r="BB450" i="3" s="1"/>
  <c r="AF449" i="3"/>
  <c r="AS365" i="3" l="1"/>
  <c r="BD365" i="3" s="1"/>
  <c r="BP365" i="3" s="1"/>
  <c r="I365" i="3" s="1"/>
  <c r="CG365" i="3" s="1"/>
  <c r="CH364" i="3"/>
  <c r="CW364" i="3" s="1"/>
  <c r="CF364" i="3"/>
  <c r="CV364" i="3" s="1"/>
  <c r="CB449" i="3"/>
  <c r="CT449" i="3" s="1"/>
  <c r="BZ382" i="3"/>
  <c r="CS382" i="3" s="1"/>
  <c r="B362" i="3"/>
  <c r="BN450" i="3"/>
  <c r="G450" i="3" s="1"/>
  <c r="CC450" i="3" s="1"/>
  <c r="BJ362" i="3"/>
  <c r="C362" i="3" s="1"/>
  <c r="BO362" i="3" s="1"/>
  <c r="AI364" i="3"/>
  <c r="AT365" i="3"/>
  <c r="BE365" i="3" s="1"/>
  <c r="BM383" i="3"/>
  <c r="T383" i="3" s="1"/>
  <c r="CF365" i="3" l="1"/>
  <c r="CV365" i="3" s="1"/>
  <c r="CB450" i="3"/>
  <c r="CT450" i="3" s="1"/>
  <c r="U450" i="3"/>
  <c r="AQ451" i="3" s="1"/>
  <c r="BB451" i="3" s="1"/>
  <c r="BW362" i="3"/>
  <c r="BQ365" i="3"/>
  <c r="X365" i="3" s="1"/>
  <c r="H362" i="3"/>
  <c r="F383" i="3"/>
  <c r="V362" i="3"/>
  <c r="W365" i="3"/>
  <c r="AP384" i="3"/>
  <c r="BA384" i="3" s="1"/>
  <c r="AE383" i="3"/>
  <c r="BR362" i="3"/>
  <c r="J365" i="3" l="1"/>
  <c r="CI365" i="3" s="1"/>
  <c r="AF450" i="3"/>
  <c r="CA383" i="3"/>
  <c r="AS366" i="3"/>
  <c r="BD366" i="3" s="1"/>
  <c r="AH365" i="3"/>
  <c r="AI365" i="3"/>
  <c r="AT366" i="3"/>
  <c r="BE366" i="3" s="1"/>
  <c r="CE362" i="3"/>
  <c r="BM384" i="3"/>
  <c r="T384" i="3" s="1"/>
  <c r="AR363" i="3"/>
  <c r="AG362" i="3"/>
  <c r="BN451" i="3"/>
  <c r="U451" i="3" s="1"/>
  <c r="K362" i="3"/>
  <c r="CK362" i="3" s="1"/>
  <c r="Y362" i="3"/>
  <c r="BS362" i="3"/>
  <c r="CD362" i="3" l="1"/>
  <c r="CU362" i="3" s="1"/>
  <c r="CJ362" i="3"/>
  <c r="CX362" i="3" s="1"/>
  <c r="CH365" i="3"/>
  <c r="CW365" i="3" s="1"/>
  <c r="BZ383" i="3"/>
  <c r="CS383" i="3" s="1"/>
  <c r="Z362" i="3"/>
  <c r="L362" i="3"/>
  <c r="CM362" i="3" s="1"/>
  <c r="AJ362" i="3"/>
  <c r="AU363" i="3"/>
  <c r="BQ366" i="3"/>
  <c r="J366" i="3" s="1"/>
  <c r="CI366" i="3" s="1"/>
  <c r="AQ452" i="3"/>
  <c r="BB452" i="3" s="1"/>
  <c r="AF451" i="3"/>
  <c r="BP366" i="3"/>
  <c r="W366" i="3" s="1"/>
  <c r="AP385" i="3"/>
  <c r="BA385" i="3" s="1"/>
  <c r="AE384" i="3"/>
  <c r="G451" i="3"/>
  <c r="CC451" i="3" s="1"/>
  <c r="F384" i="3"/>
  <c r="BT362" i="3"/>
  <c r="CL362" i="3" l="1"/>
  <c r="CY362" i="3" s="1"/>
  <c r="CH366" i="3"/>
  <c r="CW366" i="3" s="1"/>
  <c r="CB451" i="3"/>
  <c r="CT451" i="3" s="1"/>
  <c r="X366" i="3"/>
  <c r="AT367" i="3" s="1"/>
  <c r="BE367" i="3" s="1"/>
  <c r="I366" i="3"/>
  <c r="CG366" i="3" s="1"/>
  <c r="M362" i="3"/>
  <c r="CO362" i="3" s="1"/>
  <c r="AA362" i="3"/>
  <c r="BN452" i="3"/>
  <c r="U452" i="3" s="1"/>
  <c r="CA384" i="3"/>
  <c r="BM385" i="3"/>
  <c r="F385" i="3" s="1"/>
  <c r="AS367" i="3"/>
  <c r="BD367" i="3" s="1"/>
  <c r="AH366" i="3"/>
  <c r="BU362" i="3"/>
  <c r="AK362" i="3"/>
  <c r="AV363" i="3"/>
  <c r="CN362" i="3" l="1"/>
  <c r="CZ362" i="3" s="1"/>
  <c r="CF366" i="3"/>
  <c r="CV366" i="3" s="1"/>
  <c r="BZ384" i="3"/>
  <c r="CS384" i="3" s="1"/>
  <c r="AI366" i="3"/>
  <c r="G452" i="3"/>
  <c r="CC452" i="3" s="1"/>
  <c r="BP367" i="3"/>
  <c r="BQ367" i="3" s="1"/>
  <c r="J367" i="3" s="1"/>
  <c r="CI367" i="3" s="1"/>
  <c r="AL362" i="3"/>
  <c r="AW363" i="3"/>
  <c r="CA385" i="3"/>
  <c r="AF452" i="3"/>
  <c r="AQ453" i="3"/>
  <c r="BB453" i="3" s="1"/>
  <c r="BN453" i="3" s="1"/>
  <c r="G453" i="3" s="1"/>
  <c r="CC453" i="3" s="1"/>
  <c r="AB362" i="3"/>
  <c r="N362" i="3"/>
  <c r="T385" i="3"/>
  <c r="CH367" i="3" l="1"/>
  <c r="CW367" i="3" s="1"/>
  <c r="CB452" i="3"/>
  <c r="CT452" i="3" s="1"/>
  <c r="CB453" i="3"/>
  <c r="CT453" i="3" s="1"/>
  <c r="BZ385" i="3"/>
  <c r="CS385" i="3" s="1"/>
  <c r="W367" i="3"/>
  <c r="AH367" i="3" s="1"/>
  <c r="X367" i="3"/>
  <c r="AI367" i="3" s="1"/>
  <c r="I367" i="3"/>
  <c r="CG367" i="3" s="1"/>
  <c r="AX363" i="3"/>
  <c r="AM362" i="3"/>
  <c r="U453" i="3"/>
  <c r="AE385" i="3"/>
  <c r="AP386" i="3"/>
  <c r="BA386" i="3" s="1"/>
  <c r="CQ362" i="3"/>
  <c r="O362" i="3"/>
  <c r="CF367" i="3" l="1"/>
  <c r="CV367" i="3" s="1"/>
  <c r="CP362" i="3"/>
  <c r="DA362" i="3" s="1"/>
  <c r="AT368" i="3"/>
  <c r="BE368" i="3" s="1"/>
  <c r="BQ368" i="3" s="1"/>
  <c r="AS368" i="3"/>
  <c r="BD368" i="3" s="1"/>
  <c r="BP368" i="3" s="1"/>
  <c r="A363" i="3"/>
  <c r="Q362" i="3"/>
  <c r="AF453" i="3"/>
  <c r="AQ454" i="3"/>
  <c r="BB454" i="3" s="1"/>
  <c r="BN454" i="3" s="1"/>
  <c r="G454" i="3" s="1"/>
  <c r="CC454" i="3" s="1"/>
  <c r="BM386" i="3"/>
  <c r="T386" i="3" s="1"/>
  <c r="CB454" i="3" l="1"/>
  <c r="CT454" i="3" s="1"/>
  <c r="I368" i="3"/>
  <c r="CG368" i="3" s="1"/>
  <c r="W368" i="3"/>
  <c r="AS369" i="3" s="1"/>
  <c r="BD369" i="3" s="1"/>
  <c r="AE386" i="3"/>
  <c r="AP387" i="3"/>
  <c r="BA387" i="3" s="1"/>
  <c r="P363" i="3"/>
  <c r="B363" i="3"/>
  <c r="BC363" i="3"/>
  <c r="BF363" i="3"/>
  <c r="BG363" i="3"/>
  <c r="BH363" i="3"/>
  <c r="J368" i="3"/>
  <c r="CI368" i="3" s="1"/>
  <c r="U454" i="3"/>
  <c r="X368" i="3"/>
  <c r="BI363" i="3"/>
  <c r="F386" i="3"/>
  <c r="AH368" i="3" l="1"/>
  <c r="CH368" i="3"/>
  <c r="CW368" i="3" s="1"/>
  <c r="CF368" i="3"/>
  <c r="CV368" i="3" s="1"/>
  <c r="BW363" i="3"/>
  <c r="BJ363" i="3"/>
  <c r="C363" i="3" s="1"/>
  <c r="BO363" i="3" s="1"/>
  <c r="AF454" i="3"/>
  <c r="AQ455" i="3"/>
  <c r="BB455" i="3" s="1"/>
  <c r="CA386" i="3"/>
  <c r="BP369" i="3"/>
  <c r="I369" i="3" s="1"/>
  <c r="CG369" i="3" s="1"/>
  <c r="BM387" i="3"/>
  <c r="F387" i="3" s="1"/>
  <c r="AT369" i="3"/>
  <c r="BE369" i="3" s="1"/>
  <c r="AI368" i="3"/>
  <c r="CF369" i="3" l="1"/>
  <c r="CV369" i="3" s="1"/>
  <c r="BZ386" i="3"/>
  <c r="CS386" i="3" s="1"/>
  <c r="W369" i="3"/>
  <c r="AS370" i="3" s="1"/>
  <c r="BD370" i="3" s="1"/>
  <c r="BN455" i="3"/>
  <c r="G455" i="3" s="1"/>
  <c r="CC455" i="3" s="1"/>
  <c r="H363" i="3"/>
  <c r="BR363" i="3"/>
  <c r="V363" i="3"/>
  <c r="CA387" i="3"/>
  <c r="BQ369" i="3"/>
  <c r="X369" i="3" s="1"/>
  <c r="T387" i="3"/>
  <c r="CB455" i="3" l="1"/>
  <c r="CT455" i="3" s="1"/>
  <c r="BZ387" i="3"/>
  <c r="CS387" i="3" s="1"/>
  <c r="AH369" i="3"/>
  <c r="U455" i="3"/>
  <c r="AF455" i="3" s="1"/>
  <c r="AT370" i="3"/>
  <c r="BE370" i="3" s="1"/>
  <c r="AI369" i="3"/>
  <c r="CE363" i="3"/>
  <c r="J369" i="3"/>
  <c r="CI369" i="3" s="1"/>
  <c r="BS363" i="3"/>
  <c r="AR364" i="3"/>
  <c r="AG363" i="3"/>
  <c r="BP370" i="3"/>
  <c r="I370" i="3" s="1"/>
  <c r="CG370" i="3" s="1"/>
  <c r="K363" i="3"/>
  <c r="CK363" i="3" s="1"/>
  <c r="Y363" i="3"/>
  <c r="AP388" i="3"/>
  <c r="BA388" i="3" s="1"/>
  <c r="AE387" i="3"/>
  <c r="CH369" i="3" l="1"/>
  <c r="CW369" i="3" s="1"/>
  <c r="CD363" i="3"/>
  <c r="CU363" i="3" s="1"/>
  <c r="CF370" i="3"/>
  <c r="CV370" i="3" s="1"/>
  <c r="CJ363" i="3"/>
  <c r="CX363" i="3" s="1"/>
  <c r="AQ456" i="3"/>
  <c r="BB456" i="3" s="1"/>
  <c r="BN456" i="3" s="1"/>
  <c r="U456" i="3" s="1"/>
  <c r="Z363" i="3"/>
  <c r="L363" i="3"/>
  <c r="BM388" i="3"/>
  <c r="T388" i="3" s="1"/>
  <c r="AU364" i="3"/>
  <c r="AJ363" i="3"/>
  <c r="BQ370" i="3"/>
  <c r="W370" i="3"/>
  <c r="BT363" i="3"/>
  <c r="F388" i="3" l="1"/>
  <c r="CA388" i="3" s="1"/>
  <c r="G456" i="3"/>
  <c r="CC456" i="3" s="1"/>
  <c r="AV364" i="3"/>
  <c r="AK363" i="3"/>
  <c r="AA363" i="3"/>
  <c r="M363" i="3"/>
  <c r="CO363" i="3" s="1"/>
  <c r="AE388" i="3"/>
  <c r="AP389" i="3"/>
  <c r="BA389" i="3" s="1"/>
  <c r="CM363" i="3"/>
  <c r="AQ457" i="3"/>
  <c r="BB457" i="3" s="1"/>
  <c r="AF456" i="3"/>
  <c r="X370" i="3"/>
  <c r="AH370" i="3"/>
  <c r="AS371" i="3"/>
  <c r="BD371" i="3" s="1"/>
  <c r="BU363" i="3"/>
  <c r="J370" i="3"/>
  <c r="CI370" i="3" s="1"/>
  <c r="CH370" i="3" l="1"/>
  <c r="CW370" i="3" s="1"/>
  <c r="CN363" i="3"/>
  <c r="CZ363" i="3" s="1"/>
  <c r="CL363" i="3"/>
  <c r="CY363" i="3" s="1"/>
  <c r="CB456" i="3"/>
  <c r="CT456" i="3" s="1"/>
  <c r="BZ388" i="3"/>
  <c r="CS388" i="3" s="1"/>
  <c r="BM389" i="3"/>
  <c r="F389" i="3" s="1"/>
  <c r="AB363" i="3"/>
  <c r="N363" i="3"/>
  <c r="CQ363" i="3" s="1"/>
  <c r="BN457" i="3"/>
  <c r="U457" i="3" s="1"/>
  <c r="AT371" i="3"/>
  <c r="BE371" i="3" s="1"/>
  <c r="AI370" i="3"/>
  <c r="BP371" i="3"/>
  <c r="I371" i="3" s="1"/>
  <c r="CG371" i="3" s="1"/>
  <c r="AL363" i="3"/>
  <c r="AW364" i="3"/>
  <c r="CF371" i="3" l="1"/>
  <c r="CV371" i="3" s="1"/>
  <c r="CP363" i="3"/>
  <c r="DA363" i="3" s="1"/>
  <c r="W371" i="3"/>
  <c r="AH371" i="3" s="1"/>
  <c r="T389" i="3"/>
  <c r="AE389" i="3" s="1"/>
  <c r="G457" i="3"/>
  <c r="CC457" i="3" s="1"/>
  <c r="BQ371" i="3"/>
  <c r="J371" i="3" s="1"/>
  <c r="CI371" i="3" s="1"/>
  <c r="AX364" i="3"/>
  <c r="AM363" i="3"/>
  <c r="A364" i="3" s="1"/>
  <c r="AF457" i="3"/>
  <c r="AQ458" i="3"/>
  <c r="BB458" i="3" s="1"/>
  <c r="O363" i="3"/>
  <c r="CA389" i="3"/>
  <c r="CH371" i="3" l="1"/>
  <c r="CW371" i="3" s="1"/>
  <c r="AP390" i="3"/>
  <c r="BA390" i="3" s="1"/>
  <c r="CB457" i="3"/>
  <c r="CT457" i="3" s="1"/>
  <c r="BZ389" i="3"/>
  <c r="CS389" i="3" s="1"/>
  <c r="AS372" i="3"/>
  <c r="BD372" i="3" s="1"/>
  <c r="BP372" i="3" s="1"/>
  <c r="X371" i="3"/>
  <c r="AT372" i="3" s="1"/>
  <c r="BE372" i="3" s="1"/>
  <c r="B364" i="3"/>
  <c r="P364" i="3"/>
  <c r="BC364" i="3"/>
  <c r="BF364" i="3"/>
  <c r="BG364" i="3"/>
  <c r="BN458" i="3"/>
  <c r="U458" i="3" s="1"/>
  <c r="BI364" i="3"/>
  <c r="BM390" i="3"/>
  <c r="T390" i="3" s="1"/>
  <c r="Q363" i="3"/>
  <c r="BH364" i="3"/>
  <c r="W372" i="3" l="1"/>
  <c r="AH372" i="3" s="1"/>
  <c r="I372" i="3"/>
  <c r="CG372" i="3" s="1"/>
  <c r="AI371" i="3"/>
  <c r="G458" i="3"/>
  <c r="CC458" i="3" s="1"/>
  <c r="BJ364" i="3"/>
  <c r="C364" i="3" s="1"/>
  <c r="BO364" i="3"/>
  <c r="H364" i="3" s="1"/>
  <c r="BW364" i="3"/>
  <c r="F390" i="3"/>
  <c r="AE390" i="3"/>
  <c r="AP391" i="3"/>
  <c r="BA391" i="3" s="1"/>
  <c r="BQ372" i="3"/>
  <c r="AQ459" i="3"/>
  <c r="BB459" i="3" s="1"/>
  <c r="AF458" i="3"/>
  <c r="CF372" i="3" l="1"/>
  <c r="CV372" i="3" s="1"/>
  <c r="CB458" i="3"/>
  <c r="CT458" i="3" s="1"/>
  <c r="AS373" i="3"/>
  <c r="BD373" i="3" s="1"/>
  <c r="BP373" i="3" s="1"/>
  <c r="W373" i="3" s="1"/>
  <c r="CE364" i="3"/>
  <c r="BM391" i="3"/>
  <c r="T391" i="3" s="1"/>
  <c r="BR364" i="3"/>
  <c r="CA390" i="3"/>
  <c r="BN459" i="3"/>
  <c r="U459" i="3" s="1"/>
  <c r="V364" i="3"/>
  <c r="BS364" i="3"/>
  <c r="J372" i="3"/>
  <c r="CI372" i="3" s="1"/>
  <c r="X372" i="3"/>
  <c r="CH372" i="3" l="1"/>
  <c r="CW372" i="3" s="1"/>
  <c r="CD364" i="3"/>
  <c r="CU364" i="3" s="1"/>
  <c r="BZ390" i="3"/>
  <c r="CS390" i="3" s="1"/>
  <c r="F391" i="3"/>
  <c r="CA391" i="3" s="1"/>
  <c r="G459" i="3"/>
  <c r="CC459" i="3" s="1"/>
  <c r="Z364" i="3"/>
  <c r="L364" i="3"/>
  <c r="CM364" i="3" s="1"/>
  <c r="K364" i="3"/>
  <c r="Y364" i="3"/>
  <c r="AI372" i="3"/>
  <c r="AT373" i="3"/>
  <c r="BE373" i="3" s="1"/>
  <c r="I373" i="3"/>
  <c r="CG373" i="3" s="1"/>
  <c r="AE391" i="3"/>
  <c r="AP392" i="3"/>
  <c r="BA392" i="3" s="1"/>
  <c r="AG364" i="3"/>
  <c r="AR365" i="3"/>
  <c r="AS374" i="3"/>
  <c r="BD374" i="3" s="1"/>
  <c r="AH373" i="3"/>
  <c r="AQ460" i="3"/>
  <c r="BB460" i="3" s="1"/>
  <c r="BN460" i="3" s="1"/>
  <c r="G460" i="3" s="1"/>
  <c r="CC460" i="3" s="1"/>
  <c r="AF459" i="3"/>
  <c r="BT364" i="3"/>
  <c r="CL364" i="3" l="1"/>
  <c r="CY364" i="3" s="1"/>
  <c r="CF373" i="3"/>
  <c r="CV373" i="3" s="1"/>
  <c r="CB459" i="3"/>
  <c r="CT459" i="3" s="1"/>
  <c r="CB460" i="3"/>
  <c r="CT460" i="3" s="1"/>
  <c r="BZ391" i="3"/>
  <c r="CS391" i="3" s="1"/>
  <c r="U460" i="3"/>
  <c r="BP374" i="3"/>
  <c r="I374" i="3" s="1"/>
  <c r="CG374" i="3" s="1"/>
  <c r="AA364" i="3"/>
  <c r="M364" i="3"/>
  <c r="CO364" i="3" s="1"/>
  <c r="AU365" i="3"/>
  <c r="AJ364" i="3"/>
  <c r="BQ373" i="3"/>
  <c r="X373" i="3" s="1"/>
  <c r="CK364" i="3"/>
  <c r="BM392" i="3"/>
  <c r="T392" i="3" s="1"/>
  <c r="AV365" i="3"/>
  <c r="AK364" i="3"/>
  <c r="BU364" i="3"/>
  <c r="CF374" i="3" l="1"/>
  <c r="CV374" i="3" s="1"/>
  <c r="CJ364" i="3"/>
  <c r="CX364" i="3" s="1"/>
  <c r="CN364" i="3"/>
  <c r="CZ364" i="3" s="1"/>
  <c r="W374" i="3"/>
  <c r="AS375" i="3" s="1"/>
  <c r="BD375" i="3" s="1"/>
  <c r="J373" i="3"/>
  <c r="CI373" i="3" s="1"/>
  <c r="AQ461" i="3"/>
  <c r="BB461" i="3" s="1"/>
  <c r="AF460" i="3"/>
  <c r="AB364" i="3"/>
  <c r="N364" i="3"/>
  <c r="F392" i="3"/>
  <c r="AP393" i="3"/>
  <c r="BA393" i="3" s="1"/>
  <c r="AE392" i="3"/>
  <c r="AL364" i="3"/>
  <c r="AW365" i="3"/>
  <c r="AI373" i="3"/>
  <c r="AT374" i="3"/>
  <c r="BE374" i="3" s="1"/>
  <c r="AH374" i="3" l="1"/>
  <c r="CH373" i="3"/>
  <c r="CW373" i="3" s="1"/>
  <c r="BN461" i="3"/>
  <c r="G461" i="3" s="1"/>
  <c r="CC461" i="3" s="1"/>
  <c r="BQ374" i="3"/>
  <c r="J374" i="3" s="1"/>
  <c r="CI374" i="3" s="1"/>
  <c r="CA392" i="3"/>
  <c r="CQ364" i="3"/>
  <c r="O364" i="3"/>
  <c r="BP375" i="3"/>
  <c r="I375" i="3" s="1"/>
  <c r="CG375" i="3" s="1"/>
  <c r="AM364" i="3"/>
  <c r="A365" i="3" s="1"/>
  <c r="AX365" i="3"/>
  <c r="BI365" i="3" s="1"/>
  <c r="BH365" i="3"/>
  <c r="BM393" i="3"/>
  <c r="T393" i="3" s="1"/>
  <c r="CH374" i="3" l="1"/>
  <c r="CW374" i="3" s="1"/>
  <c r="CF375" i="3"/>
  <c r="CV375" i="3" s="1"/>
  <c r="CP364" i="3"/>
  <c r="DA364" i="3" s="1"/>
  <c r="CB461" i="3"/>
  <c r="CT461" i="3" s="1"/>
  <c r="BZ392" i="3"/>
  <c r="CS392" i="3" s="1"/>
  <c r="X374" i="3"/>
  <c r="AT375" i="3" s="1"/>
  <c r="BE375" i="3" s="1"/>
  <c r="W375" i="3"/>
  <c r="AH375" i="3" s="1"/>
  <c r="F393" i="3"/>
  <c r="CA393" i="3" s="1"/>
  <c r="U461" i="3"/>
  <c r="P365" i="3"/>
  <c r="B365" i="3"/>
  <c r="BG365" i="3"/>
  <c r="BF365" i="3"/>
  <c r="BC365" i="3"/>
  <c r="AE393" i="3"/>
  <c r="AP394" i="3"/>
  <c r="BA394" i="3" s="1"/>
  <c r="Q364" i="3"/>
  <c r="BZ393" i="3" l="1"/>
  <c r="CS393" i="3" s="1"/>
  <c r="AI374" i="3"/>
  <c r="AS376" i="3"/>
  <c r="BD376" i="3" s="1"/>
  <c r="AQ462" i="3"/>
  <c r="BB462" i="3" s="1"/>
  <c r="AF461" i="3"/>
  <c r="BW365" i="3"/>
  <c r="BM394" i="3"/>
  <c r="T394" i="3" s="1"/>
  <c r="BQ375" i="3"/>
  <c r="X375" i="3" s="1"/>
  <c r="BJ365" i="3"/>
  <c r="C365" i="3" s="1"/>
  <c r="BO365" i="3" s="1"/>
  <c r="BN462" i="3" l="1"/>
  <c r="U462" i="3" s="1"/>
  <c r="AE394" i="3"/>
  <c r="AP395" i="3"/>
  <c r="BA395" i="3" s="1"/>
  <c r="AI375" i="3"/>
  <c r="AT376" i="3"/>
  <c r="BE376" i="3" s="1"/>
  <c r="V365" i="3"/>
  <c r="J375" i="3"/>
  <c r="CI375" i="3" s="1"/>
  <c r="H365" i="3"/>
  <c r="BR365" i="3"/>
  <c r="F394" i="3"/>
  <c r="CH375" i="3" l="1"/>
  <c r="CW375" i="3" s="1"/>
  <c r="G462" i="3"/>
  <c r="CC462" i="3" s="1"/>
  <c r="AQ463" i="3"/>
  <c r="BB463" i="3" s="1"/>
  <c r="AF462" i="3"/>
  <c r="BM395" i="3"/>
  <c r="F395" i="3" s="1"/>
  <c r="CE365" i="3"/>
  <c r="AR366" i="3"/>
  <c r="AG365" i="3"/>
  <c r="Y365" i="3"/>
  <c r="K365" i="3"/>
  <c r="CK365" i="3" s="1"/>
  <c r="BQ376" i="3"/>
  <c r="X376" i="3" s="1"/>
  <c r="CA394" i="3"/>
  <c r="BS365" i="3"/>
  <c r="CJ365" i="3" l="1"/>
  <c r="CX365" i="3" s="1"/>
  <c r="CD365" i="3"/>
  <c r="CU365" i="3" s="1"/>
  <c r="CB462" i="3"/>
  <c r="CT462" i="3" s="1"/>
  <c r="BZ394" i="3"/>
  <c r="CS394" i="3" s="1"/>
  <c r="T395" i="3"/>
  <c r="AE395" i="3" s="1"/>
  <c r="BN463" i="3"/>
  <c r="U463" i="3" s="1"/>
  <c r="AI376" i="3"/>
  <c r="AT377" i="3"/>
  <c r="BE377" i="3" s="1"/>
  <c r="J376" i="3"/>
  <c r="CI376" i="3" s="1"/>
  <c r="L365" i="3"/>
  <c r="CM365" i="3" s="1"/>
  <c r="Z365" i="3"/>
  <c r="CA395" i="3"/>
  <c r="AU366" i="3"/>
  <c r="AJ365" i="3"/>
  <c r="BT365" i="3"/>
  <c r="CL365" i="3" l="1"/>
  <c r="CY365" i="3" s="1"/>
  <c r="CH376" i="3"/>
  <c r="CW376" i="3" s="1"/>
  <c r="BZ395" i="3"/>
  <c r="CS395" i="3" s="1"/>
  <c r="AP396" i="3"/>
  <c r="BA396" i="3" s="1"/>
  <c r="BM396" i="3" s="1"/>
  <c r="T396" i="3" s="1"/>
  <c r="G463" i="3"/>
  <c r="CC463" i="3" s="1"/>
  <c r="AF463" i="3"/>
  <c r="AQ464" i="3"/>
  <c r="BB464" i="3" s="1"/>
  <c r="BN464" i="3" s="1"/>
  <c r="G464" i="3" s="1"/>
  <c r="CC464" i="3" s="1"/>
  <c r="AK365" i="3"/>
  <c r="AV366" i="3"/>
  <c r="AA365" i="3"/>
  <c r="M365" i="3"/>
  <c r="BU365" i="3"/>
  <c r="BQ377" i="3"/>
  <c r="CB464" i="3" l="1"/>
  <c r="CT464" i="3" s="1"/>
  <c r="CB463" i="3"/>
  <c r="CT463" i="3" s="1"/>
  <c r="U464" i="3"/>
  <c r="AF464" i="3" s="1"/>
  <c r="F396" i="3"/>
  <c r="AP397" i="3"/>
  <c r="BA397" i="3" s="1"/>
  <c r="AE396" i="3"/>
  <c r="J377" i="3"/>
  <c r="CI377" i="3" s="1"/>
  <c r="CO365" i="3"/>
  <c r="AL365" i="3"/>
  <c r="AW366" i="3"/>
  <c r="N365" i="3"/>
  <c r="CQ365" i="3" s="1"/>
  <c r="AB365" i="3"/>
  <c r="X377" i="3"/>
  <c r="CN365" i="3" l="1"/>
  <c r="CZ365" i="3" s="1"/>
  <c r="CH377" i="3"/>
  <c r="CW377" i="3" s="1"/>
  <c r="CP365" i="3"/>
  <c r="DA365" i="3" s="1"/>
  <c r="AQ465" i="3"/>
  <c r="BB465" i="3" s="1"/>
  <c r="O365" i="3"/>
  <c r="BM397" i="3"/>
  <c r="F397" i="3" s="1"/>
  <c r="AI377" i="3"/>
  <c r="AT378" i="3"/>
  <c r="BE378" i="3" s="1"/>
  <c r="AX366" i="3"/>
  <c r="AM365" i="3"/>
  <c r="A366" i="3" s="1"/>
  <c r="CA396" i="3"/>
  <c r="BZ396" i="3" l="1"/>
  <c r="CS396" i="3" s="1"/>
  <c r="Q365" i="3"/>
  <c r="BN465" i="3"/>
  <c r="U465" i="3" s="1"/>
  <c r="AQ466" i="3" s="1"/>
  <c r="BB466" i="3" s="1"/>
  <c r="BN466" i="3" s="1"/>
  <c r="G466" i="3" s="1"/>
  <c r="CC466" i="3" s="1"/>
  <c r="BI366" i="3"/>
  <c r="B366" i="3"/>
  <c r="P366" i="3"/>
  <c r="BC366" i="3"/>
  <c r="BF366" i="3"/>
  <c r="BG366" i="3"/>
  <c r="BH366" i="3"/>
  <c r="CA397" i="3"/>
  <c r="BQ378" i="3"/>
  <c r="X378" i="3" s="1"/>
  <c r="T397" i="3"/>
  <c r="CB466" i="3" l="1"/>
  <c r="CT466" i="3" s="1"/>
  <c r="BZ397" i="3"/>
  <c r="CS397" i="3" s="1"/>
  <c r="AF465" i="3"/>
  <c r="G465" i="3"/>
  <c r="CC465" i="3" s="1"/>
  <c r="U466" i="3"/>
  <c r="AI378" i="3"/>
  <c r="AT379" i="3"/>
  <c r="BE379" i="3" s="1"/>
  <c r="AP398" i="3"/>
  <c r="BA398" i="3" s="1"/>
  <c r="AE397" i="3"/>
  <c r="BW366" i="3"/>
  <c r="BJ366" i="3"/>
  <c r="C366" i="3" s="1"/>
  <c r="BO366" i="3" s="1"/>
  <c r="J378" i="3"/>
  <c r="CI378" i="3" s="1"/>
  <c r="CH378" i="3" l="1"/>
  <c r="CW378" i="3" s="1"/>
  <c r="CB465" i="3"/>
  <c r="CT465" i="3" s="1"/>
  <c r="AF466" i="3"/>
  <c r="AQ467" i="3"/>
  <c r="BB467" i="3" s="1"/>
  <c r="H366" i="3"/>
  <c r="V366" i="3"/>
  <c r="BR366" i="3"/>
  <c r="BS366" i="3" s="1"/>
  <c r="BM398" i="3"/>
  <c r="T398" i="3" s="1"/>
  <c r="BQ379" i="3"/>
  <c r="X379" i="3" s="1"/>
  <c r="F398" i="3" l="1"/>
  <c r="CA398" i="3" s="1"/>
  <c r="J379" i="3"/>
  <c r="CI379" i="3" s="1"/>
  <c r="BN467" i="3"/>
  <c r="U467" i="3" s="1"/>
  <c r="Z366" i="3"/>
  <c r="L366" i="3"/>
  <c r="CM366" i="3" s="1"/>
  <c r="AI379" i="3"/>
  <c r="AT380" i="3"/>
  <c r="BE380" i="3" s="1"/>
  <c r="Y366" i="3"/>
  <c r="K366" i="3"/>
  <c r="CK366" i="3" s="1"/>
  <c r="AG366" i="3"/>
  <c r="AR367" i="3"/>
  <c r="BT366" i="3"/>
  <c r="AP399" i="3"/>
  <c r="BA399" i="3" s="1"/>
  <c r="AE398" i="3"/>
  <c r="CE366" i="3"/>
  <c r="CJ366" i="3" l="1"/>
  <c r="CX366" i="3" s="1"/>
  <c r="CD366" i="3"/>
  <c r="CU366" i="3" s="1"/>
  <c r="CL366" i="3"/>
  <c r="CY366" i="3" s="1"/>
  <c r="CH379" i="3"/>
  <c r="CW379" i="3" s="1"/>
  <c r="BZ398" i="3"/>
  <c r="CS398" i="3" s="1"/>
  <c r="G467" i="3"/>
  <c r="CC467" i="3" s="1"/>
  <c r="AQ468" i="3"/>
  <c r="BB468" i="3" s="1"/>
  <c r="AF467" i="3"/>
  <c r="AJ366" i="3"/>
  <c r="AU367" i="3"/>
  <c r="AA366" i="3"/>
  <c r="M366" i="3"/>
  <c r="CO366" i="3" s="1"/>
  <c r="BU366" i="3"/>
  <c r="BM399" i="3"/>
  <c r="AK366" i="3"/>
  <c r="AV367" i="3"/>
  <c r="CN366" i="3" l="1"/>
  <c r="CZ366" i="3" s="1"/>
  <c r="CB467" i="3"/>
  <c r="CT467" i="3" s="1"/>
  <c r="BN468" i="3"/>
  <c r="U468" i="3" s="1"/>
  <c r="AB366" i="3"/>
  <c r="N366" i="3"/>
  <c r="CQ366" i="3" s="1"/>
  <c r="AL366" i="3"/>
  <c r="AW367" i="3"/>
  <c r="F399" i="3"/>
  <c r="T399" i="3"/>
  <c r="CP366" i="3" l="1"/>
  <c r="DA366" i="3" s="1"/>
  <c r="G468" i="3"/>
  <c r="CC468" i="3" s="1"/>
  <c r="O366" i="3"/>
  <c r="AQ469" i="3"/>
  <c r="BB469" i="3" s="1"/>
  <c r="BN469" i="3" s="1"/>
  <c r="G469" i="3" s="1"/>
  <c r="CC469" i="3" s="1"/>
  <c r="AF468" i="3"/>
  <c r="CA399" i="3"/>
  <c r="AX367" i="3"/>
  <c r="AM366" i="3"/>
  <c r="AP400" i="3"/>
  <c r="BA400" i="3" s="1"/>
  <c r="AE399" i="3"/>
  <c r="CB469" i="3" l="1"/>
  <c r="CT469" i="3" s="1"/>
  <c r="CB468" i="3"/>
  <c r="CT468" i="3" s="1"/>
  <c r="BZ399" i="3"/>
  <c r="CS399" i="3" s="1"/>
  <c r="U469" i="3"/>
  <c r="AQ470" i="3" s="1"/>
  <c r="A367" i="3"/>
  <c r="Q366" i="3"/>
  <c r="BM400" i="3"/>
  <c r="T400" i="3" s="1"/>
  <c r="BI367" i="3"/>
  <c r="AF469" i="3" l="1"/>
  <c r="BB470" i="3"/>
  <c r="BN470" i="3" s="1"/>
  <c r="U470" i="3" s="1"/>
  <c r="AP401" i="3"/>
  <c r="BA401" i="3" s="1"/>
  <c r="AE400" i="3"/>
  <c r="F400" i="3"/>
  <c r="P367" i="3"/>
  <c r="B367" i="3"/>
  <c r="BC367" i="3"/>
  <c r="BF367" i="3"/>
  <c r="BG367" i="3"/>
  <c r="BH367" i="3"/>
  <c r="G470" i="3" l="1"/>
  <c r="CC470" i="3" s="1"/>
  <c r="AQ471" i="3"/>
  <c r="AF470" i="3"/>
  <c r="CA400" i="3"/>
  <c r="BJ367" i="3"/>
  <c r="C367" i="3" s="1"/>
  <c r="BO367" i="3" s="1"/>
  <c r="BW367" i="3"/>
  <c r="BM401" i="3"/>
  <c r="T401" i="3" s="1"/>
  <c r="CB470" i="3" l="1"/>
  <c r="CT470" i="3" s="1"/>
  <c r="BZ400" i="3"/>
  <c r="CS400" i="3" s="1"/>
  <c r="BB471" i="3"/>
  <c r="BN471" i="3" s="1"/>
  <c r="G471" i="3" s="1"/>
  <c r="CC471" i="3" s="1"/>
  <c r="H367" i="3"/>
  <c r="BR367" i="3"/>
  <c r="V367" i="3"/>
  <c r="F401" i="3"/>
  <c r="AE401" i="3"/>
  <c r="AP402" i="3"/>
  <c r="BA402" i="3" s="1"/>
  <c r="CB471" i="3" l="1"/>
  <c r="CT471" i="3" s="1"/>
  <c r="U471" i="3"/>
  <c r="BM402" i="3"/>
  <c r="F402" i="3" s="1"/>
  <c r="CA401" i="3"/>
  <c r="AG367" i="3"/>
  <c r="AR368" i="3"/>
  <c r="BS367" i="3"/>
  <c r="CE367" i="3"/>
  <c r="K367" i="3"/>
  <c r="CK367" i="3" s="1"/>
  <c r="Y367" i="3"/>
  <c r="T402" i="3" l="1"/>
  <c r="AP403" i="3" s="1"/>
  <c r="BA403" i="3" s="1"/>
  <c r="BM403" i="3" s="1"/>
  <c r="F403" i="3" s="1"/>
  <c r="CD367" i="3"/>
  <c r="CU367" i="3" s="1"/>
  <c r="CJ367" i="3"/>
  <c r="CX367" i="3" s="1"/>
  <c r="BZ401" i="3"/>
  <c r="CS401" i="3" s="1"/>
  <c r="AQ472" i="3"/>
  <c r="BB472" i="3" s="1"/>
  <c r="AF471" i="3"/>
  <c r="AJ367" i="3"/>
  <c r="AU368" i="3"/>
  <c r="Z367" i="3"/>
  <c r="L367" i="3"/>
  <c r="CM367" i="3" s="1"/>
  <c r="BT367" i="3"/>
  <c r="BU367" i="3"/>
  <c r="CA402" i="3"/>
  <c r="AE402" i="3" l="1"/>
  <c r="CL367" i="3"/>
  <c r="CY367" i="3" s="1"/>
  <c r="BZ402" i="3"/>
  <c r="CS402" i="3" s="1"/>
  <c r="BN472" i="3"/>
  <c r="G472" i="3" s="1"/>
  <c r="CC472" i="3" s="1"/>
  <c r="AV368" i="3"/>
  <c r="AK367" i="3"/>
  <c r="AA367" i="3"/>
  <c r="M367" i="3"/>
  <c r="T403" i="3"/>
  <c r="AB367" i="3"/>
  <c r="N367" i="3"/>
  <c r="CQ367" i="3" s="1"/>
  <c r="CA403" i="3"/>
  <c r="CP367" i="3" l="1"/>
  <c r="DA367" i="3" s="1"/>
  <c r="CB472" i="3"/>
  <c r="CT472" i="3" s="1"/>
  <c r="BZ403" i="3"/>
  <c r="CS403" i="3" s="1"/>
  <c r="U472" i="3"/>
  <c r="AL367" i="3"/>
  <c r="AW368" i="3"/>
  <c r="CO367" i="3"/>
  <c r="O367" i="3"/>
  <c r="AM367" i="3"/>
  <c r="AX368" i="3"/>
  <c r="AP404" i="3"/>
  <c r="BA404" i="3" s="1"/>
  <c r="AE403" i="3"/>
  <c r="CN367" i="3" l="1"/>
  <c r="CZ367" i="3" s="1"/>
  <c r="A368" i="3"/>
  <c r="P368" i="3" s="1"/>
  <c r="AF472" i="3"/>
  <c r="AQ473" i="3"/>
  <c r="BB473" i="3" s="1"/>
  <c r="BC368" i="3"/>
  <c r="BF368" i="3"/>
  <c r="BG368" i="3"/>
  <c r="BM404" i="3"/>
  <c r="F404" i="3" s="1"/>
  <c r="BI368" i="3"/>
  <c r="BH368" i="3"/>
  <c r="Q367" i="3"/>
  <c r="B368" i="3" l="1"/>
  <c r="BW368" i="3" s="1"/>
  <c r="BN473" i="3"/>
  <c r="U473" i="3" s="1"/>
  <c r="BJ368" i="3"/>
  <c r="C368" i="3" s="1"/>
  <c r="BO368" i="3" s="1"/>
  <c r="CA404" i="3"/>
  <c r="T404" i="3"/>
  <c r="BZ404" i="3" l="1"/>
  <c r="CS404" i="3" s="1"/>
  <c r="AQ474" i="3"/>
  <c r="BB474" i="3" s="1"/>
  <c r="AF473" i="3"/>
  <c r="G473" i="3"/>
  <c r="CC473" i="3" s="1"/>
  <c r="H368" i="3"/>
  <c r="BR368" i="3"/>
  <c r="V368" i="3"/>
  <c r="AE404" i="3"/>
  <c r="AP405" i="3"/>
  <c r="BA405" i="3" s="1"/>
  <c r="CB473" i="3" l="1"/>
  <c r="CT473" i="3" s="1"/>
  <c r="BN474" i="3"/>
  <c r="U474" i="3" s="1"/>
  <c r="BM405" i="3"/>
  <c r="F405" i="3" s="1"/>
  <c r="BT368" i="3"/>
  <c r="AR369" i="3"/>
  <c r="AG368" i="3"/>
  <c r="K368" i="3"/>
  <c r="CK368" i="3" s="1"/>
  <c r="Y368" i="3"/>
  <c r="CE368" i="3"/>
  <c r="BU368" i="3"/>
  <c r="BS368" i="3"/>
  <c r="CJ368" i="3" l="1"/>
  <c r="CX368" i="3" s="1"/>
  <c r="CD368" i="3"/>
  <c r="CU368" i="3" s="1"/>
  <c r="T405" i="3"/>
  <c r="AE405" i="3" s="1"/>
  <c r="AQ475" i="3"/>
  <c r="BB475" i="3" s="1"/>
  <c r="BN475" i="3" s="1"/>
  <c r="G475" i="3" s="1"/>
  <c r="CC475" i="3" s="1"/>
  <c r="AF474" i="3"/>
  <c r="G474" i="3"/>
  <c r="CC474" i="3" s="1"/>
  <c r="N368" i="3"/>
  <c r="CQ368" i="3" s="1"/>
  <c r="AB368" i="3"/>
  <c r="AJ368" i="3"/>
  <c r="AU369" i="3"/>
  <c r="AA368" i="3"/>
  <c r="M368" i="3"/>
  <c r="CO368" i="3" s="1"/>
  <c r="L368" i="3"/>
  <c r="Z368" i="3"/>
  <c r="CA405" i="3"/>
  <c r="U475" i="3" l="1"/>
  <c r="AQ476" i="3" s="1"/>
  <c r="CN368" i="3"/>
  <c r="CZ368" i="3" s="1"/>
  <c r="CP368" i="3"/>
  <c r="DA368" i="3" s="1"/>
  <c r="CB474" i="3"/>
  <c r="CT474" i="3" s="1"/>
  <c r="CB475" i="3"/>
  <c r="CT475" i="3" s="1"/>
  <c r="BZ405" i="3"/>
  <c r="CS405" i="3" s="1"/>
  <c r="AP406" i="3"/>
  <c r="BA406" i="3" s="1"/>
  <c r="BM406" i="3" s="1"/>
  <c r="F406" i="3" s="1"/>
  <c r="CM368" i="3"/>
  <c r="O368" i="3"/>
  <c r="AM368" i="3"/>
  <c r="AX369" i="3"/>
  <c r="AW369" i="3"/>
  <c r="AL368" i="3"/>
  <c r="AV369" i="3"/>
  <c r="AK368" i="3"/>
  <c r="CL368" i="3" l="1"/>
  <c r="CY368" i="3" s="1"/>
  <c r="AF475" i="3"/>
  <c r="BB476" i="3"/>
  <c r="BN476" i="3" s="1"/>
  <c r="G476" i="3" s="1"/>
  <c r="CC476" i="3" s="1"/>
  <c r="A369" i="3"/>
  <c r="Q368" i="3"/>
  <c r="BH369" i="3"/>
  <c r="CA406" i="3"/>
  <c r="BG369" i="3"/>
  <c r="T406" i="3"/>
  <c r="CB476" i="3" l="1"/>
  <c r="CT476" i="3" s="1"/>
  <c r="BZ406" i="3"/>
  <c r="CS406" i="3" s="1"/>
  <c r="U476" i="3"/>
  <c r="B369" i="3"/>
  <c r="P369" i="3"/>
  <c r="BC369" i="3"/>
  <c r="BF369" i="3"/>
  <c r="AP407" i="3"/>
  <c r="BA407" i="3" s="1"/>
  <c r="AE406" i="3"/>
  <c r="BI369" i="3"/>
  <c r="AF476" i="3" l="1"/>
  <c r="AQ477" i="3"/>
  <c r="BB477" i="3" s="1"/>
  <c r="BJ369" i="3"/>
  <c r="C369" i="3" s="1"/>
  <c r="BO369" i="3" s="1"/>
  <c r="BW369" i="3"/>
  <c r="BM407" i="3"/>
  <c r="T407" i="3" s="1"/>
  <c r="F407" i="3" l="1"/>
  <c r="CA407" i="3" s="1"/>
  <c r="BN477" i="3"/>
  <c r="G477" i="3" s="1"/>
  <c r="CC477" i="3" s="1"/>
  <c r="V369" i="3"/>
  <c r="BR369" i="3"/>
  <c r="BS369" i="3" s="1"/>
  <c r="H369" i="3"/>
  <c r="AE407" i="3"/>
  <c r="AP408" i="3"/>
  <c r="BA408" i="3" s="1"/>
  <c r="CB477" i="3" l="1"/>
  <c r="CT477" i="3" s="1"/>
  <c r="BZ407" i="3"/>
  <c r="CS407" i="3" s="1"/>
  <c r="U477" i="3"/>
  <c r="AF477" i="3" s="1"/>
  <c r="Z369" i="3"/>
  <c r="L369" i="3"/>
  <c r="CM369" i="3" s="1"/>
  <c r="AG369" i="3"/>
  <c r="AR370" i="3"/>
  <c r="CE369" i="3"/>
  <c r="BU369" i="3"/>
  <c r="BM408" i="3"/>
  <c r="T408" i="3" s="1"/>
  <c r="Y369" i="3"/>
  <c r="K369" i="3"/>
  <c r="CK369" i="3" s="1"/>
  <c r="BT369" i="3"/>
  <c r="CJ369" i="3" l="1"/>
  <c r="CX369" i="3" s="1"/>
  <c r="CL369" i="3"/>
  <c r="CY369" i="3" s="1"/>
  <c r="CD369" i="3"/>
  <c r="CU369" i="3" s="1"/>
  <c r="AQ478" i="3"/>
  <c r="BB478" i="3" s="1"/>
  <c r="BN478" i="3" s="1"/>
  <c r="U478" i="3" s="1"/>
  <c r="AF478" i="3" s="1"/>
  <c r="F408" i="3"/>
  <c r="CA408" i="3" s="1"/>
  <c r="AB369" i="3"/>
  <c r="N369" i="3"/>
  <c r="CQ369" i="3" s="1"/>
  <c r="AJ369" i="3"/>
  <c r="AU370" i="3"/>
  <c r="AA369" i="3"/>
  <c r="M369" i="3"/>
  <c r="AP409" i="3"/>
  <c r="BA409" i="3" s="1"/>
  <c r="AE408" i="3"/>
  <c r="AV370" i="3"/>
  <c r="AK369" i="3"/>
  <c r="CP369" i="3" l="1"/>
  <c r="DA369" i="3" s="1"/>
  <c r="BZ408" i="3"/>
  <c r="CS408" i="3" s="1"/>
  <c r="AQ479" i="3"/>
  <c r="BB479" i="3" s="1"/>
  <c r="BN479" i="3" s="1"/>
  <c r="G479" i="3" s="1"/>
  <c r="CC479" i="3" s="1"/>
  <c r="G478" i="3"/>
  <c r="CC478" i="3" s="1"/>
  <c r="BM409" i="3"/>
  <c r="T409" i="3" s="1"/>
  <c r="AL369" i="3"/>
  <c r="AW370" i="3"/>
  <c r="CO369" i="3"/>
  <c r="O369" i="3"/>
  <c r="AX370" i="3"/>
  <c r="AM369" i="3"/>
  <c r="CN369" i="3" l="1"/>
  <c r="CZ369" i="3" s="1"/>
  <c r="CB478" i="3"/>
  <c r="CT478" i="3" s="1"/>
  <c r="CB479" i="3"/>
  <c r="CT479" i="3" s="1"/>
  <c r="U479" i="3"/>
  <c r="AQ480" i="3" s="1"/>
  <c r="BB480" i="3" s="1"/>
  <c r="BN480" i="3" s="1"/>
  <c r="U480" i="3" s="1"/>
  <c r="A370" i="3"/>
  <c r="P370" i="3" s="1"/>
  <c r="Q369" i="3"/>
  <c r="BC370" i="3"/>
  <c r="BF370" i="3"/>
  <c r="BG370" i="3"/>
  <c r="BI370" i="3"/>
  <c r="F409" i="3"/>
  <c r="BH370" i="3"/>
  <c r="AE409" i="3"/>
  <c r="AP410" i="3"/>
  <c r="BA410" i="3" s="1"/>
  <c r="B370" i="3" l="1"/>
  <c r="AF479" i="3"/>
  <c r="G480" i="3"/>
  <c r="CC480" i="3" s="1"/>
  <c r="AF480" i="3"/>
  <c r="AQ481" i="3"/>
  <c r="BB481" i="3" s="1"/>
  <c r="BJ370" i="3"/>
  <c r="C370" i="3" s="1"/>
  <c r="BO370" i="3" s="1"/>
  <c r="BM410" i="3"/>
  <c r="T410" i="3" s="1"/>
  <c r="CA409" i="3"/>
  <c r="CB480" i="3" l="1"/>
  <c r="CT480" i="3" s="1"/>
  <c r="BZ409" i="3"/>
  <c r="CS409" i="3" s="1"/>
  <c r="BW370" i="3"/>
  <c r="BR370" i="3"/>
  <c r="V370" i="3"/>
  <c r="H370" i="3"/>
  <c r="BN481" i="3"/>
  <c r="U481" i="3" s="1"/>
  <c r="F410" i="3"/>
  <c r="AE410" i="3"/>
  <c r="AP411" i="3"/>
  <c r="BA411" i="3" s="1"/>
  <c r="G481" i="3" l="1"/>
  <c r="CC481" i="3" s="1"/>
  <c r="CE370" i="3"/>
  <c r="AQ482" i="3"/>
  <c r="BB482" i="3" s="1"/>
  <c r="AF481" i="3"/>
  <c r="K370" i="3"/>
  <c r="CK370" i="3" s="1"/>
  <c r="Y370" i="3"/>
  <c r="BM411" i="3"/>
  <c r="T411" i="3" s="1"/>
  <c r="BS370" i="3"/>
  <c r="AG370" i="3"/>
  <c r="AR371" i="3"/>
  <c r="CA410" i="3"/>
  <c r="BT370" i="3"/>
  <c r="CJ370" i="3" l="1"/>
  <c r="CX370" i="3" s="1"/>
  <c r="CD370" i="3"/>
  <c r="CU370" i="3" s="1"/>
  <c r="CB481" i="3"/>
  <c r="CT481" i="3" s="1"/>
  <c r="BZ410" i="3"/>
  <c r="CS410" i="3" s="1"/>
  <c r="F411" i="3"/>
  <c r="AA370" i="3"/>
  <c r="M370" i="3"/>
  <c r="CO370" i="3" s="1"/>
  <c r="AU371" i="3"/>
  <c r="AJ370" i="3"/>
  <c r="AE411" i="3"/>
  <c r="AP412" i="3"/>
  <c r="BA412" i="3" s="1"/>
  <c r="BN482" i="3"/>
  <c r="U482" i="3" s="1"/>
  <c r="Z370" i="3"/>
  <c r="L370" i="3"/>
  <c r="CM370" i="3" s="1"/>
  <c r="BU370" i="3"/>
  <c r="CL370" i="3" l="1"/>
  <c r="CY370" i="3" s="1"/>
  <c r="CN370" i="3"/>
  <c r="CZ370" i="3" s="1"/>
  <c r="G482" i="3"/>
  <c r="CC482" i="3" s="1"/>
  <c r="AL370" i="3"/>
  <c r="AW371" i="3"/>
  <c r="AF482" i="3"/>
  <c r="AQ483" i="3"/>
  <c r="BB483" i="3" s="1"/>
  <c r="BN483" i="3" s="1"/>
  <c r="G483" i="3" s="1"/>
  <c r="CC483" i="3" s="1"/>
  <c r="AK370" i="3"/>
  <c r="AV371" i="3"/>
  <c r="AB370" i="3"/>
  <c r="N370" i="3"/>
  <c r="CQ370" i="3" s="1"/>
  <c r="BM412" i="3"/>
  <c r="T412" i="3" s="1"/>
  <c r="CA411" i="3"/>
  <c r="CP370" i="3" l="1"/>
  <c r="DA370" i="3" s="1"/>
  <c r="CB483" i="3"/>
  <c r="CT483" i="3" s="1"/>
  <c r="CB482" i="3"/>
  <c r="CT482" i="3" s="1"/>
  <c r="BZ411" i="3"/>
  <c r="CS411" i="3" s="1"/>
  <c r="O370" i="3"/>
  <c r="AE412" i="3"/>
  <c r="AP413" i="3"/>
  <c r="BA413" i="3" s="1"/>
  <c r="F412" i="3"/>
  <c r="BG371" i="3"/>
  <c r="U483" i="3"/>
  <c r="AM370" i="3"/>
  <c r="Q370" i="3" s="1"/>
  <c r="AX371" i="3"/>
  <c r="A371" i="3" l="1"/>
  <c r="B371" i="3" s="1"/>
  <c r="BM413" i="3"/>
  <c r="F413" i="3" s="1"/>
  <c r="BC371" i="3"/>
  <c r="BF371" i="3"/>
  <c r="BI371" i="3"/>
  <c r="CA412" i="3"/>
  <c r="BH371" i="3"/>
  <c r="AF483" i="3"/>
  <c r="AQ484" i="3"/>
  <c r="BB484" i="3" s="1"/>
  <c r="BZ412" i="3" l="1"/>
  <c r="CS412" i="3" s="1"/>
  <c r="T413" i="3"/>
  <c r="AE413" i="3" s="1"/>
  <c r="P371" i="3"/>
  <c r="BW371" i="3"/>
  <c r="BJ371" i="3"/>
  <c r="C371" i="3" s="1"/>
  <c r="BO371" i="3" s="1"/>
  <c r="BN484" i="3"/>
  <c r="G484" i="3" s="1"/>
  <c r="CC484" i="3" s="1"/>
  <c r="CA413" i="3"/>
  <c r="CB484" i="3" l="1"/>
  <c r="CT484" i="3" s="1"/>
  <c r="BZ413" i="3"/>
  <c r="CS413" i="3" s="1"/>
  <c r="AP414" i="3"/>
  <c r="BA414" i="3" s="1"/>
  <c r="BM414" i="3" s="1"/>
  <c r="F414" i="3" s="1"/>
  <c r="CA414" i="3" s="1"/>
  <c r="V371" i="3"/>
  <c r="H371" i="3"/>
  <c r="BR371" i="3"/>
  <c r="BS371" i="3" s="1"/>
  <c r="U484" i="3"/>
  <c r="BZ414" i="3" l="1"/>
  <c r="CS414" i="3" s="1"/>
  <c r="T414" i="3"/>
  <c r="AP415" i="3" s="1"/>
  <c r="BA415" i="3" s="1"/>
  <c r="Z371" i="3"/>
  <c r="L371" i="3"/>
  <c r="CM371" i="3" s="1"/>
  <c r="K371" i="3"/>
  <c r="CK371" i="3" s="1"/>
  <c r="Y371" i="3"/>
  <c r="BT371" i="3"/>
  <c r="BU371" i="3" s="1"/>
  <c r="CE371" i="3"/>
  <c r="AQ485" i="3"/>
  <c r="BB485" i="3" s="1"/>
  <c r="AF484" i="3"/>
  <c r="AG371" i="3"/>
  <c r="AR372" i="3"/>
  <c r="CL371" i="3" l="1"/>
  <c r="CY371" i="3" s="1"/>
  <c r="CD371" i="3"/>
  <c r="CU371" i="3" s="1"/>
  <c r="CJ371" i="3"/>
  <c r="CX371" i="3" s="1"/>
  <c r="AE414" i="3"/>
  <c r="BM415" i="3"/>
  <c r="F415" i="3" s="1"/>
  <c r="CA415" i="3" s="1"/>
  <c r="AB371" i="3"/>
  <c r="N371" i="3"/>
  <c r="CQ371" i="3" s="1"/>
  <c r="AJ371" i="3"/>
  <c r="AU372" i="3"/>
  <c r="AA371" i="3"/>
  <c r="M371" i="3"/>
  <c r="BN485" i="3"/>
  <c r="U485" i="3" s="1"/>
  <c r="AK371" i="3"/>
  <c r="AV372" i="3"/>
  <c r="CP371" i="3" l="1"/>
  <c r="DA371" i="3" s="1"/>
  <c r="BZ415" i="3"/>
  <c r="CS415" i="3" s="1"/>
  <c r="T415" i="3"/>
  <c r="AF485" i="3"/>
  <c r="AQ486" i="3"/>
  <c r="BB486" i="3" s="1"/>
  <c r="AW372" i="3"/>
  <c r="AL371" i="3"/>
  <c r="CO371" i="3"/>
  <c r="O371" i="3"/>
  <c r="G485" i="3"/>
  <c r="CC485" i="3" s="1"/>
  <c r="AX372" i="3"/>
  <c r="AM371" i="3"/>
  <c r="CN371" i="3" l="1"/>
  <c r="CZ371" i="3" s="1"/>
  <c r="CB485" i="3"/>
  <c r="CT485" i="3" s="1"/>
  <c r="Q371" i="3"/>
  <c r="A372" i="3"/>
  <c r="P372" i="3" s="1"/>
  <c r="AE415" i="3"/>
  <c r="AP416" i="3"/>
  <c r="BA416" i="3" s="1"/>
  <c r="BC372" i="3"/>
  <c r="BF372" i="3"/>
  <c r="BG372" i="3"/>
  <c r="BI372" i="3"/>
  <c r="BH372" i="3"/>
  <c r="BN486" i="3"/>
  <c r="U486" i="3" s="1"/>
  <c r="B372" i="3" l="1"/>
  <c r="BM416" i="3"/>
  <c r="T416" i="3" s="1"/>
  <c r="BJ372" i="3"/>
  <c r="C372" i="3" s="1"/>
  <c r="BO372" i="3" s="1"/>
  <c r="AQ487" i="3"/>
  <c r="BB487" i="3" s="1"/>
  <c r="AF486" i="3"/>
  <c r="G486" i="3"/>
  <c r="CC486" i="3" s="1"/>
  <c r="CB486" i="3" l="1"/>
  <c r="CT486" i="3" s="1"/>
  <c r="BW372" i="3"/>
  <c r="AP417" i="3"/>
  <c r="BA417" i="3" s="1"/>
  <c r="BM417" i="3" s="1"/>
  <c r="T417" i="3" s="1"/>
  <c r="AP418" i="3" s="1"/>
  <c r="BA418" i="3" s="1"/>
  <c r="AE416" i="3"/>
  <c r="F416" i="3"/>
  <c r="CA416" i="3" s="1"/>
  <c r="BR372" i="3"/>
  <c r="BS372" i="3"/>
  <c r="H372" i="3"/>
  <c r="V372" i="3"/>
  <c r="BN487" i="3"/>
  <c r="U487" i="3" s="1"/>
  <c r="BZ416" i="3" l="1"/>
  <c r="CS416" i="3" s="1"/>
  <c r="AE417" i="3"/>
  <c r="F417" i="3"/>
  <c r="CA417" i="3" s="1"/>
  <c r="AF487" i="3"/>
  <c r="AQ488" i="3"/>
  <c r="BB488" i="3" s="1"/>
  <c r="CE372" i="3"/>
  <c r="G487" i="3"/>
  <c r="CC487" i="3" s="1"/>
  <c r="Y372" i="3"/>
  <c r="K372" i="3"/>
  <c r="CK372" i="3" s="1"/>
  <c r="AR373" i="3"/>
  <c r="AG372" i="3"/>
  <c r="BM418" i="3"/>
  <c r="T418" i="3" s="1"/>
  <c r="BU372" i="3"/>
  <c r="Z372" i="3"/>
  <c r="L372" i="3"/>
  <c r="CM372" i="3" s="1"/>
  <c r="BT372" i="3"/>
  <c r="CL372" i="3" l="1"/>
  <c r="CY372" i="3" s="1"/>
  <c r="CD372" i="3"/>
  <c r="CU372" i="3" s="1"/>
  <c r="CJ372" i="3"/>
  <c r="CX372" i="3" s="1"/>
  <c r="CB487" i="3"/>
  <c r="CT487" i="3" s="1"/>
  <c r="BZ417" i="3"/>
  <c r="CS417" i="3" s="1"/>
  <c r="F418" i="3"/>
  <c r="CA418" i="3" s="1"/>
  <c r="AB372" i="3"/>
  <c r="N372" i="3"/>
  <c r="CQ372" i="3" s="1"/>
  <c r="AV373" i="3"/>
  <c r="AK372" i="3"/>
  <c r="AP419" i="3"/>
  <c r="AE418" i="3"/>
  <c r="AA372" i="3"/>
  <c r="M372" i="3"/>
  <c r="CO372" i="3" s="1"/>
  <c r="BN488" i="3"/>
  <c r="U488" i="3" s="1"/>
  <c r="AU373" i="3"/>
  <c r="AJ372" i="3"/>
  <c r="CN372" i="3" l="1"/>
  <c r="CZ372" i="3" s="1"/>
  <c r="CP372" i="3"/>
  <c r="DA372" i="3" s="1"/>
  <c r="BZ418" i="3"/>
  <c r="CS418" i="3" s="1"/>
  <c r="G488" i="3"/>
  <c r="CC488" i="3" s="1"/>
  <c r="O372" i="3"/>
  <c r="AQ489" i="3"/>
  <c r="BB489" i="3" s="1"/>
  <c r="BN489" i="3" s="1"/>
  <c r="G489" i="3" s="1"/>
  <c r="CC489" i="3" s="1"/>
  <c r="AF488" i="3"/>
  <c r="AL372" i="3"/>
  <c r="AW373" i="3"/>
  <c r="BA419" i="3"/>
  <c r="AX373" i="3"/>
  <c r="AM372" i="3"/>
  <c r="CB489" i="3" l="1"/>
  <c r="CT489" i="3" s="1"/>
  <c r="CB488" i="3"/>
  <c r="CT488" i="3" s="1"/>
  <c r="Q372" i="3"/>
  <c r="U489" i="3"/>
  <c r="AF489" i="3" s="1"/>
  <c r="A373" i="3"/>
  <c r="BI373" i="3"/>
  <c r="BM419" i="3"/>
  <c r="F419" i="3" s="1"/>
  <c r="AQ490" i="3" l="1"/>
  <c r="BB490" i="3" s="1"/>
  <c r="BN490" i="3" s="1"/>
  <c r="U490" i="3" s="1"/>
  <c r="T419" i="3"/>
  <c r="AE419" i="3" s="1"/>
  <c r="B373" i="3"/>
  <c r="P373" i="3"/>
  <c r="BC373" i="3"/>
  <c r="BG373" i="3"/>
  <c r="BF373" i="3"/>
  <c r="CA419" i="3"/>
  <c r="BH373" i="3"/>
  <c r="BZ419" i="3" l="1"/>
  <c r="CS419" i="3" s="1"/>
  <c r="AP420" i="3"/>
  <c r="BA420" i="3" s="1"/>
  <c r="BM420" i="3" s="1"/>
  <c r="T420" i="3" s="1"/>
  <c r="BW373" i="3"/>
  <c r="BJ373" i="3"/>
  <c r="C373" i="3" s="1"/>
  <c r="BO373" i="3" s="1"/>
  <c r="AF490" i="3"/>
  <c r="AQ491" i="3"/>
  <c r="BB491" i="3" s="1"/>
  <c r="G490" i="3"/>
  <c r="CC490" i="3" s="1"/>
  <c r="CB490" i="3" l="1"/>
  <c r="CT490" i="3" s="1"/>
  <c r="F420" i="3"/>
  <c r="CA420" i="3" s="1"/>
  <c r="BN491" i="3"/>
  <c r="U491" i="3" s="1"/>
  <c r="BR373" i="3"/>
  <c r="BS373" i="3"/>
  <c r="V373" i="3"/>
  <c r="BT373" i="3"/>
  <c r="H373" i="3"/>
  <c r="AE420" i="3"/>
  <c r="AP421" i="3"/>
  <c r="BA421" i="3" s="1"/>
  <c r="BZ420" i="3" l="1"/>
  <c r="CS420" i="3" s="1"/>
  <c r="G491" i="3"/>
  <c r="CC491" i="3" s="1"/>
  <c r="CE373" i="3"/>
  <c r="Z373" i="3"/>
  <c r="L373" i="3"/>
  <c r="CM373" i="3" s="1"/>
  <c r="AA373" i="3"/>
  <c r="M373" i="3"/>
  <c r="CO373" i="3" s="1"/>
  <c r="AG373" i="3"/>
  <c r="AR374" i="3"/>
  <c r="K373" i="3"/>
  <c r="CK373" i="3" s="1"/>
  <c r="Y373" i="3"/>
  <c r="BM421" i="3"/>
  <c r="F421" i="3" s="1"/>
  <c r="BU373" i="3"/>
  <c r="AQ492" i="3"/>
  <c r="BB492" i="3" s="1"/>
  <c r="AF491" i="3"/>
  <c r="CN373" i="3" l="1"/>
  <c r="CZ373" i="3" s="1"/>
  <c r="CD373" i="3"/>
  <c r="CU373" i="3" s="1"/>
  <c r="CL373" i="3"/>
  <c r="CY373" i="3" s="1"/>
  <c r="CJ373" i="3"/>
  <c r="CX373" i="3" s="1"/>
  <c r="CB491" i="3"/>
  <c r="CT491" i="3" s="1"/>
  <c r="AB373" i="3"/>
  <c r="N373" i="3"/>
  <c r="CQ373" i="3" s="1"/>
  <c r="AV374" i="3"/>
  <c r="AK373" i="3"/>
  <c r="AU374" i="3"/>
  <c r="AJ373" i="3"/>
  <c r="AL373" i="3"/>
  <c r="AW374" i="3"/>
  <c r="CA421" i="3"/>
  <c r="BN492" i="3"/>
  <c r="U492" i="3" s="1"/>
  <c r="T421" i="3"/>
  <c r="CP373" i="3" l="1"/>
  <c r="DA373" i="3" s="1"/>
  <c r="BZ421" i="3"/>
  <c r="CS421" i="3" s="1"/>
  <c r="O373" i="3"/>
  <c r="G492" i="3"/>
  <c r="CC492" i="3" s="1"/>
  <c r="AQ493" i="3"/>
  <c r="BB493" i="3" s="1"/>
  <c r="BN493" i="3" s="1"/>
  <c r="G493" i="3" s="1"/>
  <c r="CC493" i="3" s="1"/>
  <c r="AF492" i="3"/>
  <c r="BH374" i="3"/>
  <c r="BF374" i="3"/>
  <c r="AP422" i="3"/>
  <c r="BA422" i="3" s="1"/>
  <c r="AE421" i="3"/>
  <c r="AM373" i="3"/>
  <c r="A374" i="3" s="1"/>
  <c r="AX374" i="3"/>
  <c r="CB493" i="3" l="1"/>
  <c r="CT493" i="3" s="1"/>
  <c r="CB492" i="3"/>
  <c r="CT492" i="3" s="1"/>
  <c r="U493" i="3"/>
  <c r="AQ494" i="3" s="1"/>
  <c r="P374" i="3"/>
  <c r="B374" i="3"/>
  <c r="BC374" i="3"/>
  <c r="BG374" i="3"/>
  <c r="BM422" i="3"/>
  <c r="T422" i="3" s="1"/>
  <c r="BI374" i="3"/>
  <c r="Q373" i="3"/>
  <c r="BB494" i="3" l="1"/>
  <c r="BN494" i="3" s="1"/>
  <c r="U494" i="3" s="1"/>
  <c r="AF493" i="3"/>
  <c r="F422" i="3"/>
  <c r="CA422" i="3" s="1"/>
  <c r="AP423" i="3"/>
  <c r="BA423" i="3" s="1"/>
  <c r="AE422" i="3"/>
  <c r="BW374" i="3"/>
  <c r="BJ374" i="3"/>
  <c r="C374" i="3" s="1"/>
  <c r="BO374" i="3" s="1"/>
  <c r="BZ422" i="3" l="1"/>
  <c r="CS422" i="3" s="1"/>
  <c r="G494" i="3"/>
  <c r="CC494" i="3" s="1"/>
  <c r="AQ495" i="3"/>
  <c r="BB495" i="3" s="1"/>
  <c r="AF494" i="3"/>
  <c r="BR374" i="3"/>
  <c r="H374" i="3"/>
  <c r="BS374" i="3"/>
  <c r="V374" i="3"/>
  <c r="BM423" i="3"/>
  <c r="T423" i="3" s="1"/>
  <c r="CB494" i="3" l="1"/>
  <c r="CT494" i="3" s="1"/>
  <c r="BT374" i="3"/>
  <c r="AR375" i="3"/>
  <c r="AG374" i="3"/>
  <c r="K374" i="3"/>
  <c r="CK374" i="3" s="1"/>
  <c r="Y374" i="3"/>
  <c r="CE374" i="3"/>
  <c r="F423" i="3"/>
  <c r="Z374" i="3"/>
  <c r="L374" i="3"/>
  <c r="CM374" i="3" s="1"/>
  <c r="AE423" i="3"/>
  <c r="AP424" i="3"/>
  <c r="BA424" i="3" s="1"/>
  <c r="BN495" i="3"/>
  <c r="U495" i="3" s="1"/>
  <c r="CD374" i="3" l="1"/>
  <c r="CU374" i="3" s="1"/>
  <c r="CJ374" i="3"/>
  <c r="CX374" i="3" s="1"/>
  <c r="CL374" i="3"/>
  <c r="CY374" i="3" s="1"/>
  <c r="G495" i="3"/>
  <c r="CC495" i="3" s="1"/>
  <c r="BM424" i="3"/>
  <c r="F424" i="3" s="1"/>
  <c r="AU375" i="3"/>
  <c r="AJ374" i="3"/>
  <c r="CA423" i="3"/>
  <c r="AA374" i="3"/>
  <c r="M374" i="3"/>
  <c r="CO374" i="3" s="1"/>
  <c r="AK374" i="3"/>
  <c r="AV375" i="3"/>
  <c r="AQ496" i="3"/>
  <c r="BB496" i="3" s="1"/>
  <c r="AF495" i="3"/>
  <c r="BU374" i="3"/>
  <c r="CN374" i="3" l="1"/>
  <c r="CZ374" i="3" s="1"/>
  <c r="CB495" i="3"/>
  <c r="CT495" i="3" s="1"/>
  <c r="BZ423" i="3"/>
  <c r="CS423" i="3" s="1"/>
  <c r="T424" i="3"/>
  <c r="AE424" i="3" s="1"/>
  <c r="N374" i="3"/>
  <c r="CQ374" i="3" s="1"/>
  <c r="AB374" i="3"/>
  <c r="AL374" i="3"/>
  <c r="AW375" i="3"/>
  <c r="BN496" i="3"/>
  <c r="U496" i="3" s="1"/>
  <c r="CA424" i="3"/>
  <c r="CP374" i="3" l="1"/>
  <c r="DA374" i="3" s="1"/>
  <c r="BZ424" i="3"/>
  <c r="CS424" i="3" s="1"/>
  <c r="AP425" i="3"/>
  <c r="BA425" i="3" s="1"/>
  <c r="BM425" i="3" s="1"/>
  <c r="T425" i="3" s="1"/>
  <c r="O374" i="3"/>
  <c r="AX375" i="3"/>
  <c r="AM374" i="3"/>
  <c r="A375" i="3" s="1"/>
  <c r="AF496" i="3"/>
  <c r="AQ497" i="3"/>
  <c r="BB497" i="3" s="1"/>
  <c r="BN497" i="3" s="1"/>
  <c r="G497" i="3" s="1"/>
  <c r="CC497" i="3" s="1"/>
  <c r="G496" i="3"/>
  <c r="CC496" i="3" s="1"/>
  <c r="CB497" i="3" l="1"/>
  <c r="CT497" i="3" s="1"/>
  <c r="CB496" i="3"/>
  <c r="CT496" i="3" s="1"/>
  <c r="F425" i="3"/>
  <c r="CA425" i="3" s="1"/>
  <c r="B375" i="3"/>
  <c r="P375" i="3"/>
  <c r="BC375" i="3"/>
  <c r="BF375" i="3"/>
  <c r="BG375" i="3"/>
  <c r="BH375" i="3"/>
  <c r="BI375" i="3"/>
  <c r="Q374" i="3"/>
  <c r="AE425" i="3"/>
  <c r="AP426" i="3"/>
  <c r="BA426" i="3" s="1"/>
  <c r="U497" i="3"/>
  <c r="BZ425" i="3" l="1"/>
  <c r="CS425" i="3" s="1"/>
  <c r="AQ498" i="3"/>
  <c r="BB498" i="3" s="1"/>
  <c r="AF497" i="3"/>
  <c r="BO375" i="3"/>
  <c r="BJ375" i="3"/>
  <c r="C375" i="3" s="1"/>
  <c r="BM426" i="3"/>
  <c r="T426" i="3" s="1"/>
  <c r="BW375" i="3"/>
  <c r="H375" i="3" l="1"/>
  <c r="BS375" i="3"/>
  <c r="BN498" i="3"/>
  <c r="U498" i="3" s="1"/>
  <c r="AP427" i="3"/>
  <c r="BA427" i="3" s="1"/>
  <c r="BM427" i="3" s="1"/>
  <c r="F427" i="3" s="1"/>
  <c r="AE426" i="3"/>
  <c r="BR375" i="3"/>
  <c r="V375" i="3"/>
  <c r="F426" i="3"/>
  <c r="G498" i="3" l="1"/>
  <c r="CC498" i="3" s="1"/>
  <c r="CA427" i="3"/>
  <c r="Z375" i="3"/>
  <c r="L375" i="3"/>
  <c r="CM375" i="3" s="1"/>
  <c r="T427" i="3"/>
  <c r="AQ499" i="3"/>
  <c r="BB499" i="3" s="1"/>
  <c r="AF498" i="3"/>
  <c r="BT375" i="3"/>
  <c r="CE375" i="3"/>
  <c r="CA426" i="3"/>
  <c r="AG375" i="3"/>
  <c r="AR376" i="3"/>
  <c r="K375" i="3"/>
  <c r="CK375" i="3" s="1"/>
  <c r="Y375" i="3"/>
  <c r="BU375" i="3"/>
  <c r="CJ375" i="3" l="1"/>
  <c r="CX375" i="3" s="1"/>
  <c r="CL375" i="3"/>
  <c r="CY375" i="3" s="1"/>
  <c r="CD375" i="3"/>
  <c r="CU375" i="3" s="1"/>
  <c r="CB498" i="3"/>
  <c r="CT498" i="3" s="1"/>
  <c r="BZ426" i="3"/>
  <c r="CS426" i="3" s="1"/>
  <c r="BZ427" i="3"/>
  <c r="CS427" i="3" s="1"/>
  <c r="BN499" i="3"/>
  <c r="U499" i="3" s="1"/>
  <c r="AB375" i="3"/>
  <c r="N375" i="3"/>
  <c r="CQ375" i="3" s="1"/>
  <c r="AE427" i="3"/>
  <c r="AP428" i="3"/>
  <c r="BA428" i="3" s="1"/>
  <c r="AJ375" i="3"/>
  <c r="AU376" i="3"/>
  <c r="AA375" i="3"/>
  <c r="M375" i="3"/>
  <c r="CO375" i="3" s="1"/>
  <c r="AV376" i="3"/>
  <c r="AK375" i="3"/>
  <c r="CP375" i="3" l="1"/>
  <c r="DA375" i="3" s="1"/>
  <c r="CN375" i="3"/>
  <c r="CZ375" i="3" s="1"/>
  <c r="G499" i="3"/>
  <c r="CC499" i="3" s="1"/>
  <c r="BM428" i="3"/>
  <c r="T428" i="3" s="1"/>
  <c r="O375" i="3"/>
  <c r="AX376" i="3"/>
  <c r="AM375" i="3"/>
  <c r="AL375" i="3"/>
  <c r="AW376" i="3"/>
  <c r="AF499" i="3"/>
  <c r="AQ500" i="3"/>
  <c r="BB500" i="3" s="1"/>
  <c r="BN500" i="3" s="1"/>
  <c r="G500" i="3" s="1"/>
  <c r="CC500" i="3" s="1"/>
  <c r="CB500" i="3" l="1"/>
  <c r="CT500" i="3" s="1"/>
  <c r="CB499" i="3"/>
  <c r="CT499" i="3" s="1"/>
  <c r="F428" i="3"/>
  <c r="AE428" i="3"/>
  <c r="AP429" i="3"/>
  <c r="BA429" i="3" s="1"/>
  <c r="A376" i="3"/>
  <c r="Q375" i="3"/>
  <c r="U500" i="3"/>
  <c r="BM429" i="3" l="1"/>
  <c r="F429" i="3" s="1"/>
  <c r="P376" i="3"/>
  <c r="B376" i="3"/>
  <c r="BC376" i="3"/>
  <c r="BG376" i="3"/>
  <c r="BF376" i="3"/>
  <c r="CA428" i="3"/>
  <c r="BH376" i="3"/>
  <c r="AF500" i="3"/>
  <c r="AQ501" i="3"/>
  <c r="BB501" i="3" s="1"/>
  <c r="BN501" i="3" s="1"/>
  <c r="G501" i="3" s="1"/>
  <c r="CC501" i="3" s="1"/>
  <c r="BI376" i="3"/>
  <c r="CB501" i="3" l="1"/>
  <c r="CT501" i="3" s="1"/>
  <c r="BZ428" i="3"/>
  <c r="CS428" i="3" s="1"/>
  <c r="T429" i="3"/>
  <c r="AP430" i="3" s="1"/>
  <c r="BA430" i="3" s="1"/>
  <c r="BJ376" i="3"/>
  <c r="C376" i="3" s="1"/>
  <c r="BO376" i="3" s="1"/>
  <c r="BP376" i="3" s="1"/>
  <c r="BW376" i="3"/>
  <c r="CA429" i="3"/>
  <c r="BZ429" i="3" l="1"/>
  <c r="CS429" i="3" s="1"/>
  <c r="AE429" i="3"/>
  <c r="V376" i="3"/>
  <c r="BR376" i="3"/>
  <c r="I376" i="3"/>
  <c r="CG376" i="3" s="1"/>
  <c r="W376" i="3"/>
  <c r="H376" i="3"/>
  <c r="BM430" i="3"/>
  <c r="T430" i="3" s="1"/>
  <c r="BS376" i="3"/>
  <c r="CF376" i="3" l="1"/>
  <c r="CV376" i="3" s="1"/>
  <c r="CE376" i="3"/>
  <c r="AS377" i="3"/>
  <c r="BD377" i="3" s="1"/>
  <c r="AH376" i="3"/>
  <c r="AG376" i="3"/>
  <c r="AR377" i="3"/>
  <c r="AE430" i="3"/>
  <c r="AP431" i="3"/>
  <c r="BA431" i="3" s="1"/>
  <c r="L376" i="3"/>
  <c r="CM376" i="3" s="1"/>
  <c r="Z376" i="3"/>
  <c r="K376" i="3"/>
  <c r="CK376" i="3" s="1"/>
  <c r="Y376" i="3"/>
  <c r="F430" i="3"/>
  <c r="BT376" i="3"/>
  <c r="CJ376" i="3" l="1"/>
  <c r="CX376" i="3" s="1"/>
  <c r="CD376" i="3"/>
  <c r="CU376" i="3" s="1"/>
  <c r="CL376" i="3"/>
  <c r="CY376" i="3" s="1"/>
  <c r="BM431" i="3"/>
  <c r="F431" i="3" s="1"/>
  <c r="AA376" i="3"/>
  <c r="M376" i="3"/>
  <c r="CO376" i="3" s="1"/>
  <c r="BP377" i="3"/>
  <c r="W377" i="3" s="1"/>
  <c r="CA430" i="3"/>
  <c r="AJ376" i="3"/>
  <c r="AU377" i="3"/>
  <c r="AK376" i="3"/>
  <c r="AV377" i="3"/>
  <c r="BU376" i="3"/>
  <c r="CN376" i="3" l="1"/>
  <c r="CZ376" i="3" s="1"/>
  <c r="BZ430" i="3"/>
  <c r="CS430" i="3" s="1"/>
  <c r="I377" i="3"/>
  <c r="CG377" i="3" s="1"/>
  <c r="T431" i="3"/>
  <c r="AE431" i="3" s="1"/>
  <c r="AL376" i="3"/>
  <c r="AW377" i="3"/>
  <c r="AB376" i="3"/>
  <c r="N376" i="3"/>
  <c r="AH377" i="3"/>
  <c r="AS378" i="3"/>
  <c r="BD378" i="3" s="1"/>
  <c r="CA431" i="3"/>
  <c r="CF377" i="3" l="1"/>
  <c r="CV377" i="3" s="1"/>
  <c r="BZ431" i="3"/>
  <c r="CS431" i="3" s="1"/>
  <c r="AP432" i="3"/>
  <c r="BA432" i="3" s="1"/>
  <c r="BM432" i="3" s="1"/>
  <c r="F432" i="3" s="1"/>
  <c r="BP378" i="3"/>
  <c r="W378" i="3" s="1"/>
  <c r="CQ376" i="3"/>
  <c r="O376" i="3"/>
  <c r="AM376" i="3"/>
  <c r="Q376" i="3" s="1"/>
  <c r="AX377" i="3"/>
  <c r="CP376" i="3" l="1"/>
  <c r="DA376" i="3" s="1"/>
  <c r="T432" i="3"/>
  <c r="AP433" i="3" s="1"/>
  <c r="BA433" i="3" s="1"/>
  <c r="A377" i="3"/>
  <c r="BH377" i="3" s="1"/>
  <c r="I378" i="3"/>
  <c r="CG378" i="3" s="1"/>
  <c r="AH378" i="3"/>
  <c r="AS379" i="3"/>
  <c r="BD379" i="3" s="1"/>
  <c r="BI377" i="3"/>
  <c r="BC377" i="3"/>
  <c r="BG377" i="3"/>
  <c r="BF377" i="3"/>
  <c r="CA432" i="3"/>
  <c r="CF378" i="3" l="1"/>
  <c r="CV378" i="3" s="1"/>
  <c r="BZ432" i="3"/>
  <c r="CS432" i="3" s="1"/>
  <c r="AE432" i="3"/>
  <c r="B377" i="3"/>
  <c r="P377" i="3"/>
  <c r="BJ377" i="3"/>
  <c r="C377" i="3" s="1"/>
  <c r="BO377" i="3" s="1"/>
  <c r="V377" i="3" s="1"/>
  <c r="BP379" i="3"/>
  <c r="W379" i="3" s="1"/>
  <c r="BM433" i="3"/>
  <c r="T433" i="3" s="1"/>
  <c r="I379" i="3" l="1"/>
  <c r="CG379" i="3" s="1"/>
  <c r="BW377" i="3"/>
  <c r="AR378" i="3"/>
  <c r="AG377" i="3"/>
  <c r="H377" i="3"/>
  <c r="AE433" i="3"/>
  <c r="AP434" i="3"/>
  <c r="BA434" i="3" s="1"/>
  <c r="AH379" i="3"/>
  <c r="AS380" i="3"/>
  <c r="BD380" i="3" s="1"/>
  <c r="F433" i="3"/>
  <c r="BR377" i="3"/>
  <c r="BS377" i="3"/>
  <c r="CF379" i="3" l="1"/>
  <c r="CV379" i="3" s="1"/>
  <c r="Z377" i="3"/>
  <c r="L377" i="3"/>
  <c r="CM377" i="3" s="1"/>
  <c r="CE377" i="3"/>
  <c r="BM434" i="3"/>
  <c r="T434" i="3" s="1"/>
  <c r="K377" i="3"/>
  <c r="CK377" i="3" s="1"/>
  <c r="Y377" i="3"/>
  <c r="CA433" i="3"/>
  <c r="BT377" i="3"/>
  <c r="BP380" i="3"/>
  <c r="BQ380" i="3" s="1"/>
  <c r="CJ377" i="3" l="1"/>
  <c r="CX377" i="3" s="1"/>
  <c r="CL377" i="3"/>
  <c r="CY377" i="3" s="1"/>
  <c r="CD377" i="3"/>
  <c r="CU377" i="3" s="1"/>
  <c r="BZ433" i="3"/>
  <c r="CS433" i="3" s="1"/>
  <c r="AE434" i="3"/>
  <c r="AP435" i="3"/>
  <c r="BA435" i="3" s="1"/>
  <c r="AA377" i="3"/>
  <c r="M377" i="3"/>
  <c r="BU377" i="3"/>
  <c r="AU378" i="3"/>
  <c r="AJ377" i="3"/>
  <c r="AK377" i="3"/>
  <c r="AV378" i="3"/>
  <c r="X380" i="3"/>
  <c r="J380" i="3"/>
  <c r="CI380" i="3" s="1"/>
  <c r="F434" i="3"/>
  <c r="I380" i="3"/>
  <c r="CG380" i="3" s="1"/>
  <c r="W380" i="3"/>
  <c r="CF380" i="3" l="1"/>
  <c r="CV380" i="3" s="1"/>
  <c r="CH380" i="3"/>
  <c r="CW380" i="3" s="1"/>
  <c r="AS381" i="3"/>
  <c r="BD381" i="3" s="1"/>
  <c r="AH380" i="3"/>
  <c r="CO377" i="3"/>
  <c r="AI380" i="3"/>
  <c r="AT381" i="3"/>
  <c r="BE381" i="3" s="1"/>
  <c r="AL377" i="3"/>
  <c r="AW378" i="3"/>
  <c r="CA434" i="3"/>
  <c r="BM435" i="3"/>
  <c r="T435" i="3" s="1"/>
  <c r="N377" i="3"/>
  <c r="CQ377" i="3" s="1"/>
  <c r="AB377" i="3"/>
  <c r="CP377" i="3" l="1"/>
  <c r="DA377" i="3" s="1"/>
  <c r="CN377" i="3"/>
  <c r="CZ377" i="3" s="1"/>
  <c r="BZ434" i="3"/>
  <c r="CS434" i="3" s="1"/>
  <c r="O377" i="3"/>
  <c r="F435" i="3"/>
  <c r="CA435" i="3" s="1"/>
  <c r="AM377" i="3"/>
  <c r="AX378" i="3"/>
  <c r="BQ381" i="3"/>
  <c r="X381" i="3" s="1"/>
  <c r="AP436" i="3"/>
  <c r="BA436" i="3" s="1"/>
  <c r="BM436" i="3" s="1"/>
  <c r="F436" i="3" s="1"/>
  <c r="AE435" i="3"/>
  <c r="BP381" i="3"/>
  <c r="W381" i="3" s="1"/>
  <c r="BZ435" i="3" l="1"/>
  <c r="CS435" i="3" s="1"/>
  <c r="I381" i="3"/>
  <c r="CG381" i="3" s="1"/>
  <c r="J381" i="3"/>
  <c r="CI381" i="3" s="1"/>
  <c r="CA436" i="3"/>
  <c r="AI381" i="3"/>
  <c r="AT382" i="3"/>
  <c r="BE382" i="3" s="1"/>
  <c r="AS382" i="3"/>
  <c r="BD382" i="3" s="1"/>
  <c r="AH381" i="3"/>
  <c r="T436" i="3"/>
  <c r="A378" i="3"/>
  <c r="Q377" i="3"/>
  <c r="CH381" i="3" l="1"/>
  <c r="CW381" i="3" s="1"/>
  <c r="CF381" i="3"/>
  <c r="CV381" i="3" s="1"/>
  <c r="BZ436" i="3"/>
  <c r="CS436" i="3" s="1"/>
  <c r="B378" i="3"/>
  <c r="P378" i="3"/>
  <c r="BC378" i="3"/>
  <c r="BG378" i="3"/>
  <c r="BF378" i="3"/>
  <c r="BH378" i="3"/>
  <c r="BP382" i="3"/>
  <c r="BQ382" i="3" s="1"/>
  <c r="X382" i="3" s="1"/>
  <c r="BI378" i="3"/>
  <c r="AP437" i="3"/>
  <c r="BA437" i="3" s="1"/>
  <c r="AE436" i="3"/>
  <c r="I382" i="3" l="1"/>
  <c r="CG382" i="3" s="1"/>
  <c r="J382" i="3"/>
  <c r="CI382" i="3" s="1"/>
  <c r="W382" i="3"/>
  <c r="AH382" i="3" s="1"/>
  <c r="AI382" i="3"/>
  <c r="AT383" i="3"/>
  <c r="BE383" i="3" s="1"/>
  <c r="BM437" i="3"/>
  <c r="F437" i="3" s="1"/>
  <c r="BW378" i="3"/>
  <c r="BJ378" i="3"/>
  <c r="C378" i="3" s="1"/>
  <c r="BO378" i="3" s="1"/>
  <c r="V378" i="3" s="1"/>
  <c r="AS383" i="3" l="1"/>
  <c r="BD383" i="3" s="1"/>
  <c r="BP383" i="3" s="1"/>
  <c r="I383" i="3" s="1"/>
  <c r="CG383" i="3" s="1"/>
  <c r="CH382" i="3"/>
  <c r="CW382" i="3" s="1"/>
  <c r="CF382" i="3"/>
  <c r="CV382" i="3" s="1"/>
  <c r="AR379" i="3"/>
  <c r="AG378" i="3"/>
  <c r="T437" i="3"/>
  <c r="BR378" i="3"/>
  <c r="BS378" i="3"/>
  <c r="H378" i="3"/>
  <c r="BQ383" i="3"/>
  <c r="X383" i="3" s="1"/>
  <c r="CA437" i="3"/>
  <c r="CF383" i="3" l="1"/>
  <c r="CV383" i="3" s="1"/>
  <c r="BZ437" i="3"/>
  <c r="CS437" i="3" s="1"/>
  <c r="K378" i="3"/>
  <c r="CK378" i="3" s="1"/>
  <c r="Y378" i="3"/>
  <c r="AE437" i="3"/>
  <c r="AP438" i="3"/>
  <c r="BA438" i="3" s="1"/>
  <c r="J383" i="3"/>
  <c r="CI383" i="3" s="1"/>
  <c r="BT378" i="3"/>
  <c r="Z378" i="3"/>
  <c r="L378" i="3"/>
  <c r="CM378" i="3" s="1"/>
  <c r="AT384" i="3"/>
  <c r="BE384" i="3" s="1"/>
  <c r="AI383" i="3"/>
  <c r="CE378" i="3"/>
  <c r="BU378" i="3"/>
  <c r="W383" i="3"/>
  <c r="U501" i="3"/>
  <c r="CD378" i="3" l="1"/>
  <c r="CU378" i="3" s="1"/>
  <c r="CL378" i="3"/>
  <c r="CY378" i="3" s="1"/>
  <c r="CH383" i="3"/>
  <c r="CW383" i="3" s="1"/>
  <c r="CJ378" i="3"/>
  <c r="CX378" i="3" s="1"/>
  <c r="AB378" i="3"/>
  <c r="N378" i="3"/>
  <c r="CQ378" i="3" s="1"/>
  <c r="BM438" i="3"/>
  <c r="T438" i="3" s="1"/>
  <c r="AK378" i="3"/>
  <c r="AV379" i="3"/>
  <c r="AA378" i="3"/>
  <c r="M378" i="3"/>
  <c r="CO378" i="3" s="1"/>
  <c r="AU379" i="3"/>
  <c r="AJ378" i="3"/>
  <c r="AH383" i="3"/>
  <c r="AS384" i="3"/>
  <c r="BD384" i="3" s="1"/>
  <c r="AF501" i="3"/>
  <c r="AQ502" i="3"/>
  <c r="BB502" i="3" s="1"/>
  <c r="CN378" i="3" l="1"/>
  <c r="CZ378" i="3" s="1"/>
  <c r="CP378" i="3"/>
  <c r="DA378" i="3" s="1"/>
  <c r="F438" i="3"/>
  <c r="CA438" i="3" s="1"/>
  <c r="AL378" i="3"/>
  <c r="AW379" i="3"/>
  <c r="AE438" i="3"/>
  <c r="AP439" i="3"/>
  <c r="BA439" i="3" s="1"/>
  <c r="O378" i="3"/>
  <c r="BP384" i="3"/>
  <c r="BQ384" i="3" s="1"/>
  <c r="AM378" i="3"/>
  <c r="AX379" i="3"/>
  <c r="BI379" i="3" s="1"/>
  <c r="BN502" i="3"/>
  <c r="U502" i="3" s="1"/>
  <c r="BZ438" i="3" l="1"/>
  <c r="CS438" i="3" s="1"/>
  <c r="Q378" i="3"/>
  <c r="I384" i="3"/>
  <c r="CG384" i="3" s="1"/>
  <c r="A379" i="3"/>
  <c r="B379" i="3" s="1"/>
  <c r="BM439" i="3"/>
  <c r="T439" i="3" s="1"/>
  <c r="BC379" i="3"/>
  <c r="BF379" i="3"/>
  <c r="BG379" i="3"/>
  <c r="BH379" i="3"/>
  <c r="X384" i="3"/>
  <c r="J384" i="3"/>
  <c r="CI384" i="3" s="1"/>
  <c r="W384" i="3"/>
  <c r="AF502" i="3"/>
  <c r="AQ503" i="3"/>
  <c r="BB503" i="3" s="1"/>
  <c r="G502" i="3"/>
  <c r="CC502" i="3" s="1"/>
  <c r="CF384" i="3" l="1"/>
  <c r="CV384" i="3" s="1"/>
  <c r="CH384" i="3"/>
  <c r="CW384" i="3" s="1"/>
  <c r="CB502" i="3"/>
  <c r="CT502" i="3" s="1"/>
  <c r="P379" i="3"/>
  <c r="AH384" i="3"/>
  <c r="AS385" i="3"/>
  <c r="BD385" i="3" s="1"/>
  <c r="AT385" i="3"/>
  <c r="BE385" i="3" s="1"/>
  <c r="AI384" i="3"/>
  <c r="BW379" i="3"/>
  <c r="AE439" i="3"/>
  <c r="AP440" i="3"/>
  <c r="BA440" i="3" s="1"/>
  <c r="F439" i="3"/>
  <c r="BJ379" i="3"/>
  <c r="C379" i="3" s="1"/>
  <c r="BO379" i="3" s="1"/>
  <c r="BN503" i="3"/>
  <c r="U503" i="3" s="1"/>
  <c r="CA439" i="3" l="1"/>
  <c r="BQ385" i="3"/>
  <c r="X385" i="3" s="1"/>
  <c r="BM440" i="3"/>
  <c r="T440" i="3" s="1"/>
  <c r="BR379" i="3"/>
  <c r="BP385" i="3"/>
  <c r="W385" i="3" s="1"/>
  <c r="V379" i="3"/>
  <c r="H379" i="3"/>
  <c r="AQ504" i="3"/>
  <c r="BB504" i="3" s="1"/>
  <c r="AF503" i="3"/>
  <c r="G503" i="3"/>
  <c r="CC503" i="3" s="1"/>
  <c r="CB503" i="3" l="1"/>
  <c r="CT503" i="3" s="1"/>
  <c r="BZ439" i="3"/>
  <c r="CS439" i="3" s="1"/>
  <c r="J385" i="3"/>
  <c r="CI385" i="3" s="1"/>
  <c r="F440" i="3"/>
  <c r="CE379" i="3"/>
  <c r="AS386" i="3"/>
  <c r="BD386" i="3" s="1"/>
  <c r="AH385" i="3"/>
  <c r="AR380" i="3"/>
  <c r="AG379" i="3"/>
  <c r="K379" i="3"/>
  <c r="CK379" i="3" s="1"/>
  <c r="Y379" i="3"/>
  <c r="BS379" i="3"/>
  <c r="AE440" i="3"/>
  <c r="AP441" i="3"/>
  <c r="BA441" i="3" s="1"/>
  <c r="I385" i="3"/>
  <c r="CG385" i="3" s="1"/>
  <c r="AT386" i="3"/>
  <c r="BE386" i="3" s="1"/>
  <c r="AI385" i="3"/>
  <c r="BN504" i="3"/>
  <c r="U504" i="3" s="1"/>
  <c r="CD379" i="3" l="1"/>
  <c r="CU379" i="3" s="1"/>
  <c r="CH385" i="3"/>
  <c r="CW385" i="3" s="1"/>
  <c r="CF385" i="3"/>
  <c r="CV385" i="3" s="1"/>
  <c r="CJ379" i="3"/>
  <c r="CX379" i="3" s="1"/>
  <c r="BQ386" i="3"/>
  <c r="J386" i="3" s="1"/>
  <c r="CI386" i="3" s="1"/>
  <c r="L379" i="3"/>
  <c r="Z379" i="3"/>
  <c r="BU379" i="3"/>
  <c r="BM441" i="3"/>
  <c r="T441" i="3" s="1"/>
  <c r="BP386" i="3"/>
  <c r="W386" i="3" s="1"/>
  <c r="AJ379" i="3"/>
  <c r="AU380" i="3"/>
  <c r="BT379" i="3"/>
  <c r="CA440" i="3"/>
  <c r="AF504" i="3"/>
  <c r="AQ505" i="3"/>
  <c r="BB505" i="3" s="1"/>
  <c r="G504" i="3"/>
  <c r="CC504" i="3" s="1"/>
  <c r="CH386" i="3" l="1"/>
  <c r="CW386" i="3" s="1"/>
  <c r="CB504" i="3"/>
  <c r="CT504" i="3" s="1"/>
  <c r="BZ440" i="3"/>
  <c r="CS440" i="3" s="1"/>
  <c r="I386" i="3"/>
  <c r="CG386" i="3" s="1"/>
  <c r="X386" i="3"/>
  <c r="AI386" i="3" s="1"/>
  <c r="AV380" i="3"/>
  <c r="AK379" i="3"/>
  <c r="AE441" i="3"/>
  <c r="AP442" i="3"/>
  <c r="BA442" i="3" s="1"/>
  <c r="CM379" i="3"/>
  <c r="F441" i="3"/>
  <c r="N379" i="3"/>
  <c r="CQ379" i="3" s="1"/>
  <c r="AB379" i="3"/>
  <c r="AA379" i="3"/>
  <c r="M379" i="3"/>
  <c r="CO379" i="3" s="1"/>
  <c r="AH386" i="3"/>
  <c r="AS387" i="3"/>
  <c r="BD387" i="3" s="1"/>
  <c r="BN505" i="3"/>
  <c r="U505" i="3" s="1"/>
  <c r="CN379" i="3" l="1"/>
  <c r="CZ379" i="3" s="1"/>
  <c r="CL379" i="3"/>
  <c r="CY379" i="3" s="1"/>
  <c r="CF386" i="3"/>
  <c r="CV386" i="3" s="1"/>
  <c r="CP379" i="3"/>
  <c r="DA379" i="3" s="1"/>
  <c r="AT387" i="3"/>
  <c r="BE387" i="3" s="1"/>
  <c r="BQ387" i="3" s="1"/>
  <c r="X387" i="3" s="1"/>
  <c r="BM442" i="3"/>
  <c r="F442" i="3" s="1"/>
  <c r="AL379" i="3"/>
  <c r="AW380" i="3"/>
  <c r="O379" i="3"/>
  <c r="AM379" i="3"/>
  <c r="AX380" i="3"/>
  <c r="BP387" i="3"/>
  <c r="W387" i="3" s="1"/>
  <c r="CA441" i="3"/>
  <c r="AF505" i="3"/>
  <c r="AQ506" i="3"/>
  <c r="BB506" i="3" s="1"/>
  <c r="G505" i="3"/>
  <c r="CC505" i="3" s="1"/>
  <c r="CB505" i="3" l="1"/>
  <c r="CT505" i="3" s="1"/>
  <c r="BZ441" i="3"/>
  <c r="CS441" i="3" s="1"/>
  <c r="I387" i="3"/>
  <c r="CG387" i="3" s="1"/>
  <c r="T442" i="3"/>
  <c r="AP443" i="3" s="1"/>
  <c r="BA443" i="3" s="1"/>
  <c r="BM443" i="3" s="1"/>
  <c r="F443" i="3" s="1"/>
  <c r="Q379" i="3"/>
  <c r="AS388" i="3"/>
  <c r="BD388" i="3" s="1"/>
  <c r="AH387" i="3"/>
  <c r="A380" i="3"/>
  <c r="BH380" i="3" s="1"/>
  <c r="J387" i="3"/>
  <c r="CI387" i="3" s="1"/>
  <c r="BI380" i="3"/>
  <c r="AI387" i="3"/>
  <c r="AT388" i="3"/>
  <c r="BE388" i="3" s="1"/>
  <c r="CA442" i="3"/>
  <c r="BN506" i="3"/>
  <c r="U506" i="3" s="1"/>
  <c r="CF387" i="3" l="1"/>
  <c r="CV387" i="3" s="1"/>
  <c r="CH387" i="3"/>
  <c r="CW387" i="3" s="1"/>
  <c r="BZ442" i="3"/>
  <c r="CS442" i="3" s="1"/>
  <c r="AE442" i="3"/>
  <c r="BQ388" i="3"/>
  <c r="J388" i="3" s="1"/>
  <c r="CI388" i="3" s="1"/>
  <c r="T443" i="3"/>
  <c r="CA443" i="3"/>
  <c r="B380" i="3"/>
  <c r="P380" i="3"/>
  <c r="BC380" i="3"/>
  <c r="BF380" i="3"/>
  <c r="BG380" i="3"/>
  <c r="BP388" i="3"/>
  <c r="W388" i="3" s="1"/>
  <c r="G506" i="3"/>
  <c r="CC506" i="3" s="1"/>
  <c r="AQ507" i="3"/>
  <c r="BB507" i="3" s="1"/>
  <c r="AF506" i="3"/>
  <c r="CH388" i="3" l="1"/>
  <c r="CW388" i="3" s="1"/>
  <c r="CB506" i="3"/>
  <c r="CT506" i="3" s="1"/>
  <c r="BZ443" i="3"/>
  <c r="CS443" i="3" s="1"/>
  <c r="X388" i="3"/>
  <c r="AT389" i="3" s="1"/>
  <c r="BE389" i="3" s="1"/>
  <c r="I388" i="3"/>
  <c r="CG388" i="3" s="1"/>
  <c r="BJ380" i="3"/>
  <c r="C380" i="3" s="1"/>
  <c r="BO380" i="3" s="1"/>
  <c r="AS389" i="3"/>
  <c r="BD389" i="3" s="1"/>
  <c r="AH388" i="3"/>
  <c r="AE443" i="3"/>
  <c r="AP444" i="3"/>
  <c r="BA444" i="3" s="1"/>
  <c r="BW380" i="3"/>
  <c r="BN507" i="3"/>
  <c r="U507" i="3" s="1"/>
  <c r="CF388" i="3" l="1"/>
  <c r="CV388" i="3" s="1"/>
  <c r="AI388" i="3"/>
  <c r="V380" i="3"/>
  <c r="BR380" i="3"/>
  <c r="H380" i="3"/>
  <c r="BM444" i="3"/>
  <c r="T444" i="3" s="1"/>
  <c r="BP389" i="3"/>
  <c r="I389" i="3" s="1"/>
  <c r="CG389" i="3" s="1"/>
  <c r="BS380" i="3"/>
  <c r="AQ508" i="3"/>
  <c r="BB508" i="3" s="1"/>
  <c r="AF507" i="3"/>
  <c r="G507" i="3"/>
  <c r="CC507" i="3" s="1"/>
  <c r="CF389" i="3" l="1"/>
  <c r="CV389" i="3" s="1"/>
  <c r="CB507" i="3"/>
  <c r="CT507" i="3" s="1"/>
  <c r="Y380" i="3"/>
  <c r="K380" i="3"/>
  <c r="CK380" i="3" s="1"/>
  <c r="CE380" i="3"/>
  <c r="BQ389" i="3"/>
  <c r="W389" i="3"/>
  <c r="AG380" i="3"/>
  <c r="AR381" i="3"/>
  <c r="AP445" i="3"/>
  <c r="BA445" i="3" s="1"/>
  <c r="AE444" i="3"/>
  <c r="Z380" i="3"/>
  <c r="L380" i="3"/>
  <c r="CM380" i="3" s="1"/>
  <c r="F444" i="3"/>
  <c r="BT380" i="3"/>
  <c r="BU380" i="3" s="1"/>
  <c r="BN508" i="3"/>
  <c r="U508" i="3" s="1"/>
  <c r="CL380" i="3" l="1"/>
  <c r="CY380" i="3" s="1"/>
  <c r="CD380" i="3"/>
  <c r="CU380" i="3" s="1"/>
  <c r="CJ380" i="3"/>
  <c r="CX380" i="3" s="1"/>
  <c r="AB380" i="3"/>
  <c r="N380" i="3"/>
  <c r="CQ380" i="3" s="1"/>
  <c r="CA444" i="3"/>
  <c r="AS390" i="3"/>
  <c r="BD390" i="3" s="1"/>
  <c r="AH389" i="3"/>
  <c r="AK380" i="3"/>
  <c r="AV381" i="3"/>
  <c r="AA380" i="3"/>
  <c r="M380" i="3"/>
  <c r="CO380" i="3" s="1"/>
  <c r="BM445" i="3"/>
  <c r="T445" i="3" s="1"/>
  <c r="X389" i="3"/>
  <c r="J389" i="3"/>
  <c r="CI389" i="3" s="1"/>
  <c r="AU381" i="3"/>
  <c r="AJ380" i="3"/>
  <c r="G508" i="3"/>
  <c r="CC508" i="3" s="1"/>
  <c r="AF508" i="3"/>
  <c r="AQ509" i="3"/>
  <c r="BB509" i="3" s="1"/>
  <c r="CN380" i="3" l="1"/>
  <c r="CZ380" i="3" s="1"/>
  <c r="CP380" i="3"/>
  <c r="DA380" i="3" s="1"/>
  <c r="CH389" i="3"/>
  <c r="CW389" i="3" s="1"/>
  <c r="CB508" i="3"/>
  <c r="CT508" i="3" s="1"/>
  <c r="BZ444" i="3"/>
  <c r="CS444" i="3" s="1"/>
  <c r="O380" i="3"/>
  <c r="AW381" i="3"/>
  <c r="AL380" i="3"/>
  <c r="BP390" i="3"/>
  <c r="I390" i="3" s="1"/>
  <c r="CG390" i="3" s="1"/>
  <c r="AI389" i="3"/>
  <c r="AT390" i="3"/>
  <c r="BE390" i="3" s="1"/>
  <c r="AE445" i="3"/>
  <c r="AP446" i="3"/>
  <c r="BA446" i="3" s="1"/>
  <c r="F445" i="3"/>
  <c r="AX381" i="3"/>
  <c r="AM380" i="3"/>
  <c r="BN509" i="3"/>
  <c r="U509" i="3" s="1"/>
  <c r="CF390" i="3" l="1"/>
  <c r="CV390" i="3" s="1"/>
  <c r="W390" i="3"/>
  <c r="AS391" i="3" s="1"/>
  <c r="BD391" i="3" s="1"/>
  <c r="CA445" i="3"/>
  <c r="BQ390" i="3"/>
  <c r="X390" i="3" s="1"/>
  <c r="BM446" i="3"/>
  <c r="A381" i="3"/>
  <c r="Q380" i="3"/>
  <c r="BH381" i="3"/>
  <c r="G509" i="3"/>
  <c r="CC509" i="3" s="1"/>
  <c r="AF509" i="3"/>
  <c r="AQ510" i="3"/>
  <c r="BB510" i="3" s="1"/>
  <c r="CB509" i="3" l="1"/>
  <c r="CT509" i="3" s="1"/>
  <c r="BZ445" i="3"/>
  <c r="CS445" i="3" s="1"/>
  <c r="AH390" i="3"/>
  <c r="J390" i="3"/>
  <c r="CI390" i="3" s="1"/>
  <c r="AI390" i="3"/>
  <c r="AT391" i="3"/>
  <c r="BE391" i="3" s="1"/>
  <c r="BP391" i="3"/>
  <c r="I391" i="3" s="1"/>
  <c r="CG391" i="3" s="1"/>
  <c r="P381" i="3"/>
  <c r="B381" i="3"/>
  <c r="BG381" i="3"/>
  <c r="BC381" i="3"/>
  <c r="BF381" i="3"/>
  <c r="F446" i="3"/>
  <c r="T446" i="3"/>
  <c r="BI381" i="3"/>
  <c r="BN510" i="3"/>
  <c r="U510" i="3" s="1"/>
  <c r="CF391" i="3" l="1"/>
  <c r="CV391" i="3" s="1"/>
  <c r="CH390" i="3"/>
  <c r="CW390" i="3" s="1"/>
  <c r="W391" i="3"/>
  <c r="AH391" i="3" s="1"/>
  <c r="CA446" i="3"/>
  <c r="AE446" i="3"/>
  <c r="AP447" i="3"/>
  <c r="BA447" i="3" s="1"/>
  <c r="BJ381" i="3"/>
  <c r="C381" i="3" s="1"/>
  <c r="BO381" i="3" s="1"/>
  <c r="BQ391" i="3"/>
  <c r="X391" i="3" s="1"/>
  <c r="BW381" i="3"/>
  <c r="G510" i="3"/>
  <c r="CC510" i="3" s="1"/>
  <c r="AF510" i="3"/>
  <c r="AQ511" i="3"/>
  <c r="BB511" i="3" s="1"/>
  <c r="CB510" i="3" l="1"/>
  <c r="CT510" i="3" s="1"/>
  <c r="BZ446" i="3"/>
  <c r="CS446" i="3" s="1"/>
  <c r="AS392" i="3"/>
  <c r="BD392" i="3" s="1"/>
  <c r="BP392" i="3" s="1"/>
  <c r="I392" i="3" s="1"/>
  <c r="CG392" i="3" s="1"/>
  <c r="J391" i="3"/>
  <c r="CI391" i="3" s="1"/>
  <c r="BR381" i="3"/>
  <c r="V381" i="3"/>
  <c r="BS381" i="3"/>
  <c r="H381" i="3"/>
  <c r="BM447" i="3"/>
  <c r="F447" i="3" s="1"/>
  <c r="AI391" i="3"/>
  <c r="AT392" i="3"/>
  <c r="BE392" i="3" s="1"/>
  <c r="BN511" i="3"/>
  <c r="U511" i="3" s="1"/>
  <c r="CH391" i="3" l="1"/>
  <c r="CW391" i="3" s="1"/>
  <c r="CF392" i="3"/>
  <c r="CV392" i="3" s="1"/>
  <c r="W392" i="3"/>
  <c r="AH392" i="3" s="1"/>
  <c r="T447" i="3"/>
  <c r="AE447" i="3" s="1"/>
  <c r="BQ392" i="3"/>
  <c r="X392" i="3" s="1"/>
  <c r="AG381" i="3"/>
  <c r="AR382" i="3"/>
  <c r="L381" i="3"/>
  <c r="CM381" i="3" s="1"/>
  <c r="Z381" i="3"/>
  <c r="K381" i="3"/>
  <c r="CK381" i="3" s="1"/>
  <c r="Y381" i="3"/>
  <c r="CE381" i="3"/>
  <c r="CA447" i="3"/>
  <c r="BT381" i="3"/>
  <c r="G511" i="3"/>
  <c r="CC511" i="3" s="1"/>
  <c r="AF511" i="3"/>
  <c r="AQ512" i="3"/>
  <c r="BB512" i="3" s="1"/>
  <c r="CJ381" i="3" l="1"/>
  <c r="CX381" i="3" s="1"/>
  <c r="CD381" i="3"/>
  <c r="CU381" i="3" s="1"/>
  <c r="CL381" i="3"/>
  <c r="CY381" i="3" s="1"/>
  <c r="CB511" i="3"/>
  <c r="CT511" i="3" s="1"/>
  <c r="BZ447" i="3"/>
  <c r="CS447" i="3" s="1"/>
  <c r="AS393" i="3"/>
  <c r="BD393" i="3" s="1"/>
  <c r="BP393" i="3" s="1"/>
  <c r="J392" i="3"/>
  <c r="CI392" i="3" s="1"/>
  <c r="AP448" i="3"/>
  <c r="BA448" i="3" s="1"/>
  <c r="BM448" i="3" s="1"/>
  <c r="F448" i="3" s="1"/>
  <c r="AV382" i="3"/>
  <c r="AK381" i="3"/>
  <c r="AJ381" i="3"/>
  <c r="AU382" i="3"/>
  <c r="AA381" i="3"/>
  <c r="M381" i="3"/>
  <c r="CO381" i="3" s="1"/>
  <c r="AT393" i="3"/>
  <c r="BE393" i="3" s="1"/>
  <c r="AI392" i="3"/>
  <c r="BU381" i="3"/>
  <c r="BN512" i="3"/>
  <c r="U512" i="3" s="1"/>
  <c r="CH392" i="3" l="1"/>
  <c r="CW392" i="3" s="1"/>
  <c r="CN381" i="3"/>
  <c r="CZ381" i="3" s="1"/>
  <c r="CA448" i="3"/>
  <c r="BQ393" i="3"/>
  <c r="X393" i="3" s="1"/>
  <c r="W393" i="3"/>
  <c r="N381" i="3"/>
  <c r="CQ381" i="3" s="1"/>
  <c r="AB381" i="3"/>
  <c r="AW382" i="3"/>
  <c r="AL381" i="3"/>
  <c r="I393" i="3"/>
  <c r="CG393" i="3" s="1"/>
  <c r="T448" i="3"/>
  <c r="G512" i="3"/>
  <c r="CC512" i="3" s="1"/>
  <c r="AQ513" i="3"/>
  <c r="BB513" i="3" s="1"/>
  <c r="AF512" i="3"/>
  <c r="CP381" i="3" l="1"/>
  <c r="DA381" i="3" s="1"/>
  <c r="CF393" i="3"/>
  <c r="CV393" i="3" s="1"/>
  <c r="CB512" i="3"/>
  <c r="CT512" i="3" s="1"/>
  <c r="BZ448" i="3"/>
  <c r="CS448" i="3" s="1"/>
  <c r="J393" i="3"/>
  <c r="CI393" i="3" s="1"/>
  <c r="AT394" i="3"/>
  <c r="BE394" i="3" s="1"/>
  <c r="AI393" i="3"/>
  <c r="AE448" i="3"/>
  <c r="AP449" i="3"/>
  <c r="AS394" i="3"/>
  <c r="BD394" i="3" s="1"/>
  <c r="AH393" i="3"/>
  <c r="O381" i="3"/>
  <c r="AM381" i="3"/>
  <c r="A382" i="3" s="1"/>
  <c r="AX382" i="3"/>
  <c r="BN513" i="3"/>
  <c r="U513" i="3" s="1"/>
  <c r="CH393" i="3" l="1"/>
  <c r="CW393" i="3" s="1"/>
  <c r="B382" i="3"/>
  <c r="P382" i="3"/>
  <c r="BC382" i="3"/>
  <c r="BF382" i="3"/>
  <c r="BG382" i="3"/>
  <c r="BH382" i="3"/>
  <c r="BI382" i="3"/>
  <c r="BA449" i="3"/>
  <c r="BM449" i="3" s="1"/>
  <c r="F449" i="3" s="1"/>
  <c r="Q381" i="3"/>
  <c r="BP394" i="3"/>
  <c r="W394" i="3" s="1"/>
  <c r="BQ394" i="3"/>
  <c r="X394" i="3" s="1"/>
  <c r="G513" i="3"/>
  <c r="CC513" i="3" s="1"/>
  <c r="AF513" i="3"/>
  <c r="AQ514" i="3"/>
  <c r="BB514" i="3" s="1"/>
  <c r="CB513" i="3" l="1"/>
  <c r="CT513" i="3" s="1"/>
  <c r="I394" i="3"/>
  <c r="CG394" i="3" s="1"/>
  <c r="J394" i="3"/>
  <c r="CI394" i="3" s="1"/>
  <c r="T449" i="3"/>
  <c r="AE449" i="3" s="1"/>
  <c r="BO382" i="3"/>
  <c r="H382" i="3" s="1"/>
  <c r="BJ382" i="3"/>
  <c r="C382" i="3" s="1"/>
  <c r="AH394" i="3"/>
  <c r="AS395" i="3"/>
  <c r="BD395" i="3" s="1"/>
  <c r="BW382" i="3"/>
  <c r="AT395" i="3"/>
  <c r="BE395" i="3" s="1"/>
  <c r="AI394" i="3"/>
  <c r="CA449" i="3"/>
  <c r="BN514" i="3"/>
  <c r="G514" i="3" s="1"/>
  <c r="CC514" i="3" s="1"/>
  <c r="CH394" i="3" l="1"/>
  <c r="CW394" i="3" s="1"/>
  <c r="CF394" i="3"/>
  <c r="CV394" i="3" s="1"/>
  <c r="CB514" i="3"/>
  <c r="CT514" i="3" s="1"/>
  <c r="BZ449" i="3"/>
  <c r="CS449" i="3" s="1"/>
  <c r="AP450" i="3"/>
  <c r="BA450" i="3" s="1"/>
  <c r="BM450" i="3" s="1"/>
  <c r="T450" i="3" s="1"/>
  <c r="CE382" i="3"/>
  <c r="V382" i="3"/>
  <c r="BR382" i="3"/>
  <c r="BP395" i="3"/>
  <c r="BQ395" i="3" s="1"/>
  <c r="X395" i="3" s="1"/>
  <c r="U514" i="3"/>
  <c r="CD382" i="3" l="1"/>
  <c r="CU382" i="3" s="1"/>
  <c r="W395" i="3"/>
  <c r="AS396" i="3" s="1"/>
  <c r="BD396" i="3" s="1"/>
  <c r="F450" i="3"/>
  <c r="CA450" i="3" s="1"/>
  <c r="I395" i="3"/>
  <c r="CG395" i="3" s="1"/>
  <c r="K382" i="3"/>
  <c r="Y382" i="3"/>
  <c r="BS382" i="3"/>
  <c r="AI395" i="3"/>
  <c r="AT396" i="3"/>
  <c r="BE396" i="3" s="1"/>
  <c r="AR383" i="3"/>
  <c r="AG382" i="3"/>
  <c r="J395" i="3"/>
  <c r="CI395" i="3" s="1"/>
  <c r="AP451" i="3"/>
  <c r="BA451" i="3" s="1"/>
  <c r="AE450" i="3"/>
  <c r="AF514" i="3"/>
  <c r="AQ515" i="3"/>
  <c r="CH395" i="3" l="1"/>
  <c r="CW395" i="3" s="1"/>
  <c r="CF395" i="3"/>
  <c r="CV395" i="3" s="1"/>
  <c r="BZ450" i="3"/>
  <c r="CS450" i="3" s="1"/>
  <c r="AH395" i="3"/>
  <c r="Z382" i="3"/>
  <c r="L382" i="3"/>
  <c r="CM382" i="3" s="1"/>
  <c r="CK382" i="3"/>
  <c r="AJ382" i="3"/>
  <c r="AU383" i="3"/>
  <c r="BT382" i="3"/>
  <c r="BQ396" i="3"/>
  <c r="X396" i="3" s="1"/>
  <c r="BM451" i="3"/>
  <c r="T451" i="3" s="1"/>
  <c r="BP396" i="3"/>
  <c r="W396" i="3" s="1"/>
  <c r="BB515" i="3"/>
  <c r="BN515" i="3" s="1"/>
  <c r="U515" i="3" s="1"/>
  <c r="CJ382" i="3" l="1"/>
  <c r="CX382" i="3" s="1"/>
  <c r="CL382" i="3"/>
  <c r="CY382" i="3" s="1"/>
  <c r="I396" i="3"/>
  <c r="CG396" i="3" s="1"/>
  <c r="J396" i="3"/>
  <c r="CI396" i="3" s="1"/>
  <c r="AT397" i="3"/>
  <c r="BE397" i="3" s="1"/>
  <c r="AI396" i="3"/>
  <c r="AA382" i="3"/>
  <c r="M382" i="3"/>
  <c r="BU382" i="3"/>
  <c r="F451" i="3"/>
  <c r="AK382" i="3"/>
  <c r="AV383" i="3"/>
  <c r="AH396" i="3"/>
  <c r="AS397" i="3"/>
  <c r="BD397" i="3" s="1"/>
  <c r="AE451" i="3"/>
  <c r="AP452" i="3"/>
  <c r="BA452" i="3" s="1"/>
  <c r="AQ516" i="3"/>
  <c r="BB516" i="3" s="1"/>
  <c r="BN516" i="3" s="1"/>
  <c r="U516" i="3" s="1"/>
  <c r="AF515" i="3"/>
  <c r="G515" i="3"/>
  <c r="CC515" i="3" s="1"/>
  <c r="CF396" i="3" l="1"/>
  <c r="CV396" i="3" s="1"/>
  <c r="CH396" i="3"/>
  <c r="CW396" i="3" s="1"/>
  <c r="CB515" i="3"/>
  <c r="CT515" i="3" s="1"/>
  <c r="BM452" i="3"/>
  <c r="T452" i="3" s="1"/>
  <c r="AB382" i="3"/>
  <c r="N382" i="3"/>
  <c r="CQ382" i="3" s="1"/>
  <c r="AW383" i="3"/>
  <c r="AL382" i="3"/>
  <c r="CA451" i="3"/>
  <c r="BP397" i="3"/>
  <c r="W397" i="3" s="1"/>
  <c r="CO382" i="3"/>
  <c r="BQ397" i="3"/>
  <c r="J397" i="3" s="1"/>
  <c r="CI397" i="3" s="1"/>
  <c r="G516" i="3"/>
  <c r="CC516" i="3" s="1"/>
  <c r="AF516" i="3"/>
  <c r="AQ517" i="3"/>
  <c r="BB517" i="3" s="1"/>
  <c r="CP382" i="3" l="1"/>
  <c r="DA382" i="3" s="1"/>
  <c r="CN382" i="3"/>
  <c r="CZ382" i="3" s="1"/>
  <c r="CH397" i="3"/>
  <c r="CW397" i="3" s="1"/>
  <c r="CB516" i="3"/>
  <c r="CT516" i="3" s="1"/>
  <c r="BZ451" i="3"/>
  <c r="CS451" i="3" s="1"/>
  <c r="AS398" i="3"/>
  <c r="BD398" i="3" s="1"/>
  <c r="AH397" i="3"/>
  <c r="AX383" i="3"/>
  <c r="AM382" i="3"/>
  <c r="Q382" i="3" s="1"/>
  <c r="I397" i="3"/>
  <c r="CG397" i="3" s="1"/>
  <c r="AP453" i="3"/>
  <c r="BA453" i="3" s="1"/>
  <c r="AE452" i="3"/>
  <c r="O382" i="3"/>
  <c r="F452" i="3"/>
  <c r="X397" i="3"/>
  <c r="BN517" i="3"/>
  <c r="G517" i="3" s="1"/>
  <c r="CC517" i="3" s="1"/>
  <c r="CF397" i="3" l="1"/>
  <c r="CV397" i="3" s="1"/>
  <c r="CB517" i="3"/>
  <c r="CT517" i="3" s="1"/>
  <c r="BM453" i="3"/>
  <c r="T453" i="3" s="1"/>
  <c r="AT398" i="3"/>
  <c r="BE398" i="3" s="1"/>
  <c r="AI397" i="3"/>
  <c r="A383" i="3"/>
  <c r="CA452" i="3"/>
  <c r="BP398" i="3"/>
  <c r="I398" i="3" s="1"/>
  <c r="CG398" i="3" s="1"/>
  <c r="U517" i="3"/>
  <c r="CF398" i="3" l="1"/>
  <c r="CV398" i="3" s="1"/>
  <c r="BZ452" i="3"/>
  <c r="CS452" i="3" s="1"/>
  <c r="F453" i="3"/>
  <c r="CA453" i="3" s="1"/>
  <c r="B383" i="3"/>
  <c r="P383" i="3"/>
  <c r="BC383" i="3"/>
  <c r="BF383" i="3"/>
  <c r="BG383" i="3"/>
  <c r="BH383" i="3"/>
  <c r="BI383" i="3"/>
  <c r="BQ398" i="3"/>
  <c r="X398" i="3" s="1"/>
  <c r="W398" i="3"/>
  <c r="AE453" i="3"/>
  <c r="AP454" i="3"/>
  <c r="AF517" i="3"/>
  <c r="AQ518" i="3"/>
  <c r="BB518" i="3" s="1"/>
  <c r="J398" i="3" l="1"/>
  <c r="CI398" i="3" s="1"/>
  <c r="BZ453" i="3"/>
  <c r="CS453" i="3" s="1"/>
  <c r="BA454" i="3"/>
  <c r="BJ383" i="3"/>
  <c r="C383" i="3" s="1"/>
  <c r="BO383" i="3" s="1"/>
  <c r="AS399" i="3"/>
  <c r="BD399" i="3" s="1"/>
  <c r="AH398" i="3"/>
  <c r="BW383" i="3"/>
  <c r="AT399" i="3"/>
  <c r="BE399" i="3" s="1"/>
  <c r="AI398" i="3"/>
  <c r="BN518" i="3"/>
  <c r="U518" i="3" s="1"/>
  <c r="CH398" i="3" l="1"/>
  <c r="CW398" i="3" s="1"/>
  <c r="V383" i="3"/>
  <c r="H383" i="3"/>
  <c r="BR383" i="3"/>
  <c r="BS383" i="3"/>
  <c r="BQ399" i="3"/>
  <c r="X399" i="3" s="1"/>
  <c r="BP399" i="3"/>
  <c r="I399" i="3" s="1"/>
  <c r="CG399" i="3" s="1"/>
  <c r="BM454" i="3"/>
  <c r="F454" i="3" s="1"/>
  <c r="G518" i="3"/>
  <c r="CC518" i="3" s="1"/>
  <c r="AF518" i="3"/>
  <c r="AQ519" i="3"/>
  <c r="BB519" i="3" s="1"/>
  <c r="CF399" i="3" l="1"/>
  <c r="CV399" i="3" s="1"/>
  <c r="CB518" i="3"/>
  <c r="CT518" i="3" s="1"/>
  <c r="W399" i="3"/>
  <c r="AS400" i="3" s="1"/>
  <c r="BD400" i="3" s="1"/>
  <c r="T454" i="3"/>
  <c r="AP455" i="3" s="1"/>
  <c r="BA455" i="3" s="1"/>
  <c r="AI399" i="3"/>
  <c r="AT400" i="3"/>
  <c r="BE400" i="3" s="1"/>
  <c r="J399" i="3"/>
  <c r="CI399" i="3" s="1"/>
  <c r="CA454" i="3"/>
  <c r="CE383" i="3"/>
  <c r="K383" i="3"/>
  <c r="CK383" i="3" s="1"/>
  <c r="Y383" i="3"/>
  <c r="BT383" i="3"/>
  <c r="Z383" i="3"/>
  <c r="L383" i="3"/>
  <c r="CM383" i="3" s="1"/>
  <c r="AG383" i="3"/>
  <c r="AR384" i="3"/>
  <c r="BN519" i="3"/>
  <c r="U519" i="3" s="1"/>
  <c r="CL383" i="3" l="1"/>
  <c r="CY383" i="3" s="1"/>
  <c r="CH399" i="3"/>
  <c r="CW399" i="3" s="1"/>
  <c r="CJ383" i="3"/>
  <c r="CX383" i="3" s="1"/>
  <c r="CD383" i="3"/>
  <c r="CU383" i="3" s="1"/>
  <c r="BZ454" i="3"/>
  <c r="CS454" i="3" s="1"/>
  <c r="AH399" i="3"/>
  <c r="AE454" i="3"/>
  <c r="AU384" i="3"/>
  <c r="AJ383" i="3"/>
  <c r="BP400" i="3"/>
  <c r="W400" i="3" s="1"/>
  <c r="BM455" i="3"/>
  <c r="T455" i="3" s="1"/>
  <c r="BQ400" i="3"/>
  <c r="X400" i="3" s="1"/>
  <c r="AA383" i="3"/>
  <c r="M383" i="3"/>
  <c r="CO383" i="3" s="1"/>
  <c r="BU383" i="3"/>
  <c r="AK383" i="3"/>
  <c r="AV384" i="3"/>
  <c r="G519" i="3"/>
  <c r="CC519" i="3" s="1"/>
  <c r="AF519" i="3"/>
  <c r="AQ520" i="3"/>
  <c r="BB520" i="3" s="1"/>
  <c r="CN383" i="3" l="1"/>
  <c r="CZ383" i="3" s="1"/>
  <c r="CB519" i="3"/>
  <c r="CT519" i="3" s="1"/>
  <c r="I400" i="3"/>
  <c r="CG400" i="3" s="1"/>
  <c r="J400" i="3"/>
  <c r="CI400" i="3" s="1"/>
  <c r="AS401" i="3"/>
  <c r="BD401" i="3" s="1"/>
  <c r="AH400" i="3"/>
  <c r="AW384" i="3"/>
  <c r="AL383" i="3"/>
  <c r="AI400" i="3"/>
  <c r="AT401" i="3"/>
  <c r="BE401" i="3" s="1"/>
  <c r="AB383" i="3"/>
  <c r="N383" i="3"/>
  <c r="AP456" i="3"/>
  <c r="BA456" i="3" s="1"/>
  <c r="AE455" i="3"/>
  <c r="F455" i="3"/>
  <c r="BN520" i="3"/>
  <c r="U520" i="3" s="1"/>
  <c r="CF400" i="3" l="1"/>
  <c r="CV400" i="3" s="1"/>
  <c r="CH400" i="3"/>
  <c r="CW400" i="3" s="1"/>
  <c r="BM456" i="3"/>
  <c r="T456" i="3" s="1"/>
  <c r="CA455" i="3"/>
  <c r="CQ383" i="3"/>
  <c r="O383" i="3"/>
  <c r="AX384" i="3"/>
  <c r="AM383" i="3"/>
  <c r="A384" i="3" s="1"/>
  <c r="BP401" i="3"/>
  <c r="AF520" i="3"/>
  <c r="AQ521" i="3"/>
  <c r="BB521" i="3" s="1"/>
  <c r="G520" i="3"/>
  <c r="CC520" i="3" s="1"/>
  <c r="CP383" i="3" l="1"/>
  <c r="DA383" i="3" s="1"/>
  <c r="CB520" i="3"/>
  <c r="CT520" i="3" s="1"/>
  <c r="BZ455" i="3"/>
  <c r="CS455" i="3" s="1"/>
  <c r="Q383" i="3"/>
  <c r="F456" i="3"/>
  <c r="CA456" i="3" s="1"/>
  <c r="BQ401" i="3"/>
  <c r="W401" i="3"/>
  <c r="BI384" i="3"/>
  <c r="B384" i="3"/>
  <c r="P384" i="3"/>
  <c r="BC384" i="3"/>
  <c r="BG384" i="3"/>
  <c r="BF384" i="3"/>
  <c r="I401" i="3"/>
  <c r="CG401" i="3" s="1"/>
  <c r="BH384" i="3"/>
  <c r="AP457" i="3"/>
  <c r="BA457" i="3" s="1"/>
  <c r="AE456" i="3"/>
  <c r="BN521" i="3"/>
  <c r="G521" i="3" s="1"/>
  <c r="CC521" i="3" s="1"/>
  <c r="CF401" i="3" l="1"/>
  <c r="CV401" i="3" s="1"/>
  <c r="CB521" i="3"/>
  <c r="CT521" i="3" s="1"/>
  <c r="BZ456" i="3"/>
  <c r="CS456" i="3" s="1"/>
  <c r="BJ384" i="3"/>
  <c r="C384" i="3" s="1"/>
  <c r="BO384" i="3" s="1"/>
  <c r="H384" i="3" s="1"/>
  <c r="BW384" i="3"/>
  <c r="BM457" i="3"/>
  <c r="T457" i="3" s="1"/>
  <c r="BR384" i="3"/>
  <c r="K384" i="3" s="1"/>
  <c r="CK384" i="3" s="1"/>
  <c r="AS402" i="3"/>
  <c r="BD402" i="3" s="1"/>
  <c r="AH401" i="3"/>
  <c r="X401" i="3"/>
  <c r="J401" i="3"/>
  <c r="CI401" i="3" s="1"/>
  <c r="U521" i="3"/>
  <c r="CJ384" i="3" l="1"/>
  <c r="CX384" i="3" s="1"/>
  <c r="CH401" i="3"/>
  <c r="CW401" i="3" s="1"/>
  <c r="F457" i="3"/>
  <c r="CA457" i="3" s="1"/>
  <c r="Y384" i="3"/>
  <c r="AJ384" i="3" s="1"/>
  <c r="CE384" i="3"/>
  <c r="BT384" i="3"/>
  <c r="AI401" i="3"/>
  <c r="AT402" i="3"/>
  <c r="BE402" i="3" s="1"/>
  <c r="BS384" i="3"/>
  <c r="AE457" i="3"/>
  <c r="AP458" i="3"/>
  <c r="BA458" i="3" s="1"/>
  <c r="BM458" i="3" s="1"/>
  <c r="F458" i="3" s="1"/>
  <c r="V384" i="3"/>
  <c r="BP402" i="3"/>
  <c r="I402" i="3" s="1"/>
  <c r="CG402" i="3" s="1"/>
  <c r="AQ522" i="3"/>
  <c r="BB522" i="3" s="1"/>
  <c r="BN522" i="3" s="1"/>
  <c r="G522" i="3" s="1"/>
  <c r="CC522" i="3" s="1"/>
  <c r="AF521" i="3"/>
  <c r="CF402" i="3" l="1"/>
  <c r="CV402" i="3" s="1"/>
  <c r="CD384" i="3"/>
  <c r="CU384" i="3" s="1"/>
  <c r="CB522" i="3"/>
  <c r="CT522" i="3" s="1"/>
  <c r="BZ457" i="3"/>
  <c r="CS457" i="3" s="1"/>
  <c r="AU385" i="3"/>
  <c r="AA384" i="3"/>
  <c r="M384" i="3"/>
  <c r="CO384" i="3" s="1"/>
  <c r="T458" i="3"/>
  <c r="CA458" i="3"/>
  <c r="AG384" i="3"/>
  <c r="AR385" i="3"/>
  <c r="BU384" i="3"/>
  <c r="BQ402" i="3"/>
  <c r="X402" i="3" s="1"/>
  <c r="W402" i="3"/>
  <c r="Z384" i="3"/>
  <c r="L384" i="3"/>
  <c r="U522" i="3"/>
  <c r="CN384" i="3" l="1"/>
  <c r="CZ384" i="3" s="1"/>
  <c r="BZ458" i="3"/>
  <c r="CS458" i="3" s="1"/>
  <c r="AI402" i="3"/>
  <c r="AT403" i="3"/>
  <c r="BE403" i="3" s="1"/>
  <c r="AS403" i="3"/>
  <c r="BD403" i="3" s="1"/>
  <c r="AH402" i="3"/>
  <c r="AP459" i="3"/>
  <c r="BA459" i="3" s="1"/>
  <c r="AE458" i="3"/>
  <c r="J402" i="3"/>
  <c r="CI402" i="3" s="1"/>
  <c r="AB384" i="3"/>
  <c r="N384" i="3"/>
  <c r="CQ384" i="3" s="1"/>
  <c r="AW385" i="3"/>
  <c r="AL384" i="3"/>
  <c r="CM384" i="3"/>
  <c r="AV385" i="3"/>
  <c r="AK384" i="3"/>
  <c r="AF522" i="3"/>
  <c r="AQ523" i="3"/>
  <c r="CL384" i="3" l="1"/>
  <c r="CY384" i="3" s="1"/>
  <c r="CP384" i="3"/>
  <c r="DA384" i="3" s="1"/>
  <c r="CH402" i="3"/>
  <c r="CW402" i="3" s="1"/>
  <c r="O384" i="3"/>
  <c r="BP403" i="3"/>
  <c r="W403" i="3" s="1"/>
  <c r="AM384" i="3"/>
  <c r="Q384" i="3" s="1"/>
  <c r="AX385" i="3"/>
  <c r="BQ403" i="3"/>
  <c r="X403" i="3" s="1"/>
  <c r="BM459" i="3"/>
  <c r="T459" i="3" s="1"/>
  <c r="BB523" i="3"/>
  <c r="BN523" i="3" s="1"/>
  <c r="I403" i="3" l="1"/>
  <c r="CG403" i="3" s="1"/>
  <c r="J403" i="3"/>
  <c r="CI403" i="3" s="1"/>
  <c r="A385" i="3"/>
  <c r="AP460" i="3"/>
  <c r="BA460" i="3" s="1"/>
  <c r="BM460" i="3" s="1"/>
  <c r="F460" i="3" s="1"/>
  <c r="AE459" i="3"/>
  <c r="BI385" i="3"/>
  <c r="F459" i="3"/>
  <c r="AH403" i="3"/>
  <c r="AS404" i="3"/>
  <c r="BD404" i="3" s="1"/>
  <c r="AT404" i="3"/>
  <c r="BE404" i="3" s="1"/>
  <c r="AI403" i="3"/>
  <c r="G523" i="3"/>
  <c r="CC523" i="3" s="1"/>
  <c r="U523" i="3"/>
  <c r="AQ524" i="3" s="1"/>
  <c r="CF403" i="3" l="1"/>
  <c r="CV403" i="3" s="1"/>
  <c r="CH403" i="3"/>
  <c r="CW403" i="3" s="1"/>
  <c r="CB523" i="3"/>
  <c r="CT523" i="3" s="1"/>
  <c r="CA460" i="3"/>
  <c r="T460" i="3"/>
  <c r="CA459" i="3"/>
  <c r="BP404" i="3"/>
  <c r="BQ404" i="3" s="1"/>
  <c r="J404" i="3" s="1"/>
  <c r="CI404" i="3" s="1"/>
  <c r="B385" i="3"/>
  <c r="P385" i="3"/>
  <c r="BF385" i="3"/>
  <c r="BC385" i="3"/>
  <c r="BH385" i="3"/>
  <c r="BG385" i="3"/>
  <c r="AF523" i="3"/>
  <c r="BB524" i="3"/>
  <c r="BN524" i="3" s="1"/>
  <c r="CH404" i="3" l="1"/>
  <c r="CW404" i="3" s="1"/>
  <c r="I404" i="3"/>
  <c r="CG404" i="3" s="1"/>
  <c r="BZ459" i="3"/>
  <c r="CS459" i="3" s="1"/>
  <c r="BZ460" i="3"/>
  <c r="CS460" i="3" s="1"/>
  <c r="W404" i="3"/>
  <c r="AH404" i="3" s="1"/>
  <c r="BW385" i="3"/>
  <c r="X404" i="3"/>
  <c r="BJ385" i="3"/>
  <c r="C385" i="3" s="1"/>
  <c r="BO385" i="3" s="1"/>
  <c r="H385" i="3" s="1"/>
  <c r="AE460" i="3"/>
  <c r="AP461" i="3"/>
  <c r="BA461" i="3" s="1"/>
  <c r="G524" i="3"/>
  <c r="CC524" i="3" s="1"/>
  <c r="U524" i="3"/>
  <c r="AF524" i="3" s="1"/>
  <c r="CF404" i="3" l="1"/>
  <c r="CV404" i="3" s="1"/>
  <c r="CB524" i="3"/>
  <c r="CT524" i="3" s="1"/>
  <c r="AS405" i="3"/>
  <c r="BD405" i="3" s="1"/>
  <c r="BP405" i="3" s="1"/>
  <c r="W405" i="3" s="1"/>
  <c r="CE385" i="3"/>
  <c r="AQ525" i="3"/>
  <c r="BB525" i="3" s="1"/>
  <c r="BN525" i="3" s="1"/>
  <c r="U525" i="3" s="1"/>
  <c r="AI404" i="3"/>
  <c r="AT405" i="3"/>
  <c r="BE405" i="3" s="1"/>
  <c r="BR385" i="3"/>
  <c r="V385" i="3"/>
  <c r="BM461" i="3"/>
  <c r="T461" i="3" s="1"/>
  <c r="CD385" i="3" l="1"/>
  <c r="CU385" i="3" s="1"/>
  <c r="I405" i="3"/>
  <c r="CG405" i="3" s="1"/>
  <c r="AH405" i="3"/>
  <c r="AS406" i="3"/>
  <c r="BD406" i="3" s="1"/>
  <c r="AP462" i="3"/>
  <c r="BA462" i="3" s="1"/>
  <c r="AE461" i="3"/>
  <c r="Y385" i="3"/>
  <c r="K385" i="3"/>
  <c r="BS385" i="3"/>
  <c r="F461" i="3"/>
  <c r="AR386" i="3"/>
  <c r="AG385" i="3"/>
  <c r="BQ405" i="3"/>
  <c r="X405" i="3" s="1"/>
  <c r="G525" i="3"/>
  <c r="CC525" i="3" s="1"/>
  <c r="AF525" i="3"/>
  <c r="AQ526" i="3"/>
  <c r="BB526" i="3" s="1"/>
  <c r="CF405" i="3" l="1"/>
  <c r="CV405" i="3" s="1"/>
  <c r="CB525" i="3"/>
  <c r="CT525" i="3" s="1"/>
  <c r="J405" i="3"/>
  <c r="CI405" i="3" s="1"/>
  <c r="AI405" i="3"/>
  <c r="AT406" i="3"/>
  <c r="BE406" i="3" s="1"/>
  <c r="AU386" i="3"/>
  <c r="AJ385" i="3"/>
  <c r="CK385" i="3"/>
  <c r="BM462" i="3"/>
  <c r="T462" i="3" s="1"/>
  <c r="CA461" i="3"/>
  <c r="BP406" i="3"/>
  <c r="W406" i="3" s="1"/>
  <c r="Z385" i="3"/>
  <c r="L385" i="3"/>
  <c r="CM385" i="3" s="1"/>
  <c r="BT385" i="3"/>
  <c r="BN526" i="3"/>
  <c r="U526" i="3" s="1"/>
  <c r="CJ385" i="3" l="1"/>
  <c r="CX385" i="3" s="1"/>
  <c r="CL385" i="3"/>
  <c r="CY385" i="3" s="1"/>
  <c r="CH405" i="3"/>
  <c r="CW405" i="3" s="1"/>
  <c r="BZ461" i="3"/>
  <c r="CS461" i="3" s="1"/>
  <c r="F462" i="3"/>
  <c r="CA462" i="3" s="1"/>
  <c r="I406" i="3"/>
  <c r="CG406" i="3" s="1"/>
  <c r="AA385" i="3"/>
  <c r="M385" i="3"/>
  <c r="CO385" i="3" s="1"/>
  <c r="BU385" i="3"/>
  <c r="AE462" i="3"/>
  <c r="AP463" i="3"/>
  <c r="BA463" i="3" s="1"/>
  <c r="BQ406" i="3"/>
  <c r="X406" i="3" s="1"/>
  <c r="AV386" i="3"/>
  <c r="AK385" i="3"/>
  <c r="AS407" i="3"/>
  <c r="BD407" i="3" s="1"/>
  <c r="AH406" i="3"/>
  <c r="G526" i="3"/>
  <c r="CC526" i="3" s="1"/>
  <c r="AF526" i="3"/>
  <c r="AQ527" i="3"/>
  <c r="BB527" i="3" s="1"/>
  <c r="CF406" i="3" l="1"/>
  <c r="CV406" i="3" s="1"/>
  <c r="CN385" i="3"/>
  <c r="CZ385" i="3" s="1"/>
  <c r="CB526" i="3"/>
  <c r="CT526" i="3" s="1"/>
  <c r="BZ462" i="3"/>
  <c r="CS462" i="3" s="1"/>
  <c r="J406" i="3"/>
  <c r="CI406" i="3" s="1"/>
  <c r="AT407" i="3"/>
  <c r="BE407" i="3" s="1"/>
  <c r="AI406" i="3"/>
  <c r="AB385" i="3"/>
  <c r="N385" i="3"/>
  <c r="CQ385" i="3" s="1"/>
  <c r="AW386" i="3"/>
  <c r="AL385" i="3"/>
  <c r="BP407" i="3"/>
  <c r="W407" i="3" s="1"/>
  <c r="BM463" i="3"/>
  <c r="T463" i="3" s="1"/>
  <c r="BN527" i="3"/>
  <c r="U527" i="3" s="1"/>
  <c r="CH406" i="3" l="1"/>
  <c r="CW406" i="3" s="1"/>
  <c r="CP385" i="3"/>
  <c r="DA385" i="3" s="1"/>
  <c r="O385" i="3"/>
  <c r="AE463" i="3"/>
  <c r="AP464" i="3"/>
  <c r="BA464" i="3" s="1"/>
  <c r="I407" i="3"/>
  <c r="CG407" i="3" s="1"/>
  <c r="F463" i="3"/>
  <c r="AX386" i="3"/>
  <c r="AM385" i="3"/>
  <c r="Q385" i="3" s="1"/>
  <c r="AS408" i="3"/>
  <c r="BD408" i="3" s="1"/>
  <c r="AH407" i="3"/>
  <c r="BQ407" i="3"/>
  <c r="X407" i="3" s="1"/>
  <c r="AF527" i="3"/>
  <c r="AQ528" i="3"/>
  <c r="BB528" i="3" s="1"/>
  <c r="G527" i="3"/>
  <c r="CC527" i="3" s="1"/>
  <c r="CF407" i="3" l="1"/>
  <c r="CV407" i="3" s="1"/>
  <c r="CB527" i="3"/>
  <c r="CT527" i="3" s="1"/>
  <c r="CA463" i="3"/>
  <c r="AI407" i="3"/>
  <c r="AT408" i="3"/>
  <c r="BE408" i="3" s="1"/>
  <c r="BM464" i="3"/>
  <c r="T464" i="3" s="1"/>
  <c r="J407" i="3"/>
  <c r="CI407" i="3" s="1"/>
  <c r="BP408" i="3"/>
  <c r="I408" i="3" s="1"/>
  <c r="CG408" i="3" s="1"/>
  <c r="A386" i="3"/>
  <c r="BN528" i="3"/>
  <c r="G528" i="3" s="1"/>
  <c r="CC528" i="3" s="1"/>
  <c r="CH407" i="3" l="1"/>
  <c r="CW407" i="3" s="1"/>
  <c r="CF408" i="3"/>
  <c r="CV408" i="3" s="1"/>
  <c r="CB528" i="3"/>
  <c r="CT528" i="3" s="1"/>
  <c r="BZ463" i="3"/>
  <c r="CS463" i="3" s="1"/>
  <c r="AP465" i="3"/>
  <c r="BA465" i="3" s="1"/>
  <c r="AE464" i="3"/>
  <c r="BQ408" i="3"/>
  <c r="X408" i="3" s="1"/>
  <c r="W408" i="3"/>
  <c r="F464" i="3"/>
  <c r="B386" i="3"/>
  <c r="P386" i="3"/>
  <c r="BC386" i="3"/>
  <c r="BF386" i="3"/>
  <c r="BG386" i="3"/>
  <c r="BH386" i="3"/>
  <c r="BI386" i="3"/>
  <c r="U528" i="3"/>
  <c r="AT409" i="3" l="1"/>
  <c r="BE409" i="3" s="1"/>
  <c r="AI408" i="3"/>
  <c r="BW386" i="3"/>
  <c r="CA464" i="3"/>
  <c r="J408" i="3"/>
  <c r="CI408" i="3" s="1"/>
  <c r="AS409" i="3"/>
  <c r="BD409" i="3" s="1"/>
  <c r="AH408" i="3"/>
  <c r="BJ386" i="3"/>
  <c r="C386" i="3" s="1"/>
  <c r="BO386" i="3" s="1"/>
  <c r="BM465" i="3"/>
  <c r="T465" i="3" s="1"/>
  <c r="AQ529" i="3"/>
  <c r="BB529" i="3" s="1"/>
  <c r="BN529" i="3" s="1"/>
  <c r="G529" i="3" s="1"/>
  <c r="CC529" i="3" s="1"/>
  <c r="AF528" i="3"/>
  <c r="CH408" i="3" l="1"/>
  <c r="CW408" i="3" s="1"/>
  <c r="CB529" i="3"/>
  <c r="CT529" i="3" s="1"/>
  <c r="BZ464" i="3"/>
  <c r="CS464" i="3" s="1"/>
  <c r="F465" i="3"/>
  <c r="CA465" i="3" s="1"/>
  <c r="BR386" i="3"/>
  <c r="V386" i="3"/>
  <c r="H386" i="3"/>
  <c r="BS386" i="3"/>
  <c r="BP409" i="3"/>
  <c r="W409" i="3" s="1"/>
  <c r="AP466" i="3"/>
  <c r="BA466" i="3" s="1"/>
  <c r="AE465" i="3"/>
  <c r="BQ409" i="3"/>
  <c r="U529" i="3"/>
  <c r="BZ465" i="3" l="1"/>
  <c r="CS465" i="3" s="1"/>
  <c r="I409" i="3"/>
  <c r="CG409" i="3" s="1"/>
  <c r="L386" i="3"/>
  <c r="CM386" i="3" s="1"/>
  <c r="Z386" i="3"/>
  <c r="AR387" i="3"/>
  <c r="AG386" i="3"/>
  <c r="X409" i="3"/>
  <c r="BM466" i="3"/>
  <c r="F466" i="3" s="1"/>
  <c r="BT386" i="3"/>
  <c r="J409" i="3"/>
  <c r="CI409" i="3" s="1"/>
  <c r="AH409" i="3"/>
  <c r="AS410" i="3"/>
  <c r="BD410" i="3" s="1"/>
  <c r="CE386" i="3"/>
  <c r="K386" i="3"/>
  <c r="CK386" i="3" s="1"/>
  <c r="Y386" i="3"/>
  <c r="AF529" i="3"/>
  <c r="AQ530" i="3"/>
  <c r="BB530" i="3" s="1"/>
  <c r="CJ386" i="3" l="1"/>
  <c r="CX386" i="3" s="1"/>
  <c r="CD386" i="3"/>
  <c r="CU386" i="3" s="1"/>
  <c r="CL386" i="3"/>
  <c r="CY386" i="3" s="1"/>
  <c r="CH409" i="3"/>
  <c r="CW409" i="3" s="1"/>
  <c r="CF409" i="3"/>
  <c r="CV409" i="3" s="1"/>
  <c r="BP410" i="3"/>
  <c r="I410" i="3" s="1"/>
  <c r="CG410" i="3" s="1"/>
  <c r="AU387" i="3"/>
  <c r="AJ386" i="3"/>
  <c r="AA386" i="3"/>
  <c r="M386" i="3"/>
  <c r="CO386" i="3" s="1"/>
  <c r="AK386" i="3"/>
  <c r="AV387" i="3"/>
  <c r="CA466" i="3"/>
  <c r="BU386" i="3"/>
  <c r="AI409" i="3"/>
  <c r="AT410" i="3"/>
  <c r="BE410" i="3" s="1"/>
  <c r="T466" i="3"/>
  <c r="BN530" i="3"/>
  <c r="U530" i="3" s="1"/>
  <c r="CN386" i="3" l="1"/>
  <c r="CZ386" i="3" s="1"/>
  <c r="CF410" i="3"/>
  <c r="CV410" i="3" s="1"/>
  <c r="BZ466" i="3"/>
  <c r="CS466" i="3" s="1"/>
  <c r="W410" i="3"/>
  <c r="AS411" i="3" s="1"/>
  <c r="BD411" i="3" s="1"/>
  <c r="N386" i="3"/>
  <c r="CQ386" i="3" s="1"/>
  <c r="AB386" i="3"/>
  <c r="AW387" i="3"/>
  <c r="AL386" i="3"/>
  <c r="BQ410" i="3"/>
  <c r="X410" i="3" s="1"/>
  <c r="AE466" i="3"/>
  <c r="AP467" i="3"/>
  <c r="BA467" i="3" s="1"/>
  <c r="G530" i="3"/>
  <c r="CC530" i="3" s="1"/>
  <c r="AF530" i="3"/>
  <c r="AQ531" i="3"/>
  <c r="BB531" i="3" s="1"/>
  <c r="CP386" i="3" l="1"/>
  <c r="DA386" i="3" s="1"/>
  <c r="CB530" i="3"/>
  <c r="CT530" i="3" s="1"/>
  <c r="AH410" i="3"/>
  <c r="O386" i="3"/>
  <c r="BM467" i="3"/>
  <c r="T467" i="3" s="1"/>
  <c r="BP411" i="3"/>
  <c r="W411" i="3" s="1"/>
  <c r="AX387" i="3"/>
  <c r="AM386" i="3"/>
  <c r="Q386" i="3" s="1"/>
  <c r="AT411" i="3"/>
  <c r="BE411" i="3" s="1"/>
  <c r="AI410" i="3"/>
  <c r="J410" i="3"/>
  <c r="CI410" i="3" s="1"/>
  <c r="BN531" i="3"/>
  <c r="G531" i="3" s="1"/>
  <c r="CC531" i="3" s="1"/>
  <c r="CH410" i="3" l="1"/>
  <c r="CW410" i="3" s="1"/>
  <c r="CB531" i="3"/>
  <c r="CT531" i="3" s="1"/>
  <c r="F467" i="3"/>
  <c r="CA467" i="3" s="1"/>
  <c r="I411" i="3"/>
  <c r="CG411" i="3" s="1"/>
  <c r="BQ411" i="3"/>
  <c r="J411" i="3" s="1"/>
  <c r="CI411" i="3" s="1"/>
  <c r="AE467" i="3"/>
  <c r="AP468" i="3"/>
  <c r="AH411" i="3"/>
  <c r="AS412" i="3"/>
  <c r="BD412" i="3" s="1"/>
  <c r="A387" i="3"/>
  <c r="U531" i="3"/>
  <c r="CH411" i="3" l="1"/>
  <c r="CW411" i="3" s="1"/>
  <c r="CF411" i="3"/>
  <c r="CV411" i="3" s="1"/>
  <c r="BZ467" i="3"/>
  <c r="CS467" i="3" s="1"/>
  <c r="X411" i="3"/>
  <c r="AI411" i="3" s="1"/>
  <c r="P387" i="3"/>
  <c r="B387" i="3"/>
  <c r="BC387" i="3"/>
  <c r="BF387" i="3"/>
  <c r="BG387" i="3"/>
  <c r="BH387" i="3"/>
  <c r="BA468" i="3"/>
  <c r="BI387" i="3"/>
  <c r="BP412" i="3"/>
  <c r="W412" i="3" s="1"/>
  <c r="AF531" i="3"/>
  <c r="AQ532" i="3"/>
  <c r="BB532" i="3" s="1"/>
  <c r="AT412" i="3" l="1"/>
  <c r="BE412" i="3" s="1"/>
  <c r="BQ412" i="3" s="1"/>
  <c r="J412" i="3" s="1"/>
  <c r="CI412" i="3" s="1"/>
  <c r="I412" i="3"/>
  <c r="CG412" i="3" s="1"/>
  <c r="BM468" i="3"/>
  <c r="F468" i="3" s="1"/>
  <c r="BO387" i="3"/>
  <c r="H387" i="3" s="1"/>
  <c r="BJ387" i="3"/>
  <c r="C387" i="3" s="1"/>
  <c r="BW387" i="3"/>
  <c r="AS413" i="3"/>
  <c r="BD413" i="3" s="1"/>
  <c r="AH412" i="3"/>
  <c r="BN532" i="3"/>
  <c r="G532" i="3" s="1"/>
  <c r="CC532" i="3" s="1"/>
  <c r="CF412" i="3" l="1"/>
  <c r="CV412" i="3" s="1"/>
  <c r="CH412" i="3"/>
  <c r="CW412" i="3" s="1"/>
  <c r="T468" i="3"/>
  <c r="AE468" i="3" s="1"/>
  <c r="CB532" i="3"/>
  <c r="CT532" i="3" s="1"/>
  <c r="CE387" i="3"/>
  <c r="X412" i="3"/>
  <c r="BP413" i="3"/>
  <c r="I413" i="3" s="1"/>
  <c r="CG413" i="3" s="1"/>
  <c r="V387" i="3"/>
  <c r="BR387" i="3"/>
  <c r="CA468" i="3"/>
  <c r="U532" i="3"/>
  <c r="AP469" i="3" l="1"/>
  <c r="BA469" i="3" s="1"/>
  <c r="BM469" i="3" s="1"/>
  <c r="F469" i="3" s="1"/>
  <c r="CD387" i="3"/>
  <c r="CU387" i="3" s="1"/>
  <c r="CF413" i="3"/>
  <c r="CV413" i="3" s="1"/>
  <c r="BZ468" i="3"/>
  <c r="CS468" i="3" s="1"/>
  <c r="AI412" i="3"/>
  <c r="AT413" i="3"/>
  <c r="BE413" i="3" s="1"/>
  <c r="W413" i="3"/>
  <c r="K387" i="3"/>
  <c r="Y387" i="3"/>
  <c r="AR388" i="3"/>
  <c r="AG387" i="3"/>
  <c r="BS387" i="3"/>
  <c r="AF532" i="3"/>
  <c r="AQ533" i="3"/>
  <c r="T469" i="3" l="1"/>
  <c r="AE469" i="3" s="1"/>
  <c r="AU388" i="3"/>
  <c r="AJ387" i="3"/>
  <c r="CK387" i="3"/>
  <c r="AS414" i="3"/>
  <c r="BD414" i="3" s="1"/>
  <c r="AH413" i="3"/>
  <c r="CA469" i="3"/>
  <c r="Z387" i="3"/>
  <c r="L387" i="3"/>
  <c r="CM387" i="3" s="1"/>
  <c r="BQ413" i="3"/>
  <c r="J413" i="3" s="1"/>
  <c r="CI413" i="3" s="1"/>
  <c r="BT387" i="3"/>
  <c r="BU387" i="3" s="1"/>
  <c r="BB533" i="3"/>
  <c r="BN533" i="3" s="1"/>
  <c r="G533" i="3" s="1"/>
  <c r="CC533" i="3" s="1"/>
  <c r="CJ387" i="3" l="1"/>
  <c r="CX387" i="3" s="1"/>
  <c r="CH413" i="3"/>
  <c r="CW413" i="3" s="1"/>
  <c r="CL387" i="3"/>
  <c r="CY387" i="3" s="1"/>
  <c r="CB533" i="3"/>
  <c r="CT533" i="3" s="1"/>
  <c r="BZ469" i="3"/>
  <c r="CS469" i="3" s="1"/>
  <c r="AP470" i="3"/>
  <c r="BA470" i="3" s="1"/>
  <c r="BM470" i="3" s="1"/>
  <c r="F470" i="3" s="1"/>
  <c r="N387" i="3"/>
  <c r="CQ387" i="3" s="1"/>
  <c r="AB387" i="3"/>
  <c r="X413" i="3"/>
  <c r="AA387" i="3"/>
  <c r="M387" i="3"/>
  <c r="CO387" i="3" s="1"/>
  <c r="BP414" i="3"/>
  <c r="I414" i="3" s="1"/>
  <c r="CG414" i="3" s="1"/>
  <c r="AV388" i="3"/>
  <c r="AK387" i="3"/>
  <c r="U533" i="3"/>
  <c r="AQ534" i="3" s="1"/>
  <c r="CF414" i="3" l="1"/>
  <c r="CV414" i="3" s="1"/>
  <c r="CN387" i="3"/>
  <c r="CZ387" i="3" s="1"/>
  <c r="CP387" i="3"/>
  <c r="DA387" i="3" s="1"/>
  <c r="T470" i="3"/>
  <c r="AT414" i="3"/>
  <c r="BE414" i="3" s="1"/>
  <c r="AI413" i="3"/>
  <c r="AM387" i="3"/>
  <c r="AX388" i="3"/>
  <c r="AW388" i="3"/>
  <c r="AL387" i="3"/>
  <c r="CA470" i="3"/>
  <c r="O387" i="3"/>
  <c r="W414" i="3"/>
  <c r="AF533" i="3"/>
  <c r="BB534" i="3"/>
  <c r="BN534" i="3" s="1"/>
  <c r="BZ470" i="3" l="1"/>
  <c r="CS470" i="3" s="1"/>
  <c r="Q387" i="3"/>
  <c r="AH414" i="3"/>
  <c r="AS415" i="3"/>
  <c r="BD415" i="3" s="1"/>
  <c r="A388" i="3"/>
  <c r="AP471" i="3"/>
  <c r="BA471" i="3" s="1"/>
  <c r="AE470" i="3"/>
  <c r="BQ414" i="3"/>
  <c r="X414" i="3" s="1"/>
  <c r="G534" i="3"/>
  <c r="CC534" i="3" s="1"/>
  <c r="U534" i="3"/>
  <c r="AQ535" i="3" s="1"/>
  <c r="CB534" i="3" l="1"/>
  <c r="CT534" i="3" s="1"/>
  <c r="BP415" i="3"/>
  <c r="I415" i="3" s="1"/>
  <c r="CG415" i="3" s="1"/>
  <c r="P388" i="3"/>
  <c r="B388" i="3"/>
  <c r="BC388" i="3"/>
  <c r="BF388" i="3"/>
  <c r="BG388" i="3"/>
  <c r="BH388" i="3"/>
  <c r="BI388" i="3"/>
  <c r="BM471" i="3"/>
  <c r="T471" i="3" s="1"/>
  <c r="AI414" i="3"/>
  <c r="AT415" i="3"/>
  <c r="BE415" i="3" s="1"/>
  <c r="J414" i="3"/>
  <c r="CI414" i="3" s="1"/>
  <c r="AF534" i="3"/>
  <c r="BB535" i="3"/>
  <c r="BN535" i="3" s="1"/>
  <c r="CH414" i="3" l="1"/>
  <c r="CW414" i="3" s="1"/>
  <c r="CF415" i="3"/>
  <c r="CV415" i="3" s="1"/>
  <c r="F471" i="3"/>
  <c r="CA471" i="3" s="1"/>
  <c r="W415" i="3"/>
  <c r="AS416" i="3" s="1"/>
  <c r="BD416" i="3" s="1"/>
  <c r="BW388" i="3"/>
  <c r="AP472" i="3"/>
  <c r="BA472" i="3" s="1"/>
  <c r="AE471" i="3"/>
  <c r="BQ415" i="3"/>
  <c r="X415" i="3" s="1"/>
  <c r="BJ388" i="3"/>
  <c r="C388" i="3" s="1"/>
  <c r="BO388" i="3" s="1"/>
  <c r="U535" i="3"/>
  <c r="AQ536" i="3" s="1"/>
  <c r="G535" i="3"/>
  <c r="CC535" i="3" s="1"/>
  <c r="AH415" i="3" l="1"/>
  <c r="CB535" i="3"/>
  <c r="CT535" i="3" s="1"/>
  <c r="BZ471" i="3"/>
  <c r="CS471" i="3" s="1"/>
  <c r="J415" i="3"/>
  <c r="CI415" i="3" s="1"/>
  <c r="V388" i="3"/>
  <c r="BR388" i="3"/>
  <c r="BT388" i="3" s="1"/>
  <c r="H388" i="3"/>
  <c r="BS388" i="3"/>
  <c r="BM472" i="3"/>
  <c r="T472" i="3" s="1"/>
  <c r="AI415" i="3"/>
  <c r="AT416" i="3"/>
  <c r="BE416" i="3" s="1"/>
  <c r="BP416" i="3"/>
  <c r="W416" i="3" s="1"/>
  <c r="AF535" i="3"/>
  <c r="BB536" i="3"/>
  <c r="BN536" i="3" s="1"/>
  <c r="U536" i="3" s="1"/>
  <c r="CH415" i="3" l="1"/>
  <c r="CW415" i="3" s="1"/>
  <c r="I416" i="3"/>
  <c r="CG416" i="3" s="1"/>
  <c r="F472" i="3"/>
  <c r="CA472" i="3" s="1"/>
  <c r="M388" i="3"/>
  <c r="CO388" i="3" s="1"/>
  <c r="AA388" i="3"/>
  <c r="AS417" i="3"/>
  <c r="BD417" i="3" s="1"/>
  <c r="AH416" i="3"/>
  <c r="BQ416" i="3"/>
  <c r="X416" i="3" s="1"/>
  <c r="CE388" i="3"/>
  <c r="Z388" i="3"/>
  <c r="L388" i="3"/>
  <c r="CM388" i="3" s="1"/>
  <c r="K388" i="3"/>
  <c r="CK388" i="3" s="1"/>
  <c r="Y388" i="3"/>
  <c r="AR389" i="3"/>
  <c r="AG388" i="3"/>
  <c r="BU388" i="3"/>
  <c r="AP473" i="3"/>
  <c r="BA473" i="3" s="1"/>
  <c r="AE472" i="3"/>
  <c r="AF536" i="3"/>
  <c r="AQ537" i="3"/>
  <c r="BB537" i="3" s="1"/>
  <c r="BN537" i="3" s="1"/>
  <c r="G537" i="3" s="1"/>
  <c r="CC537" i="3" s="1"/>
  <c r="G536" i="3"/>
  <c r="CC536" i="3" s="1"/>
  <c r="CJ388" i="3" l="1"/>
  <c r="CX388" i="3" s="1"/>
  <c r="CN388" i="3"/>
  <c r="CZ388" i="3" s="1"/>
  <c r="CL388" i="3"/>
  <c r="CY388" i="3" s="1"/>
  <c r="CF416" i="3"/>
  <c r="CV416" i="3" s="1"/>
  <c r="CD388" i="3"/>
  <c r="CU388" i="3" s="1"/>
  <c r="CB537" i="3"/>
  <c r="CT537" i="3" s="1"/>
  <c r="CB536" i="3"/>
  <c r="CT536" i="3" s="1"/>
  <c r="BZ472" i="3"/>
  <c r="CS472" i="3" s="1"/>
  <c r="J416" i="3"/>
  <c r="CI416" i="3" s="1"/>
  <c r="AI416" i="3"/>
  <c r="AT417" i="3"/>
  <c r="BE417" i="3" s="1"/>
  <c r="AJ388" i="3"/>
  <c r="AU389" i="3"/>
  <c r="BP417" i="3"/>
  <c r="W417" i="3" s="1"/>
  <c r="AB388" i="3"/>
  <c r="N388" i="3"/>
  <c r="CQ388" i="3" s="1"/>
  <c r="AV389" i="3"/>
  <c r="AK388" i="3"/>
  <c r="AL388" i="3"/>
  <c r="AW389" i="3"/>
  <c r="BM473" i="3"/>
  <c r="T473" i="3" s="1"/>
  <c r="CP388" i="3" l="1"/>
  <c r="DA388" i="3" s="1"/>
  <c r="CH416" i="3"/>
  <c r="CW416" i="3" s="1"/>
  <c r="O388" i="3"/>
  <c r="F473" i="3"/>
  <c r="CA473" i="3" s="1"/>
  <c r="AH417" i="3"/>
  <c r="AS418" i="3"/>
  <c r="BD418" i="3" s="1"/>
  <c r="AM388" i="3"/>
  <c r="Q388" i="3" s="1"/>
  <c r="AX389" i="3"/>
  <c r="AE473" i="3"/>
  <c r="AP474" i="3"/>
  <c r="BQ417" i="3"/>
  <c r="X417" i="3" s="1"/>
  <c r="I417" i="3"/>
  <c r="CG417" i="3" s="1"/>
  <c r="CF417" i="3" l="1"/>
  <c r="CV417" i="3" s="1"/>
  <c r="BZ473" i="3"/>
  <c r="CS473" i="3" s="1"/>
  <c r="BP418" i="3"/>
  <c r="W418" i="3" s="1"/>
  <c r="BA474" i="3"/>
  <c r="AI417" i="3"/>
  <c r="AT418" i="3"/>
  <c r="BE418" i="3" s="1"/>
  <c r="A389" i="3"/>
  <c r="J417" i="3"/>
  <c r="CI417" i="3" s="1"/>
  <c r="BI389" i="3"/>
  <c r="CH417" i="3" l="1"/>
  <c r="CW417" i="3" s="1"/>
  <c r="I418" i="3"/>
  <c r="CG418" i="3" s="1"/>
  <c r="AS419" i="3"/>
  <c r="BD419" i="3" s="1"/>
  <c r="AH418" i="3"/>
  <c r="BM474" i="3"/>
  <c r="F474" i="3" s="1"/>
  <c r="P389" i="3"/>
  <c r="B389" i="3"/>
  <c r="BC389" i="3"/>
  <c r="BH389" i="3"/>
  <c r="BF389" i="3"/>
  <c r="BG389" i="3"/>
  <c r="BQ418" i="3"/>
  <c r="CF418" i="3" l="1"/>
  <c r="CV418" i="3" s="1"/>
  <c r="BW389" i="3"/>
  <c r="T474" i="3"/>
  <c r="BP419" i="3"/>
  <c r="W419" i="3" s="1"/>
  <c r="CA474" i="3"/>
  <c r="BJ389" i="3"/>
  <c r="C389" i="3" s="1"/>
  <c r="BO389" i="3" s="1"/>
  <c r="J418" i="3"/>
  <c r="CI418" i="3" s="1"/>
  <c r="X418" i="3"/>
  <c r="CH418" i="3" l="1"/>
  <c r="CW418" i="3" s="1"/>
  <c r="BZ474" i="3"/>
  <c r="CS474" i="3" s="1"/>
  <c r="I419" i="3"/>
  <c r="CG419" i="3" s="1"/>
  <c r="BR389" i="3"/>
  <c r="BS389" i="3"/>
  <c r="BT389" i="3"/>
  <c r="H389" i="3"/>
  <c r="V389" i="3"/>
  <c r="AT419" i="3"/>
  <c r="BE419" i="3" s="1"/>
  <c r="AI418" i="3"/>
  <c r="AS420" i="3"/>
  <c r="BD420" i="3" s="1"/>
  <c r="AH419" i="3"/>
  <c r="AE474" i="3"/>
  <c r="AP475" i="3"/>
  <c r="BA475" i="3" s="1"/>
  <c r="CF419" i="3" l="1"/>
  <c r="CV419" i="3" s="1"/>
  <c r="BQ419" i="3"/>
  <c r="J419" i="3" s="1"/>
  <c r="CI419" i="3" s="1"/>
  <c r="BM475" i="3"/>
  <c r="T475" i="3" s="1"/>
  <c r="Z389" i="3"/>
  <c r="L389" i="3"/>
  <c r="CM389" i="3" s="1"/>
  <c r="AG389" i="3"/>
  <c r="AR390" i="3"/>
  <c r="CE389" i="3"/>
  <c r="BP420" i="3"/>
  <c r="W420" i="3" s="1"/>
  <c r="K389" i="3"/>
  <c r="CK389" i="3" s="1"/>
  <c r="Y389" i="3"/>
  <c r="M389" i="3"/>
  <c r="CO389" i="3" s="1"/>
  <c r="AA389" i="3"/>
  <c r="BU389" i="3"/>
  <c r="CL389" i="3" l="1"/>
  <c r="CY389" i="3" s="1"/>
  <c r="CH419" i="3"/>
  <c r="CW419" i="3" s="1"/>
  <c r="CD389" i="3"/>
  <c r="CU389" i="3" s="1"/>
  <c r="CN389" i="3"/>
  <c r="CZ389" i="3" s="1"/>
  <c r="CJ389" i="3"/>
  <c r="CX389" i="3" s="1"/>
  <c r="F475" i="3"/>
  <c r="CA475" i="3" s="1"/>
  <c r="I420" i="3"/>
  <c r="CG420" i="3" s="1"/>
  <c r="X419" i="3"/>
  <c r="AT420" i="3" s="1"/>
  <c r="BE420" i="3" s="1"/>
  <c r="AB389" i="3"/>
  <c r="N389" i="3"/>
  <c r="CQ389" i="3" s="1"/>
  <c r="AV390" i="3"/>
  <c r="AK389" i="3"/>
  <c r="AW390" i="3"/>
  <c r="AL389" i="3"/>
  <c r="AU390" i="3"/>
  <c r="AJ389" i="3"/>
  <c r="AP476" i="3"/>
  <c r="BA476" i="3" s="1"/>
  <c r="BM476" i="3" s="1"/>
  <c r="F476" i="3" s="1"/>
  <c r="AE475" i="3"/>
  <c r="AH420" i="3"/>
  <c r="AS421" i="3"/>
  <c r="BD421" i="3" s="1"/>
  <c r="O389" i="3" l="1"/>
  <c r="CP389" i="3"/>
  <c r="DA389" i="3" s="1"/>
  <c r="CF420" i="3"/>
  <c r="CV420" i="3" s="1"/>
  <c r="BZ475" i="3"/>
  <c r="CS475" i="3" s="1"/>
  <c r="AI419" i="3"/>
  <c r="T476" i="3"/>
  <c r="AP477" i="3" s="1"/>
  <c r="BA477" i="3" s="1"/>
  <c r="BP421" i="3"/>
  <c r="I421" i="3" s="1"/>
  <c r="CG421" i="3" s="1"/>
  <c r="CA476" i="3"/>
  <c r="AM389" i="3"/>
  <c r="Q389" i="3" s="1"/>
  <c r="AX390" i="3"/>
  <c r="BQ420" i="3"/>
  <c r="X420" i="3" s="1"/>
  <c r="CF421" i="3" l="1"/>
  <c r="CV421" i="3" s="1"/>
  <c r="AE476" i="3"/>
  <c r="BZ476" i="3"/>
  <c r="CS476" i="3" s="1"/>
  <c r="W421" i="3"/>
  <c r="AH421" i="3" s="1"/>
  <c r="J420" i="3"/>
  <c r="CI420" i="3" s="1"/>
  <c r="AT421" i="3"/>
  <c r="BE421" i="3" s="1"/>
  <c r="AI420" i="3"/>
  <c r="BM477" i="3"/>
  <c r="T477" i="3" s="1"/>
  <c r="A390" i="3"/>
  <c r="CH420" i="3" l="1"/>
  <c r="CW420" i="3" s="1"/>
  <c r="AS422" i="3"/>
  <c r="BD422" i="3" s="1"/>
  <c r="BP422" i="3" s="1"/>
  <c r="W422" i="3" s="1"/>
  <c r="BQ421" i="3"/>
  <c r="J421" i="3" s="1"/>
  <c r="CI421" i="3" s="1"/>
  <c r="F477" i="3"/>
  <c r="B390" i="3"/>
  <c r="P390" i="3"/>
  <c r="BF390" i="3"/>
  <c r="BC390" i="3"/>
  <c r="BH390" i="3"/>
  <c r="BG390" i="3"/>
  <c r="AE477" i="3"/>
  <c r="AP478" i="3"/>
  <c r="BI390" i="3"/>
  <c r="X421" i="3" l="1"/>
  <c r="AT422" i="3" s="1"/>
  <c r="BE422" i="3" s="1"/>
  <c r="CH421" i="3"/>
  <c r="CW421" i="3" s="1"/>
  <c r="I422" i="3"/>
  <c r="CG422" i="3" s="1"/>
  <c r="AS423" i="3"/>
  <c r="BD423" i="3" s="1"/>
  <c r="AH422" i="3"/>
  <c r="BW390" i="3"/>
  <c r="BA478" i="3"/>
  <c r="CA477" i="3"/>
  <c r="BO390" i="3"/>
  <c r="BJ390" i="3"/>
  <c r="C390" i="3" s="1"/>
  <c r="AI421" i="3" l="1"/>
  <c r="CF422" i="3"/>
  <c r="CV422" i="3" s="1"/>
  <c r="BZ477" i="3"/>
  <c r="CS477" i="3" s="1"/>
  <c r="BM478" i="3"/>
  <c r="F478" i="3" s="1"/>
  <c r="H390" i="3"/>
  <c r="BQ422" i="3"/>
  <c r="J422" i="3" s="1"/>
  <c r="CI422" i="3" s="1"/>
  <c r="BR390" i="3"/>
  <c r="BP423" i="3"/>
  <c r="W423" i="3" s="1"/>
  <c r="V390" i="3"/>
  <c r="CH422" i="3" l="1"/>
  <c r="CW422" i="3" s="1"/>
  <c r="I423" i="3"/>
  <c r="CG423" i="3" s="1"/>
  <c r="X422" i="3"/>
  <c r="AT423" i="3" s="1"/>
  <c r="BE423" i="3" s="1"/>
  <c r="T478" i="3"/>
  <c r="AE478" i="3" s="1"/>
  <c r="AR391" i="3"/>
  <c r="AG390" i="3"/>
  <c r="AS424" i="3"/>
  <c r="BD424" i="3" s="1"/>
  <c r="AH423" i="3"/>
  <c r="CA478" i="3"/>
  <c r="CE390" i="3"/>
  <c r="Y390" i="3"/>
  <c r="K390" i="3"/>
  <c r="CK390" i="3" s="1"/>
  <c r="BS390" i="3"/>
  <c r="AI422" i="3" l="1"/>
  <c r="CJ390" i="3"/>
  <c r="CX390" i="3" s="1"/>
  <c r="CD390" i="3"/>
  <c r="CU390" i="3" s="1"/>
  <c r="CF423" i="3"/>
  <c r="CV423" i="3" s="1"/>
  <c r="BZ478" i="3"/>
  <c r="CS478" i="3" s="1"/>
  <c r="AP479" i="3"/>
  <c r="BA479" i="3" s="1"/>
  <c r="BM479" i="3" s="1"/>
  <c r="F479" i="3" s="1"/>
  <c r="BP424" i="3"/>
  <c r="I424" i="3" s="1"/>
  <c r="CG424" i="3" s="1"/>
  <c r="BQ423" i="3"/>
  <c r="X423" i="3" s="1"/>
  <c r="AJ390" i="3"/>
  <c r="AU391" i="3"/>
  <c r="Z390" i="3"/>
  <c r="L390" i="3"/>
  <c r="CM390" i="3" s="1"/>
  <c r="BT390" i="3"/>
  <c r="CL390" i="3" l="1"/>
  <c r="CY390" i="3" s="1"/>
  <c r="CF424" i="3"/>
  <c r="CV424" i="3" s="1"/>
  <c r="T479" i="3"/>
  <c r="AE479" i="3" s="1"/>
  <c r="W424" i="3"/>
  <c r="AS425" i="3" s="1"/>
  <c r="BD425" i="3" s="1"/>
  <c r="AT424" i="3"/>
  <c r="BE424" i="3" s="1"/>
  <c r="AI423" i="3"/>
  <c r="J423" i="3"/>
  <c r="CI423" i="3" s="1"/>
  <c r="AA390" i="3"/>
  <c r="M390" i="3"/>
  <c r="CO390" i="3" s="1"/>
  <c r="BU390" i="3"/>
  <c r="AV391" i="3"/>
  <c r="AK390" i="3"/>
  <c r="CA479" i="3"/>
  <c r="CH423" i="3" l="1"/>
  <c r="CW423" i="3" s="1"/>
  <c r="CN390" i="3"/>
  <c r="CZ390" i="3" s="1"/>
  <c r="BZ479" i="3"/>
  <c r="CS479" i="3" s="1"/>
  <c r="AP480" i="3"/>
  <c r="BA480" i="3" s="1"/>
  <c r="BM480" i="3" s="1"/>
  <c r="AH424" i="3"/>
  <c r="AL390" i="3"/>
  <c r="AW391" i="3"/>
  <c r="BQ424" i="3"/>
  <c r="X424" i="3" s="1"/>
  <c r="BP425" i="3"/>
  <c r="W425" i="3" s="1"/>
  <c r="AB390" i="3"/>
  <c r="N390" i="3"/>
  <c r="CQ390" i="3" s="1"/>
  <c r="CP390" i="3" l="1"/>
  <c r="DA390" i="3" s="1"/>
  <c r="O390" i="3"/>
  <c r="I425" i="3"/>
  <c r="CG425" i="3" s="1"/>
  <c r="J424" i="3"/>
  <c r="CI424" i="3" s="1"/>
  <c r="AH425" i="3"/>
  <c r="AS426" i="3"/>
  <c r="BD426" i="3" s="1"/>
  <c r="F480" i="3"/>
  <c r="T480" i="3"/>
  <c r="AI424" i="3"/>
  <c r="AT425" i="3"/>
  <c r="BE425" i="3" s="1"/>
  <c r="AM390" i="3"/>
  <c r="AX391" i="3"/>
  <c r="CH424" i="3" l="1"/>
  <c r="CW424" i="3" s="1"/>
  <c r="CF425" i="3"/>
  <c r="CV425" i="3" s="1"/>
  <c r="BQ425" i="3"/>
  <c r="J425" i="3" s="1"/>
  <c r="CI425" i="3" s="1"/>
  <c r="BP426" i="3"/>
  <c r="I426" i="3" s="1"/>
  <c r="CG426" i="3" s="1"/>
  <c r="AP481" i="3"/>
  <c r="BA481" i="3" s="1"/>
  <c r="AE480" i="3"/>
  <c r="CA480" i="3"/>
  <c r="Q390" i="3"/>
  <c r="A391" i="3"/>
  <c r="CF426" i="3" l="1"/>
  <c r="CV426" i="3" s="1"/>
  <c r="CH425" i="3"/>
  <c r="CW425" i="3" s="1"/>
  <c r="BZ480" i="3"/>
  <c r="CS480" i="3" s="1"/>
  <c r="X425" i="3"/>
  <c r="AI425" i="3" s="1"/>
  <c r="BM481" i="3"/>
  <c r="F481" i="3" s="1"/>
  <c r="P391" i="3"/>
  <c r="B391" i="3"/>
  <c r="BF391" i="3"/>
  <c r="BC391" i="3"/>
  <c r="BG391" i="3"/>
  <c r="BH391" i="3"/>
  <c r="W426" i="3"/>
  <c r="BI391" i="3"/>
  <c r="AT426" i="3" l="1"/>
  <c r="BE426" i="3" s="1"/>
  <c r="BQ426" i="3" s="1"/>
  <c r="X426" i="3" s="1"/>
  <c r="BW391" i="3"/>
  <c r="BO391" i="3"/>
  <c r="H391" i="3" s="1"/>
  <c r="BJ391" i="3"/>
  <c r="C391" i="3" s="1"/>
  <c r="CA481" i="3"/>
  <c r="AH426" i="3"/>
  <c r="AS427" i="3"/>
  <c r="BD427" i="3" s="1"/>
  <c r="T481" i="3"/>
  <c r="BZ481" i="3" l="1"/>
  <c r="CS481" i="3" s="1"/>
  <c r="J426" i="3"/>
  <c r="CI426" i="3" s="1"/>
  <c r="CE391" i="3"/>
  <c r="AI426" i="3"/>
  <c r="AT427" i="3"/>
  <c r="BE427" i="3" s="1"/>
  <c r="BS391" i="3"/>
  <c r="BR391" i="3"/>
  <c r="V391" i="3"/>
  <c r="BP427" i="3"/>
  <c r="I427" i="3" s="1"/>
  <c r="CG427" i="3" s="1"/>
  <c r="AP482" i="3"/>
  <c r="BA482" i="3" s="1"/>
  <c r="AE481" i="3"/>
  <c r="CF427" i="3" l="1"/>
  <c r="CV427" i="3" s="1"/>
  <c r="CD391" i="3"/>
  <c r="CU391" i="3" s="1"/>
  <c r="CH426" i="3"/>
  <c r="CW426" i="3" s="1"/>
  <c r="BM482" i="3"/>
  <c r="T482" i="3" s="1"/>
  <c r="BQ427" i="3"/>
  <c r="X427" i="3" s="1"/>
  <c r="W427" i="3"/>
  <c r="AR392" i="3"/>
  <c r="AG391" i="3"/>
  <c r="L391" i="3"/>
  <c r="CM391" i="3" s="1"/>
  <c r="Z391" i="3"/>
  <c r="BT391" i="3"/>
  <c r="K391" i="3"/>
  <c r="Y391" i="3"/>
  <c r="J427" i="3" l="1"/>
  <c r="CI427" i="3" s="1"/>
  <c r="CL391" i="3"/>
  <c r="CY391" i="3" s="1"/>
  <c r="CK391" i="3"/>
  <c r="AI427" i="3"/>
  <c r="AT428" i="3"/>
  <c r="BE428" i="3" s="1"/>
  <c r="AS428" i="3"/>
  <c r="BD428" i="3" s="1"/>
  <c r="AH427" i="3"/>
  <c r="AA391" i="3"/>
  <c r="M391" i="3"/>
  <c r="CO391" i="3" s="1"/>
  <c r="BU391" i="3"/>
  <c r="AP483" i="3"/>
  <c r="BA483" i="3" s="1"/>
  <c r="AE482" i="3"/>
  <c r="AJ391" i="3"/>
  <c r="AU392" i="3"/>
  <c r="AV392" i="3"/>
  <c r="AK391" i="3"/>
  <c r="F482" i="3"/>
  <c r="CH427" i="3" l="1"/>
  <c r="CW427" i="3" s="1"/>
  <c r="CJ391" i="3"/>
  <c r="CX391" i="3" s="1"/>
  <c r="CN391" i="3"/>
  <c r="CZ391" i="3" s="1"/>
  <c r="BP428" i="3"/>
  <c r="BQ428" i="3" s="1"/>
  <c r="J428" i="3" s="1"/>
  <c r="CI428" i="3" s="1"/>
  <c r="BM483" i="3"/>
  <c r="F483" i="3" s="1"/>
  <c r="AB391" i="3"/>
  <c r="N391" i="3"/>
  <c r="CQ391" i="3" s="1"/>
  <c r="AL391" i="3"/>
  <c r="AW392" i="3"/>
  <c r="CA482" i="3"/>
  <c r="CH428" i="3" l="1"/>
  <c r="CW428" i="3" s="1"/>
  <c r="CP391" i="3"/>
  <c r="DA391" i="3" s="1"/>
  <c r="BZ482" i="3"/>
  <c r="CS482" i="3" s="1"/>
  <c r="W428" i="3"/>
  <c r="AS429" i="3" s="1"/>
  <c r="BD429" i="3" s="1"/>
  <c r="O391" i="3"/>
  <c r="X428" i="3"/>
  <c r="AT429" i="3" s="1"/>
  <c r="BE429" i="3" s="1"/>
  <c r="I428" i="3"/>
  <c r="CG428" i="3" s="1"/>
  <c r="CA483" i="3"/>
  <c r="AX392" i="3"/>
  <c r="AM391" i="3"/>
  <c r="Q391" i="3" s="1"/>
  <c r="T483" i="3"/>
  <c r="AI428" i="3" l="1"/>
  <c r="CF428" i="3"/>
  <c r="CV428" i="3" s="1"/>
  <c r="BZ483" i="3"/>
  <c r="CS483" i="3" s="1"/>
  <c r="AH428" i="3"/>
  <c r="AE483" i="3"/>
  <c r="AP484" i="3"/>
  <c r="BA484" i="3" s="1"/>
  <c r="A392" i="3"/>
  <c r="BQ429" i="3"/>
  <c r="J429" i="3" s="1"/>
  <c r="CI429" i="3" s="1"/>
  <c r="BP429" i="3"/>
  <c r="W429" i="3" s="1"/>
  <c r="CH429" i="3" l="1"/>
  <c r="CW429" i="3" s="1"/>
  <c r="AH429" i="3"/>
  <c r="AS430" i="3"/>
  <c r="BD430" i="3" s="1"/>
  <c r="B392" i="3"/>
  <c r="P392" i="3"/>
  <c r="BC392" i="3"/>
  <c r="BG392" i="3"/>
  <c r="BF392" i="3"/>
  <c r="BH392" i="3"/>
  <c r="BI392" i="3"/>
  <c r="BM484" i="3"/>
  <c r="T484" i="3" s="1"/>
  <c r="I429" i="3"/>
  <c r="CG429" i="3" s="1"/>
  <c r="X429" i="3"/>
  <c r="CF429" i="3" l="1"/>
  <c r="CV429" i="3" s="1"/>
  <c r="AP485" i="3"/>
  <c r="BA485" i="3" s="1"/>
  <c r="AE484" i="3"/>
  <c r="BW392" i="3"/>
  <c r="BO392" i="3"/>
  <c r="BJ392" i="3"/>
  <c r="C392" i="3" s="1"/>
  <c r="F484" i="3"/>
  <c r="BP430" i="3"/>
  <c r="I430" i="3" s="1"/>
  <c r="CG430" i="3" s="1"/>
  <c r="AI429" i="3"/>
  <c r="AT430" i="3"/>
  <c r="BE430" i="3" s="1"/>
  <c r="CF430" i="3" l="1"/>
  <c r="CV430" i="3" s="1"/>
  <c r="BR392" i="3"/>
  <c r="CA484" i="3"/>
  <c r="BM485" i="3"/>
  <c r="T485" i="3" s="1"/>
  <c r="V392" i="3"/>
  <c r="BQ430" i="3"/>
  <c r="X430" i="3" s="1"/>
  <c r="W430" i="3"/>
  <c r="H392" i="3"/>
  <c r="BZ484" i="3" l="1"/>
  <c r="CS484" i="3" s="1"/>
  <c r="AI430" i="3"/>
  <c r="AT431" i="3"/>
  <c r="BE431" i="3" s="1"/>
  <c r="BT392" i="3"/>
  <c r="CE392" i="3"/>
  <c r="J430" i="3"/>
  <c r="CI430" i="3" s="1"/>
  <c r="AP486" i="3"/>
  <c r="BA486" i="3" s="1"/>
  <c r="AE485" i="3"/>
  <c r="AH430" i="3"/>
  <c r="AS431" i="3"/>
  <c r="BD431" i="3" s="1"/>
  <c r="AR393" i="3"/>
  <c r="AG392" i="3"/>
  <c r="Y392" i="3"/>
  <c r="K392" i="3"/>
  <c r="CK392" i="3" s="1"/>
  <c r="F485" i="3"/>
  <c r="BS392" i="3"/>
  <c r="CJ392" i="3" l="1"/>
  <c r="CX392" i="3" s="1"/>
  <c r="CH430" i="3"/>
  <c r="CW430" i="3" s="1"/>
  <c r="CD392" i="3"/>
  <c r="CU392" i="3" s="1"/>
  <c r="AJ392" i="3"/>
  <c r="AU393" i="3"/>
  <c r="AA392" i="3"/>
  <c r="M392" i="3"/>
  <c r="CO392" i="3" s="1"/>
  <c r="BP431" i="3"/>
  <c r="W431" i="3" s="1"/>
  <c r="CA485" i="3"/>
  <c r="BQ431" i="3"/>
  <c r="X431" i="3" s="1"/>
  <c r="BM486" i="3"/>
  <c r="T486" i="3" s="1"/>
  <c r="Z392" i="3"/>
  <c r="L392" i="3"/>
  <c r="BU392" i="3"/>
  <c r="CN392" i="3" l="1"/>
  <c r="CZ392" i="3" s="1"/>
  <c r="BZ485" i="3"/>
  <c r="CS485" i="3" s="1"/>
  <c r="J431" i="3"/>
  <c r="CI431" i="3" s="1"/>
  <c r="AS432" i="3"/>
  <c r="BD432" i="3" s="1"/>
  <c r="AH431" i="3"/>
  <c r="I431" i="3"/>
  <c r="CG431" i="3" s="1"/>
  <c r="AB392" i="3"/>
  <c r="N392" i="3"/>
  <c r="CQ392" i="3" s="1"/>
  <c r="AP487" i="3"/>
  <c r="BA487" i="3" s="1"/>
  <c r="AE486" i="3"/>
  <c r="AT432" i="3"/>
  <c r="BE432" i="3" s="1"/>
  <c r="AI431" i="3"/>
  <c r="CM392" i="3"/>
  <c r="F486" i="3"/>
  <c r="AW393" i="3"/>
  <c r="AL392" i="3"/>
  <c r="AV393" i="3"/>
  <c r="AK392" i="3"/>
  <c r="CP392" i="3" l="1"/>
  <c r="DA392" i="3" s="1"/>
  <c r="CL392" i="3"/>
  <c r="CY392" i="3" s="1"/>
  <c r="CH431" i="3"/>
  <c r="CW431" i="3" s="1"/>
  <c r="CF431" i="3"/>
  <c r="CV431" i="3" s="1"/>
  <c r="O392" i="3"/>
  <c r="AM392" i="3"/>
  <c r="A393" i="3" s="1"/>
  <c r="AX393" i="3"/>
  <c r="BI393" i="3" s="1"/>
  <c r="BM487" i="3"/>
  <c r="T487" i="3" s="1"/>
  <c r="CA486" i="3"/>
  <c r="BP432" i="3"/>
  <c r="I432" i="3" s="1"/>
  <c r="CG432" i="3" s="1"/>
  <c r="Q392" i="3" l="1"/>
  <c r="CF432" i="3"/>
  <c r="CV432" i="3" s="1"/>
  <c r="BZ486" i="3"/>
  <c r="CS486" i="3" s="1"/>
  <c r="F487" i="3"/>
  <c r="CA487" i="3" s="1"/>
  <c r="B393" i="3"/>
  <c r="P393" i="3"/>
  <c r="BC393" i="3"/>
  <c r="BF393" i="3"/>
  <c r="BQ432" i="3"/>
  <c r="W432" i="3"/>
  <c r="AP488" i="3"/>
  <c r="BA488" i="3" s="1"/>
  <c r="AE487" i="3"/>
  <c r="BH393" i="3"/>
  <c r="BG393" i="3"/>
  <c r="BZ487" i="3" l="1"/>
  <c r="CS487" i="3" s="1"/>
  <c r="AH432" i="3"/>
  <c r="AS433" i="3"/>
  <c r="BD433" i="3" s="1"/>
  <c r="BJ393" i="3"/>
  <c r="C393" i="3" s="1"/>
  <c r="BO393" i="3" s="1"/>
  <c r="BW393" i="3"/>
  <c r="X432" i="3"/>
  <c r="J432" i="3"/>
  <c r="CI432" i="3" s="1"/>
  <c r="BM488" i="3"/>
  <c r="T488" i="3" s="1"/>
  <c r="CH432" i="3" l="1"/>
  <c r="CW432" i="3" s="1"/>
  <c r="F488" i="3"/>
  <c r="CA488" i="3" s="1"/>
  <c r="BR393" i="3"/>
  <c r="BS393" i="3"/>
  <c r="V393" i="3"/>
  <c r="BT393" i="3"/>
  <c r="H393" i="3"/>
  <c r="AE488" i="3"/>
  <c r="AP489" i="3"/>
  <c r="BA489" i="3" s="1"/>
  <c r="AI432" i="3"/>
  <c r="AT433" i="3"/>
  <c r="BE433" i="3" s="1"/>
  <c r="BP433" i="3"/>
  <c r="W433" i="3" s="1"/>
  <c r="BZ488" i="3" l="1"/>
  <c r="CS488" i="3" s="1"/>
  <c r="AH433" i="3"/>
  <c r="AS434" i="3"/>
  <c r="BD434" i="3" s="1"/>
  <c r="AG393" i="3"/>
  <c r="AR394" i="3"/>
  <c r="CE393" i="3"/>
  <c r="Z393" i="3"/>
  <c r="L393" i="3"/>
  <c r="CM393" i="3" s="1"/>
  <c r="BQ433" i="3"/>
  <c r="J433" i="3" s="1"/>
  <c r="CI433" i="3" s="1"/>
  <c r="K393" i="3"/>
  <c r="CK393" i="3" s="1"/>
  <c r="Y393" i="3"/>
  <c r="I433" i="3"/>
  <c r="CG433" i="3" s="1"/>
  <c r="AA393" i="3"/>
  <c r="M393" i="3"/>
  <c r="CO393" i="3" s="1"/>
  <c r="BM489" i="3"/>
  <c r="T489" i="3" s="1"/>
  <c r="BU393" i="3"/>
  <c r="CD393" i="3" l="1"/>
  <c r="CU393" i="3" s="1"/>
  <c r="CF433" i="3"/>
  <c r="CV433" i="3" s="1"/>
  <c r="CH433" i="3"/>
  <c r="CW433" i="3" s="1"/>
  <c r="CN393" i="3"/>
  <c r="CZ393" i="3" s="1"/>
  <c r="CL393" i="3"/>
  <c r="CY393" i="3" s="1"/>
  <c r="CJ393" i="3"/>
  <c r="CX393" i="3" s="1"/>
  <c r="F489" i="3"/>
  <c r="CA489" i="3" s="1"/>
  <c r="AB393" i="3"/>
  <c r="N393" i="3"/>
  <c r="AU394" i="3"/>
  <c r="AJ393" i="3"/>
  <c r="BP434" i="3"/>
  <c r="W434" i="3" s="1"/>
  <c r="AE489" i="3"/>
  <c r="AP490" i="3"/>
  <c r="BA490" i="3" s="1"/>
  <c r="AK393" i="3"/>
  <c r="AV394" i="3"/>
  <c r="AL393" i="3"/>
  <c r="AW394" i="3"/>
  <c r="X433" i="3"/>
  <c r="BZ489" i="3" l="1"/>
  <c r="CS489" i="3" s="1"/>
  <c r="BM490" i="3"/>
  <c r="F490" i="3" s="1"/>
  <c r="AT434" i="3"/>
  <c r="BE434" i="3" s="1"/>
  <c r="AI433" i="3"/>
  <c r="AH434" i="3"/>
  <c r="AS435" i="3"/>
  <c r="BD435" i="3" s="1"/>
  <c r="I434" i="3"/>
  <c r="CG434" i="3" s="1"/>
  <c r="CQ393" i="3"/>
  <c r="O393" i="3"/>
  <c r="AX394" i="3"/>
  <c r="AM393" i="3"/>
  <c r="Q393" i="3" s="1"/>
  <c r="CP393" i="3" l="1"/>
  <c r="DA393" i="3" s="1"/>
  <c r="CF434" i="3"/>
  <c r="CV434" i="3" s="1"/>
  <c r="A394" i="3"/>
  <c r="BF394" i="3" s="1"/>
  <c r="BQ434" i="3"/>
  <c r="X434" i="3" s="1"/>
  <c r="BH394" i="3"/>
  <c r="BC394" i="3"/>
  <c r="BG394" i="3"/>
  <c r="CA490" i="3"/>
  <c r="BI394" i="3"/>
  <c r="BP435" i="3"/>
  <c r="W435" i="3" s="1"/>
  <c r="T490" i="3"/>
  <c r="BZ490" i="3" l="1"/>
  <c r="CS490" i="3" s="1"/>
  <c r="J434" i="3"/>
  <c r="CI434" i="3" s="1"/>
  <c r="I435" i="3"/>
  <c r="CG435" i="3" s="1"/>
  <c r="P394" i="3"/>
  <c r="B394" i="3"/>
  <c r="AI434" i="3"/>
  <c r="AT435" i="3"/>
  <c r="BE435" i="3" s="1"/>
  <c r="AE490" i="3"/>
  <c r="AP491" i="3"/>
  <c r="BA491" i="3" s="1"/>
  <c r="AH435" i="3"/>
  <c r="AS436" i="3"/>
  <c r="BD436" i="3" s="1"/>
  <c r="BJ394" i="3"/>
  <c r="C394" i="3" s="1"/>
  <c r="BO394" i="3" s="1"/>
  <c r="CF435" i="3" l="1"/>
  <c r="CV435" i="3" s="1"/>
  <c r="CH434" i="3"/>
  <c r="CW434" i="3" s="1"/>
  <c r="BW394" i="3"/>
  <c r="BM491" i="3"/>
  <c r="T491" i="3" s="1"/>
  <c r="BR394" i="3"/>
  <c r="H394" i="3"/>
  <c r="BS394" i="3"/>
  <c r="V394" i="3"/>
  <c r="BQ435" i="3"/>
  <c r="X435" i="3" s="1"/>
  <c r="BP436" i="3"/>
  <c r="I436" i="3" s="1"/>
  <c r="CG436" i="3" s="1"/>
  <c r="CF436" i="3" l="1"/>
  <c r="CV436" i="3" s="1"/>
  <c r="F491" i="3"/>
  <c r="CA491" i="3" s="1"/>
  <c r="AT436" i="3"/>
  <c r="BE436" i="3" s="1"/>
  <c r="AI435" i="3"/>
  <c r="Z394" i="3"/>
  <c r="L394" i="3"/>
  <c r="CM394" i="3" s="1"/>
  <c r="J435" i="3"/>
  <c r="CI435" i="3" s="1"/>
  <c r="CE394" i="3"/>
  <c r="W436" i="3"/>
  <c r="BT394" i="3"/>
  <c r="K394" i="3"/>
  <c r="CK394" i="3" s="1"/>
  <c r="Y394" i="3"/>
  <c r="BU394" i="3"/>
  <c r="AG394" i="3"/>
  <c r="AR395" i="3"/>
  <c r="AP492" i="3"/>
  <c r="BA492" i="3" s="1"/>
  <c r="AE491" i="3"/>
  <c r="CJ394" i="3" l="1"/>
  <c r="CX394" i="3" s="1"/>
  <c r="CL394" i="3"/>
  <c r="CY394" i="3" s="1"/>
  <c r="CH435" i="3"/>
  <c r="CW435" i="3" s="1"/>
  <c r="CD394" i="3"/>
  <c r="CU394" i="3" s="1"/>
  <c r="BZ491" i="3"/>
  <c r="CS491" i="3" s="1"/>
  <c r="AB394" i="3"/>
  <c r="N394" i="3"/>
  <c r="CQ394" i="3" s="1"/>
  <c r="AV395" i="3"/>
  <c r="AK394" i="3"/>
  <c r="BM492" i="3"/>
  <c r="AJ394" i="3"/>
  <c r="AU395" i="3"/>
  <c r="AA394" i="3"/>
  <c r="M394" i="3"/>
  <c r="AS437" i="3"/>
  <c r="BD437" i="3" s="1"/>
  <c r="AH436" i="3"/>
  <c r="BQ436" i="3"/>
  <c r="X436" i="3" s="1"/>
  <c r="CP394" i="3" l="1"/>
  <c r="DA394" i="3" s="1"/>
  <c r="J436" i="3"/>
  <c r="CI436" i="3" s="1"/>
  <c r="F492" i="3"/>
  <c r="T492" i="3"/>
  <c r="CO394" i="3"/>
  <c r="O394" i="3"/>
  <c r="AX395" i="3"/>
  <c r="AM394" i="3"/>
  <c r="AW395" i="3"/>
  <c r="AL394" i="3"/>
  <c r="AI436" i="3"/>
  <c r="AT437" i="3"/>
  <c r="BE437" i="3" s="1"/>
  <c r="BP437" i="3"/>
  <c r="W437" i="3" s="1"/>
  <c r="CN394" i="3" l="1"/>
  <c r="CZ394" i="3" s="1"/>
  <c r="CH436" i="3"/>
  <c r="CW436" i="3" s="1"/>
  <c r="A395" i="3"/>
  <c r="P395" i="3" s="1"/>
  <c r="Q394" i="3"/>
  <c r="BC395" i="3"/>
  <c r="BF395" i="3"/>
  <c r="BG395" i="3"/>
  <c r="BI395" i="3"/>
  <c r="BQ437" i="3"/>
  <c r="J437" i="3" s="1"/>
  <c r="CI437" i="3" s="1"/>
  <c r="AP493" i="3"/>
  <c r="BA493" i="3" s="1"/>
  <c r="AE492" i="3"/>
  <c r="I437" i="3"/>
  <c r="CG437" i="3" s="1"/>
  <c r="CA492" i="3"/>
  <c r="AS438" i="3"/>
  <c r="BD438" i="3" s="1"/>
  <c r="AH437" i="3"/>
  <c r="BH395" i="3"/>
  <c r="CF437" i="3" l="1"/>
  <c r="CV437" i="3" s="1"/>
  <c r="CH437" i="3"/>
  <c r="CW437" i="3" s="1"/>
  <c r="BZ492" i="3"/>
  <c r="CS492" i="3" s="1"/>
  <c r="B395" i="3"/>
  <c r="BJ395" i="3"/>
  <c r="C395" i="3" s="1"/>
  <c r="BO395" i="3" s="1"/>
  <c r="BM493" i="3"/>
  <c r="F493" i="3" s="1"/>
  <c r="X437" i="3"/>
  <c r="BP438" i="3"/>
  <c r="W438" i="3" s="1"/>
  <c r="BW395" i="3" l="1"/>
  <c r="I438" i="3"/>
  <c r="CG438" i="3" s="1"/>
  <c r="AH438" i="3"/>
  <c r="AS439" i="3"/>
  <c r="BD439" i="3" s="1"/>
  <c r="BR395" i="3"/>
  <c r="V395" i="3"/>
  <c r="BS395" i="3"/>
  <c r="H395" i="3"/>
  <c r="AT438" i="3"/>
  <c r="BE438" i="3" s="1"/>
  <c r="AI437" i="3"/>
  <c r="CA493" i="3"/>
  <c r="T493" i="3"/>
  <c r="CF438" i="3" l="1"/>
  <c r="CV438" i="3" s="1"/>
  <c r="BZ493" i="3"/>
  <c r="CS493" i="3" s="1"/>
  <c r="K395" i="3"/>
  <c r="CK395" i="3" s="1"/>
  <c r="Y395" i="3"/>
  <c r="AE493" i="3"/>
  <c r="AP494" i="3"/>
  <c r="BA494" i="3" s="1"/>
  <c r="CE395" i="3"/>
  <c r="Z395" i="3"/>
  <c r="L395" i="3"/>
  <c r="CM395" i="3" s="1"/>
  <c r="BP439" i="3"/>
  <c r="W439" i="3" s="1"/>
  <c r="AR396" i="3"/>
  <c r="AG395" i="3"/>
  <c r="BQ438" i="3"/>
  <c r="X438" i="3" s="1"/>
  <c r="BT395" i="3"/>
  <c r="CJ395" i="3" l="1"/>
  <c r="CX395" i="3" s="1"/>
  <c r="CL395" i="3"/>
  <c r="CY395" i="3" s="1"/>
  <c r="CD395" i="3"/>
  <c r="CU395" i="3" s="1"/>
  <c r="I439" i="3"/>
  <c r="CG439" i="3" s="1"/>
  <c r="AA395" i="3"/>
  <c r="M395" i="3"/>
  <c r="CO395" i="3" s="1"/>
  <c r="BU395" i="3"/>
  <c r="J438" i="3"/>
  <c r="CI438" i="3" s="1"/>
  <c r="AV396" i="3"/>
  <c r="AK395" i="3"/>
  <c r="BM494" i="3"/>
  <c r="T494" i="3" s="1"/>
  <c r="AJ395" i="3"/>
  <c r="AU396" i="3"/>
  <c r="AI438" i="3"/>
  <c r="AT439" i="3"/>
  <c r="BE439" i="3" s="1"/>
  <c r="AH439" i="3"/>
  <c r="AS440" i="3"/>
  <c r="BD440" i="3" s="1"/>
  <c r="CN395" i="3" l="1"/>
  <c r="CZ395" i="3" s="1"/>
  <c r="CF439" i="3"/>
  <c r="CV439" i="3" s="1"/>
  <c r="CH438" i="3"/>
  <c r="CW438" i="3" s="1"/>
  <c r="F494" i="3"/>
  <c r="CA494" i="3" s="1"/>
  <c r="AB395" i="3"/>
  <c r="N395" i="3"/>
  <c r="CQ395" i="3" s="1"/>
  <c r="AL395" i="3"/>
  <c r="AW396" i="3"/>
  <c r="BP440" i="3"/>
  <c r="I440" i="3" s="1"/>
  <c r="CG440" i="3" s="1"/>
  <c r="AP495" i="3"/>
  <c r="BA495" i="3" s="1"/>
  <c r="AE494" i="3"/>
  <c r="BQ439" i="3"/>
  <c r="X439" i="3" s="1"/>
  <c r="CF440" i="3" l="1"/>
  <c r="CV440" i="3" s="1"/>
  <c r="CP395" i="3"/>
  <c r="DA395" i="3" s="1"/>
  <c r="BZ494" i="3"/>
  <c r="CS494" i="3" s="1"/>
  <c r="J439" i="3"/>
  <c r="CI439" i="3" s="1"/>
  <c r="AX396" i="3"/>
  <c r="AM395" i="3"/>
  <c r="BM495" i="3"/>
  <c r="T495" i="3" s="1"/>
  <c r="O395" i="3"/>
  <c r="AI439" i="3"/>
  <c r="AT440" i="3"/>
  <c r="BE440" i="3" s="1"/>
  <c r="BQ440" i="3" s="1"/>
  <c r="W440" i="3"/>
  <c r="CH439" i="3" l="1"/>
  <c r="CW439" i="3" s="1"/>
  <c r="F495" i="3"/>
  <c r="CA495" i="3" s="1"/>
  <c r="AE495" i="3"/>
  <c r="AP496" i="3"/>
  <c r="BA496" i="3" s="1"/>
  <c r="J440" i="3"/>
  <c r="CI440" i="3" s="1"/>
  <c r="Q395" i="3"/>
  <c r="A396" i="3"/>
  <c r="AS441" i="3"/>
  <c r="BD441" i="3" s="1"/>
  <c r="AH440" i="3"/>
  <c r="X440" i="3"/>
  <c r="CH440" i="3" l="1"/>
  <c r="CW440" i="3" s="1"/>
  <c r="BZ495" i="3"/>
  <c r="CS495" i="3" s="1"/>
  <c r="B396" i="3"/>
  <c r="P396" i="3"/>
  <c r="BC396" i="3"/>
  <c r="BF396" i="3"/>
  <c r="BG396" i="3"/>
  <c r="BH396" i="3"/>
  <c r="BP441" i="3"/>
  <c r="I441" i="3" s="1"/>
  <c r="CG441" i="3" s="1"/>
  <c r="BM496" i="3"/>
  <c r="T496" i="3" s="1"/>
  <c r="BI396" i="3"/>
  <c r="AT441" i="3"/>
  <c r="BE441" i="3" s="1"/>
  <c r="AI440" i="3"/>
  <c r="CF441" i="3" l="1"/>
  <c r="CV441" i="3" s="1"/>
  <c r="F496" i="3"/>
  <c r="CA496" i="3" s="1"/>
  <c r="BJ396" i="3"/>
  <c r="C396" i="3" s="1"/>
  <c r="BO396" i="3" s="1"/>
  <c r="W441" i="3"/>
  <c r="BQ441" i="3"/>
  <c r="X441" i="3" s="1"/>
  <c r="AP497" i="3"/>
  <c r="BA497" i="3" s="1"/>
  <c r="AE496" i="3"/>
  <c r="BW396" i="3"/>
  <c r="BZ496" i="3" l="1"/>
  <c r="CS496" i="3" s="1"/>
  <c r="BR396" i="3"/>
  <c r="H396" i="3"/>
  <c r="V396" i="3"/>
  <c r="BS396" i="3"/>
  <c r="AI441" i="3"/>
  <c r="AT442" i="3"/>
  <c r="BE442" i="3" s="1"/>
  <c r="AS442" i="3"/>
  <c r="BD442" i="3" s="1"/>
  <c r="AH441" i="3"/>
  <c r="J441" i="3"/>
  <c r="CI441" i="3" s="1"/>
  <c r="BM497" i="3"/>
  <c r="T497" i="3" s="1"/>
  <c r="CH441" i="3" l="1"/>
  <c r="CW441" i="3" s="1"/>
  <c r="Z396" i="3"/>
  <c r="L396" i="3"/>
  <c r="CM396" i="3" s="1"/>
  <c r="AR397" i="3"/>
  <c r="AG396" i="3"/>
  <c r="CE396" i="3"/>
  <c r="AP498" i="3"/>
  <c r="BA498" i="3" s="1"/>
  <c r="AE497" i="3"/>
  <c r="BP442" i="3"/>
  <c r="W442" i="3" s="1"/>
  <c r="K396" i="3"/>
  <c r="CK396" i="3" s="1"/>
  <c r="Y396" i="3"/>
  <c r="BQ442" i="3"/>
  <c r="X442" i="3" s="1"/>
  <c r="F497" i="3"/>
  <c r="BT396" i="3"/>
  <c r="CL396" i="3" l="1"/>
  <c r="CY396" i="3" s="1"/>
  <c r="CD396" i="3"/>
  <c r="CU396" i="3" s="1"/>
  <c r="CJ396" i="3"/>
  <c r="CX396" i="3" s="1"/>
  <c r="I442" i="3"/>
  <c r="CG442" i="3" s="1"/>
  <c r="AH442" i="3"/>
  <c r="AS443" i="3"/>
  <c r="BD443" i="3" s="1"/>
  <c r="AT443" i="3"/>
  <c r="BE443" i="3" s="1"/>
  <c r="AI442" i="3"/>
  <c r="J442" i="3"/>
  <c r="CI442" i="3" s="1"/>
  <c r="AU397" i="3"/>
  <c r="AJ396" i="3"/>
  <c r="CA497" i="3"/>
  <c r="AV397" i="3"/>
  <c r="AK396" i="3"/>
  <c r="AA396" i="3"/>
  <c r="M396" i="3"/>
  <c r="BM498" i="3"/>
  <c r="T498" i="3" s="1"/>
  <c r="BU396" i="3"/>
  <c r="CH442" i="3" l="1"/>
  <c r="CW442" i="3" s="1"/>
  <c r="CF442" i="3"/>
  <c r="CV442" i="3" s="1"/>
  <c r="BZ497" i="3"/>
  <c r="CS497" i="3" s="1"/>
  <c r="F498" i="3"/>
  <c r="CA498" i="3" s="1"/>
  <c r="AP499" i="3"/>
  <c r="BA499" i="3" s="1"/>
  <c r="AE498" i="3"/>
  <c r="CO396" i="3"/>
  <c r="AL396" i="3"/>
  <c r="AW397" i="3"/>
  <c r="BP443" i="3"/>
  <c r="I443" i="3" s="1"/>
  <c r="CG443" i="3" s="1"/>
  <c r="AB396" i="3"/>
  <c r="N396" i="3"/>
  <c r="CQ396" i="3" s="1"/>
  <c r="BQ443" i="3"/>
  <c r="X443" i="3" s="1"/>
  <c r="CP396" i="3" l="1"/>
  <c r="DA396" i="3" s="1"/>
  <c r="CF443" i="3"/>
  <c r="CV443" i="3" s="1"/>
  <c r="O396" i="3"/>
  <c r="CN396" i="3"/>
  <c r="CZ396" i="3" s="1"/>
  <c r="BZ498" i="3"/>
  <c r="CS498" i="3" s="1"/>
  <c r="J443" i="3"/>
  <c r="CI443" i="3" s="1"/>
  <c r="W443" i="3"/>
  <c r="AH443" i="3" s="1"/>
  <c r="AT444" i="3"/>
  <c r="BE444" i="3" s="1"/>
  <c r="AI443" i="3"/>
  <c r="BM499" i="3"/>
  <c r="T499" i="3" s="1"/>
  <c r="AM396" i="3"/>
  <c r="Q396" i="3" s="1"/>
  <c r="AX397" i="3"/>
  <c r="CH443" i="3" l="1"/>
  <c r="CW443" i="3" s="1"/>
  <c r="A397" i="3"/>
  <c r="B397" i="3" s="1"/>
  <c r="AS444" i="3"/>
  <c r="BD444" i="3" s="1"/>
  <c r="BP444" i="3" s="1"/>
  <c r="W444" i="3" s="1"/>
  <c r="BC397" i="3"/>
  <c r="BF397" i="3"/>
  <c r="BG397" i="3"/>
  <c r="AP500" i="3"/>
  <c r="BA500" i="3" s="1"/>
  <c r="AE499" i="3"/>
  <c r="BI397" i="3"/>
  <c r="BH397" i="3"/>
  <c r="F499" i="3"/>
  <c r="BQ444" i="3"/>
  <c r="X444" i="3" s="1"/>
  <c r="P397" i="3" l="1"/>
  <c r="I444" i="3"/>
  <c r="CG444" i="3" s="1"/>
  <c r="AS445" i="3"/>
  <c r="BD445" i="3" s="1"/>
  <c r="AH444" i="3"/>
  <c r="BJ397" i="3"/>
  <c r="C397" i="3" s="1"/>
  <c r="BO397" i="3" s="1"/>
  <c r="AT445" i="3"/>
  <c r="BE445" i="3" s="1"/>
  <c r="AI444" i="3"/>
  <c r="CA499" i="3"/>
  <c r="J444" i="3"/>
  <c r="CI444" i="3" s="1"/>
  <c r="BM500" i="3"/>
  <c r="F500" i="3" s="1"/>
  <c r="BW397" i="3"/>
  <c r="CH444" i="3" l="1"/>
  <c r="CW444" i="3" s="1"/>
  <c r="CF444" i="3"/>
  <c r="CV444" i="3" s="1"/>
  <c r="BZ499" i="3"/>
  <c r="CS499" i="3" s="1"/>
  <c r="V397" i="3"/>
  <c r="BR397" i="3"/>
  <c r="BU397" i="3" s="1"/>
  <c r="BS397" i="3"/>
  <c r="BT397" i="3"/>
  <c r="H397" i="3"/>
  <c r="T500" i="3"/>
  <c r="BQ445" i="3"/>
  <c r="X445" i="3" s="1"/>
  <c r="CA500" i="3"/>
  <c r="BZ500" i="3" l="1"/>
  <c r="CS500" i="3" s="1"/>
  <c r="AB397" i="3"/>
  <c r="N397" i="3"/>
  <c r="CQ397" i="3" s="1"/>
  <c r="CE397" i="3"/>
  <c r="AI445" i="3"/>
  <c r="AT446" i="3"/>
  <c r="BE446" i="3" s="1"/>
  <c r="AA397" i="3"/>
  <c r="M397" i="3"/>
  <c r="CO397" i="3" s="1"/>
  <c r="AE500" i="3"/>
  <c r="AP501" i="3"/>
  <c r="BA501" i="3" s="1"/>
  <c r="Z397" i="3"/>
  <c r="L397" i="3"/>
  <c r="CM397" i="3" s="1"/>
  <c r="K397" i="3"/>
  <c r="CK397" i="3" s="1"/>
  <c r="Y397" i="3"/>
  <c r="J445" i="3"/>
  <c r="CI445" i="3" s="1"/>
  <c r="AG397" i="3"/>
  <c r="AR398" i="3"/>
  <c r="CL397" i="3" l="1"/>
  <c r="CY397" i="3" s="1"/>
  <c r="CN397" i="3"/>
  <c r="CZ397" i="3" s="1"/>
  <c r="CP397" i="3"/>
  <c r="DA397" i="3" s="1"/>
  <c r="CD397" i="3"/>
  <c r="CU397" i="3" s="1"/>
  <c r="CH445" i="3"/>
  <c r="CW445" i="3" s="1"/>
  <c r="CJ397" i="3"/>
  <c r="CX397" i="3" s="1"/>
  <c r="BQ446" i="3"/>
  <c r="J446" i="3" s="1"/>
  <c r="CI446" i="3" s="1"/>
  <c r="AV398" i="3"/>
  <c r="AK397" i="3"/>
  <c r="AL397" i="3"/>
  <c r="AW398" i="3"/>
  <c r="BM501" i="3"/>
  <c r="T501" i="3" s="1"/>
  <c r="O397" i="3"/>
  <c r="AJ397" i="3"/>
  <c r="AU398" i="3"/>
  <c r="AM397" i="3"/>
  <c r="AX398" i="3"/>
  <c r="CH446" i="3" l="1"/>
  <c r="CW446" i="3" s="1"/>
  <c r="X446" i="3"/>
  <c r="AT447" i="3" s="1"/>
  <c r="BE447" i="3" s="1"/>
  <c r="A398" i="3"/>
  <c r="P398" i="3" s="1"/>
  <c r="BC398" i="3"/>
  <c r="BF398" i="3"/>
  <c r="AP502" i="3"/>
  <c r="BA502" i="3" s="1"/>
  <c r="AE501" i="3"/>
  <c r="BG398" i="3"/>
  <c r="F501" i="3"/>
  <c r="BI398" i="3"/>
  <c r="Q397" i="3"/>
  <c r="BH398" i="3"/>
  <c r="B398" i="3" l="1"/>
  <c r="AI446" i="3"/>
  <c r="BM502" i="3"/>
  <c r="T502" i="3" s="1"/>
  <c r="BJ398" i="3"/>
  <c r="C398" i="3" s="1"/>
  <c r="BO398" i="3" s="1"/>
  <c r="BQ447" i="3"/>
  <c r="X447" i="3" s="1"/>
  <c r="CA501" i="3"/>
  <c r="BZ501" i="3" l="1"/>
  <c r="CS501" i="3" s="1"/>
  <c r="BW398" i="3"/>
  <c r="F502" i="3"/>
  <c r="CA502" i="3" s="1"/>
  <c r="J447" i="3"/>
  <c r="CI447" i="3" s="1"/>
  <c r="AI447" i="3"/>
  <c r="AT448" i="3"/>
  <c r="BE448" i="3" s="1"/>
  <c r="V398" i="3"/>
  <c r="BR398" i="3"/>
  <c r="BS398" i="3" s="1"/>
  <c r="H398" i="3"/>
  <c r="AP503" i="3"/>
  <c r="BA503" i="3" s="1"/>
  <c r="AE502" i="3"/>
  <c r="CH447" i="3" l="1"/>
  <c r="CW447" i="3" s="1"/>
  <c r="BZ502" i="3"/>
  <c r="CS502" i="3" s="1"/>
  <c r="Z398" i="3"/>
  <c r="L398" i="3"/>
  <c r="CM398" i="3" s="1"/>
  <c r="Y398" i="3"/>
  <c r="K398" i="3"/>
  <c r="CK398" i="3" s="1"/>
  <c r="CE398" i="3"/>
  <c r="BM503" i="3"/>
  <c r="T503" i="3" s="1"/>
  <c r="BQ448" i="3"/>
  <c r="X448" i="3" s="1"/>
  <c r="BT398" i="3"/>
  <c r="AG398" i="3"/>
  <c r="AR399" i="3"/>
  <c r="CD398" i="3" l="1"/>
  <c r="CU398" i="3" s="1"/>
  <c r="CJ398" i="3"/>
  <c r="CX398" i="3" s="1"/>
  <c r="CL398" i="3"/>
  <c r="CY398" i="3" s="1"/>
  <c r="J448" i="3"/>
  <c r="CI448" i="3" s="1"/>
  <c r="AU399" i="3"/>
  <c r="AJ398" i="3"/>
  <c r="AE503" i="3"/>
  <c r="AP504" i="3"/>
  <c r="BA504" i="3" s="1"/>
  <c r="AA398" i="3"/>
  <c r="M398" i="3"/>
  <c r="AT449" i="3"/>
  <c r="BE449" i="3" s="1"/>
  <c r="AI448" i="3"/>
  <c r="BU398" i="3"/>
  <c r="F503" i="3"/>
  <c r="AK398" i="3"/>
  <c r="AV399" i="3"/>
  <c r="CH448" i="3" l="1"/>
  <c r="CW448" i="3" s="1"/>
  <c r="N398" i="3"/>
  <c r="CQ398" i="3" s="1"/>
  <c r="AB398" i="3"/>
  <c r="CA503" i="3"/>
  <c r="BM504" i="3"/>
  <c r="T504" i="3" s="1"/>
  <c r="CO398" i="3"/>
  <c r="AL398" i="3"/>
  <c r="AW399" i="3"/>
  <c r="CN398" i="3" l="1"/>
  <c r="CZ398" i="3" s="1"/>
  <c r="CP398" i="3"/>
  <c r="DA398" i="3" s="1"/>
  <c r="BZ503" i="3"/>
  <c r="CS503" i="3" s="1"/>
  <c r="O398" i="3"/>
  <c r="F504" i="3"/>
  <c r="AP505" i="3"/>
  <c r="BA505" i="3" s="1"/>
  <c r="AE504" i="3"/>
  <c r="AM398" i="3"/>
  <c r="Q398" i="3" s="1"/>
  <c r="AX399" i="3"/>
  <c r="CA504" i="3" l="1"/>
  <c r="BM505" i="3"/>
  <c r="T505" i="3" s="1"/>
  <c r="A399" i="3"/>
  <c r="BZ504" i="3" l="1"/>
  <c r="CS504" i="3" s="1"/>
  <c r="AE505" i="3"/>
  <c r="AP506" i="3"/>
  <c r="BA506" i="3" s="1"/>
  <c r="F505" i="3"/>
  <c r="P399" i="3"/>
  <c r="B399" i="3"/>
  <c r="BC399" i="3"/>
  <c r="BF399" i="3"/>
  <c r="BG399" i="3"/>
  <c r="BH399" i="3"/>
  <c r="BI399" i="3"/>
  <c r="BJ399" i="3" l="1"/>
  <c r="C399" i="3" s="1"/>
  <c r="BO399" i="3" s="1"/>
  <c r="CA505" i="3"/>
  <c r="BM506" i="3"/>
  <c r="T506" i="3" s="1"/>
  <c r="BW399" i="3"/>
  <c r="BZ505" i="3" l="1"/>
  <c r="CS505" i="3" s="1"/>
  <c r="BR399" i="3"/>
  <c r="BS399" i="3"/>
  <c r="BT399" i="3"/>
  <c r="BU399" i="3"/>
  <c r="H399" i="3"/>
  <c r="V399" i="3"/>
  <c r="AP507" i="3"/>
  <c r="BA507" i="3" s="1"/>
  <c r="AE506" i="3"/>
  <c r="F506" i="3"/>
  <c r="AG399" i="3" l="1"/>
  <c r="AR400" i="3"/>
  <c r="AB399" i="3"/>
  <c r="N399" i="3"/>
  <c r="CQ399" i="3" s="1"/>
  <c r="BM507" i="3"/>
  <c r="T507" i="3" s="1"/>
  <c r="CE399" i="3"/>
  <c r="Z399" i="3"/>
  <c r="L399" i="3"/>
  <c r="CM399" i="3" s="1"/>
  <c r="AA399" i="3"/>
  <c r="M399" i="3"/>
  <c r="CO399" i="3" s="1"/>
  <c r="CA506" i="3"/>
  <c r="K399" i="3"/>
  <c r="CK399" i="3" s="1"/>
  <c r="Y399" i="3"/>
  <c r="CD399" i="3" l="1"/>
  <c r="CU399" i="3" s="1"/>
  <c r="CJ399" i="3"/>
  <c r="CX399" i="3" s="1"/>
  <c r="CL399" i="3"/>
  <c r="CY399" i="3" s="1"/>
  <c r="CN399" i="3"/>
  <c r="CZ399" i="3" s="1"/>
  <c r="CP399" i="3"/>
  <c r="DA399" i="3" s="1"/>
  <c r="BZ506" i="3"/>
  <c r="CS506" i="3" s="1"/>
  <c r="AP508" i="3"/>
  <c r="BA508" i="3" s="1"/>
  <c r="AE507" i="3"/>
  <c r="AM399" i="3"/>
  <c r="AX400" i="3"/>
  <c r="AW400" i="3"/>
  <c r="AL399" i="3"/>
  <c r="AK399" i="3"/>
  <c r="AV400" i="3"/>
  <c r="F507" i="3"/>
  <c r="O399" i="3"/>
  <c r="AJ399" i="3"/>
  <c r="AU400" i="3"/>
  <c r="Q399" i="3" l="1"/>
  <c r="CA507" i="3"/>
  <c r="BF400" i="3"/>
  <c r="BG400" i="3"/>
  <c r="BH400" i="3"/>
  <c r="A400" i="3"/>
  <c r="BM508" i="3"/>
  <c r="BZ507" i="3" l="1"/>
  <c r="CS507" i="3" s="1"/>
  <c r="F508" i="3"/>
  <c r="T508" i="3"/>
  <c r="B400" i="3"/>
  <c r="P400" i="3"/>
  <c r="BC400" i="3"/>
  <c r="BI400" i="3"/>
  <c r="BJ400" i="3" l="1"/>
  <c r="C400" i="3" s="1"/>
  <c r="BO400" i="3" s="1"/>
  <c r="AP509" i="3"/>
  <c r="BA509" i="3" s="1"/>
  <c r="AE508" i="3"/>
  <c r="BW400" i="3"/>
  <c r="CA508" i="3"/>
  <c r="BZ508" i="3" l="1"/>
  <c r="CS508" i="3" s="1"/>
  <c r="BR400" i="3"/>
  <c r="BS400" i="3"/>
  <c r="BT400" i="3"/>
  <c r="BU400" i="3"/>
  <c r="H400" i="3"/>
  <c r="V400" i="3"/>
  <c r="BM509" i="3"/>
  <c r="T509" i="3" s="1"/>
  <c r="F509" i="3" l="1"/>
  <c r="CE400" i="3"/>
  <c r="AR401" i="3"/>
  <c r="AG400" i="3"/>
  <c r="AB400" i="3"/>
  <c r="N400" i="3"/>
  <c r="CQ400" i="3" s="1"/>
  <c r="Z400" i="3"/>
  <c r="L400" i="3"/>
  <c r="CM400" i="3" s="1"/>
  <c r="AE509" i="3"/>
  <c r="AP510" i="3"/>
  <c r="BA510" i="3" s="1"/>
  <c r="M400" i="3"/>
  <c r="CO400" i="3" s="1"/>
  <c r="AA400" i="3"/>
  <c r="K400" i="3"/>
  <c r="CK400" i="3" s="1"/>
  <c r="Y400" i="3"/>
  <c r="CL400" i="3" l="1"/>
  <c r="CY400" i="3" s="1"/>
  <c r="CJ400" i="3"/>
  <c r="CX400" i="3" s="1"/>
  <c r="CP400" i="3"/>
  <c r="DA400" i="3" s="1"/>
  <c r="CN400" i="3"/>
  <c r="CZ400" i="3" s="1"/>
  <c r="CD400" i="3"/>
  <c r="CU400" i="3" s="1"/>
  <c r="AL400" i="3"/>
  <c r="AW401" i="3"/>
  <c r="AX401" i="3"/>
  <c r="AM400" i="3"/>
  <c r="BM510" i="3"/>
  <c r="T510" i="3" s="1"/>
  <c r="AU401" i="3"/>
  <c r="AJ400" i="3"/>
  <c r="O400" i="3"/>
  <c r="AK400" i="3"/>
  <c r="AV401" i="3"/>
  <c r="CA509" i="3"/>
  <c r="BZ509" i="3" l="1"/>
  <c r="CS509" i="3" s="1"/>
  <c r="Q400" i="3"/>
  <c r="AE510" i="3"/>
  <c r="AP511" i="3"/>
  <c r="BA511" i="3" s="1"/>
  <c r="BM511" i="3" s="1"/>
  <c r="F511" i="3" s="1"/>
  <c r="A401" i="3"/>
  <c r="F510" i="3"/>
  <c r="CA511" i="3" l="1"/>
  <c r="CA510" i="3"/>
  <c r="P401" i="3"/>
  <c r="B401" i="3"/>
  <c r="BC401" i="3"/>
  <c r="T511" i="3"/>
  <c r="BH401" i="3"/>
  <c r="BI401" i="3"/>
  <c r="BF401" i="3"/>
  <c r="BG401" i="3"/>
  <c r="BZ510" i="3" l="1"/>
  <c r="CS510" i="3" s="1"/>
  <c r="BZ511" i="3"/>
  <c r="CS511" i="3" s="1"/>
  <c r="BW401" i="3"/>
  <c r="BJ401" i="3"/>
  <c r="C401" i="3" s="1"/>
  <c r="BO401" i="3" s="1"/>
  <c r="AE511" i="3"/>
  <c r="AP512" i="3"/>
  <c r="BA512" i="3" s="1"/>
  <c r="H401" i="3" l="1"/>
  <c r="BR401" i="3"/>
  <c r="V401" i="3"/>
  <c r="BM512" i="3"/>
  <c r="T512" i="3" s="1"/>
  <c r="F512" i="3" l="1"/>
  <c r="AR402" i="3"/>
  <c r="AG401" i="3"/>
  <c r="CE401" i="3"/>
  <c r="AP513" i="3"/>
  <c r="BA513" i="3" s="1"/>
  <c r="AE512" i="3"/>
  <c r="K401" i="3"/>
  <c r="CK401" i="3" s="1"/>
  <c r="Y401" i="3"/>
  <c r="BS401" i="3"/>
  <c r="CJ401" i="3" l="1"/>
  <c r="CX401" i="3" s="1"/>
  <c r="CD401" i="3"/>
  <c r="CU401" i="3" s="1"/>
  <c r="BM513" i="3"/>
  <c r="T513" i="3" s="1"/>
  <c r="L401" i="3"/>
  <c r="Z401" i="3"/>
  <c r="BT401" i="3"/>
  <c r="BU401" i="3" s="1"/>
  <c r="AJ401" i="3"/>
  <c r="AU402" i="3"/>
  <c r="CA512" i="3"/>
  <c r="BZ512" i="3" l="1"/>
  <c r="CS512" i="3" s="1"/>
  <c r="F513" i="3"/>
  <c r="CA513" i="3" s="1"/>
  <c r="AB401" i="3"/>
  <c r="N401" i="3"/>
  <c r="CQ401" i="3" s="1"/>
  <c r="CM401" i="3"/>
  <c r="AA401" i="3"/>
  <c r="M401" i="3"/>
  <c r="CO401" i="3" s="1"/>
  <c r="AV402" i="3"/>
  <c r="AK401" i="3"/>
  <c r="AP514" i="3"/>
  <c r="BA514" i="3" s="1"/>
  <c r="AE513" i="3"/>
  <c r="CP401" i="3" l="1"/>
  <c r="DA401" i="3" s="1"/>
  <c r="CL401" i="3"/>
  <c r="CY401" i="3" s="1"/>
  <c r="CN401" i="3"/>
  <c r="CZ401" i="3" s="1"/>
  <c r="BZ513" i="3"/>
  <c r="CS513" i="3" s="1"/>
  <c r="O401" i="3"/>
  <c r="BM514" i="3"/>
  <c r="T514" i="3" s="1"/>
  <c r="AW402" i="3"/>
  <c r="BH402" i="3" s="1"/>
  <c r="AL401" i="3"/>
  <c r="AM401" i="3"/>
  <c r="AX402" i="3"/>
  <c r="F514" i="3" l="1"/>
  <c r="CA514" i="3" s="1"/>
  <c r="A402" i="3"/>
  <c r="BG402" i="3" s="1"/>
  <c r="Q401" i="3"/>
  <c r="BI402" i="3"/>
  <c r="BC402" i="3"/>
  <c r="BF402" i="3"/>
  <c r="AP515" i="3"/>
  <c r="BA515" i="3" s="1"/>
  <c r="AE514" i="3"/>
  <c r="BZ514" i="3" l="1"/>
  <c r="CS514" i="3" s="1"/>
  <c r="B402" i="3"/>
  <c r="P402" i="3"/>
  <c r="BM515" i="3"/>
  <c r="T515" i="3" s="1"/>
  <c r="BJ402" i="3"/>
  <c r="C402" i="3" s="1"/>
  <c r="BO402" i="3" s="1"/>
  <c r="BW402" i="3" l="1"/>
  <c r="F515" i="3"/>
  <c r="CA515" i="3" s="1"/>
  <c r="V402" i="3"/>
  <c r="H402" i="3"/>
  <c r="BR402" i="3"/>
  <c r="AP516" i="3"/>
  <c r="BA516" i="3" s="1"/>
  <c r="AE515" i="3"/>
  <c r="BZ515" i="3" l="1"/>
  <c r="CS515" i="3" s="1"/>
  <c r="CE402" i="3"/>
  <c r="AG402" i="3"/>
  <c r="AR403" i="3"/>
  <c r="K402" i="3"/>
  <c r="CK402" i="3" s="1"/>
  <c r="Y402" i="3"/>
  <c r="BM516" i="3"/>
  <c r="T516" i="3" s="1"/>
  <c r="BS402" i="3"/>
  <c r="BT402" i="3" s="1"/>
  <c r="CJ402" i="3" l="1"/>
  <c r="CX402" i="3" s="1"/>
  <c r="CD402" i="3"/>
  <c r="CU402" i="3" s="1"/>
  <c r="AA402" i="3"/>
  <c r="M402" i="3"/>
  <c r="CO402" i="3" s="1"/>
  <c r="AJ402" i="3"/>
  <c r="AU403" i="3"/>
  <c r="F516" i="3"/>
  <c r="Z402" i="3"/>
  <c r="L402" i="3"/>
  <c r="CM402" i="3" s="1"/>
  <c r="AP517" i="3"/>
  <c r="BA517" i="3" s="1"/>
  <c r="AE516" i="3"/>
  <c r="BU402" i="3"/>
  <c r="CN402" i="3" l="1"/>
  <c r="CZ402" i="3" s="1"/>
  <c r="CL402" i="3"/>
  <c r="CY402" i="3" s="1"/>
  <c r="BM517" i="3"/>
  <c r="F517" i="3" s="1"/>
  <c r="N402" i="3"/>
  <c r="CQ402" i="3" s="1"/>
  <c r="AB402" i="3"/>
  <c r="CA516" i="3"/>
  <c r="AV403" i="3"/>
  <c r="AK402" i="3"/>
  <c r="AW403" i="3"/>
  <c r="AL402" i="3"/>
  <c r="CP402" i="3" l="1"/>
  <c r="DA402" i="3" s="1"/>
  <c r="BZ516" i="3"/>
  <c r="CS516" i="3" s="1"/>
  <c r="AM402" i="3"/>
  <c r="A403" i="3" s="1"/>
  <c r="AX403" i="3"/>
  <c r="BI403" i="3" s="1"/>
  <c r="O402" i="3"/>
  <c r="CA517" i="3"/>
  <c r="BH403" i="3"/>
  <c r="BG403" i="3"/>
  <c r="T517" i="3"/>
  <c r="BZ517" i="3" l="1"/>
  <c r="CS517" i="3" s="1"/>
  <c r="B403" i="3"/>
  <c r="P403" i="3"/>
  <c r="BC403" i="3"/>
  <c r="BF403" i="3"/>
  <c r="AP518" i="3"/>
  <c r="BA518" i="3" s="1"/>
  <c r="AE517" i="3"/>
  <c r="Q402" i="3"/>
  <c r="BJ403" i="3" l="1"/>
  <c r="C403" i="3" s="1"/>
  <c r="BW403" i="3"/>
  <c r="BM518" i="3"/>
  <c r="T518" i="3" s="1"/>
  <c r="BO403" i="3"/>
  <c r="H403" i="3" s="1"/>
  <c r="CE403" i="3" l="1"/>
  <c r="V403" i="3"/>
  <c r="F518" i="3"/>
  <c r="BR403" i="3"/>
  <c r="AP519" i="3"/>
  <c r="BA519" i="3" s="1"/>
  <c r="AE518" i="3"/>
  <c r="CD403" i="3" l="1"/>
  <c r="CU403" i="3" s="1"/>
  <c r="CA518" i="3"/>
  <c r="AR404" i="3"/>
  <c r="AG403" i="3"/>
  <c r="K403" i="3"/>
  <c r="Y403" i="3"/>
  <c r="BS403" i="3"/>
  <c r="BM519" i="3"/>
  <c r="T519" i="3" s="1"/>
  <c r="BZ518" i="3" l="1"/>
  <c r="CS518" i="3" s="1"/>
  <c r="F519" i="3"/>
  <c r="CA519" i="3" s="1"/>
  <c r="AP520" i="3"/>
  <c r="BA520" i="3" s="1"/>
  <c r="AE519" i="3"/>
  <c r="CK403" i="3"/>
  <c r="Z403" i="3"/>
  <c r="L403" i="3"/>
  <c r="CM403" i="3" s="1"/>
  <c r="AJ403" i="3"/>
  <c r="AU404" i="3"/>
  <c r="BT403" i="3"/>
  <c r="BU403" i="3" s="1"/>
  <c r="CJ403" i="3" l="1"/>
  <c r="CX403" i="3" s="1"/>
  <c r="CL403" i="3"/>
  <c r="CY403" i="3" s="1"/>
  <c r="BZ519" i="3"/>
  <c r="CS519" i="3" s="1"/>
  <c r="AB403" i="3"/>
  <c r="N403" i="3"/>
  <c r="CQ403" i="3" s="1"/>
  <c r="AA403" i="3"/>
  <c r="M403" i="3"/>
  <c r="AK403" i="3"/>
  <c r="AV404" i="3"/>
  <c r="BM520" i="3"/>
  <c r="T520" i="3" s="1"/>
  <c r="CP403" i="3" l="1"/>
  <c r="DA403" i="3" s="1"/>
  <c r="F520" i="3"/>
  <c r="CA520" i="3" s="1"/>
  <c r="AL403" i="3"/>
  <c r="AW404" i="3"/>
  <c r="CO403" i="3"/>
  <c r="O403" i="3"/>
  <c r="AP521" i="3"/>
  <c r="BA521" i="3" s="1"/>
  <c r="AE520" i="3"/>
  <c r="AM403" i="3"/>
  <c r="AX404" i="3"/>
  <c r="CN403" i="3" l="1"/>
  <c r="CZ403" i="3" s="1"/>
  <c r="BZ520" i="3"/>
  <c r="CS520" i="3" s="1"/>
  <c r="Q403" i="3"/>
  <c r="A404" i="3"/>
  <c r="P404" i="3" s="1"/>
  <c r="BC404" i="3"/>
  <c r="BF404" i="3"/>
  <c r="BG404" i="3"/>
  <c r="BH404" i="3"/>
  <c r="BI404" i="3"/>
  <c r="BM521" i="3"/>
  <c r="T521" i="3" s="1"/>
  <c r="B404" i="3" l="1"/>
  <c r="BW404" i="3" s="1"/>
  <c r="AP522" i="3"/>
  <c r="BA522" i="3" s="1"/>
  <c r="AE521" i="3"/>
  <c r="BO404" i="3"/>
  <c r="BJ404" i="3"/>
  <c r="C404" i="3" s="1"/>
  <c r="F521" i="3"/>
  <c r="BR404" i="3" l="1"/>
  <c r="BM522" i="3"/>
  <c r="T522" i="3" s="1"/>
  <c r="CA521" i="3"/>
  <c r="V404" i="3"/>
  <c r="H404" i="3"/>
  <c r="BS404" i="3"/>
  <c r="BZ521" i="3" l="1"/>
  <c r="CS521" i="3" s="1"/>
  <c r="F522" i="3"/>
  <c r="CA522" i="3" s="1"/>
  <c r="AE522" i="3"/>
  <c r="AP523" i="3"/>
  <c r="BA523" i="3" s="1"/>
  <c r="L404" i="3"/>
  <c r="CM404" i="3" s="1"/>
  <c r="Z404" i="3"/>
  <c r="K404" i="3"/>
  <c r="CK404" i="3" s="1"/>
  <c r="Y404" i="3"/>
  <c r="CE404" i="3"/>
  <c r="AR405" i="3"/>
  <c r="AG404" i="3"/>
  <c r="BT404" i="3"/>
  <c r="CJ404" i="3" l="1"/>
  <c r="CX404" i="3" s="1"/>
  <c r="CL404" i="3"/>
  <c r="CY404" i="3" s="1"/>
  <c r="CD404" i="3"/>
  <c r="CU404" i="3" s="1"/>
  <c r="BZ522" i="3"/>
  <c r="CS522" i="3" s="1"/>
  <c r="AK404" i="3"/>
  <c r="AV405" i="3"/>
  <c r="AA404" i="3"/>
  <c r="M404" i="3"/>
  <c r="CO404" i="3" s="1"/>
  <c r="BU404" i="3"/>
  <c r="AJ404" i="3"/>
  <c r="AU405" i="3"/>
  <c r="BM523" i="3"/>
  <c r="T523" i="3" s="1"/>
  <c r="CN404" i="3" l="1"/>
  <c r="CZ404" i="3" s="1"/>
  <c r="AB404" i="3"/>
  <c r="N404" i="3"/>
  <c r="AL404" i="3"/>
  <c r="AW405" i="3"/>
  <c r="F523" i="3"/>
  <c r="AP524" i="3"/>
  <c r="BA524" i="3" s="1"/>
  <c r="AE523" i="3"/>
  <c r="CQ404" i="3" l="1"/>
  <c r="O404" i="3"/>
  <c r="BM524" i="3"/>
  <c r="T524" i="3" s="1"/>
  <c r="CA523" i="3"/>
  <c r="AM404" i="3"/>
  <c r="Q404" i="3" s="1"/>
  <c r="AX405" i="3"/>
  <c r="CP404" i="3" l="1"/>
  <c r="DA404" i="3" s="1"/>
  <c r="BZ523" i="3"/>
  <c r="CS523" i="3" s="1"/>
  <c r="AE524" i="3"/>
  <c r="AP525" i="3"/>
  <c r="BA525" i="3" s="1"/>
  <c r="A405" i="3"/>
  <c r="F524" i="3"/>
  <c r="BI405" i="3"/>
  <c r="BM525" i="3" l="1"/>
  <c r="F525" i="3" s="1"/>
  <c r="CA524" i="3"/>
  <c r="P405" i="3"/>
  <c r="B405" i="3"/>
  <c r="BC405" i="3"/>
  <c r="BF405" i="3"/>
  <c r="BG405" i="3"/>
  <c r="BH405" i="3"/>
  <c r="BZ524" i="3" l="1"/>
  <c r="CS524" i="3" s="1"/>
  <c r="T525" i="3"/>
  <c r="AE525" i="3" s="1"/>
  <c r="BW405" i="3"/>
  <c r="BJ405" i="3"/>
  <c r="C405" i="3" s="1"/>
  <c r="BO405" i="3" s="1"/>
  <c r="CA525" i="3"/>
  <c r="BZ525" i="3" l="1"/>
  <c r="CS525" i="3" s="1"/>
  <c r="AP526" i="3"/>
  <c r="BA526" i="3" s="1"/>
  <c r="BM526" i="3" s="1"/>
  <c r="V405" i="3"/>
  <c r="H405" i="3"/>
  <c r="BR405" i="3"/>
  <c r="Y405" i="3" l="1"/>
  <c r="K405" i="3"/>
  <c r="CK405" i="3" s="1"/>
  <c r="F526" i="3"/>
  <c r="T526" i="3"/>
  <c r="CE405" i="3"/>
  <c r="BT405" i="3"/>
  <c r="AG405" i="3"/>
  <c r="AR406" i="3"/>
  <c r="BS405" i="3"/>
  <c r="CD405" i="3" l="1"/>
  <c r="CU405" i="3" s="1"/>
  <c r="CJ405" i="3"/>
  <c r="CX405" i="3" s="1"/>
  <c r="AA405" i="3"/>
  <c r="M405" i="3"/>
  <c r="CO405" i="3" s="1"/>
  <c r="Z405" i="3"/>
  <c r="L405" i="3"/>
  <c r="CA526" i="3"/>
  <c r="BU405" i="3"/>
  <c r="AP527" i="3"/>
  <c r="BA527" i="3" s="1"/>
  <c r="AE526" i="3"/>
  <c r="AJ405" i="3"/>
  <c r="AU406" i="3"/>
  <c r="CN405" i="3" l="1"/>
  <c r="CZ405" i="3" s="1"/>
  <c r="BZ526" i="3"/>
  <c r="CS526" i="3" s="1"/>
  <c r="AB405" i="3"/>
  <c r="N405" i="3"/>
  <c r="CQ405" i="3" s="1"/>
  <c r="AV406" i="3"/>
  <c r="AK405" i="3"/>
  <c r="CM405" i="3"/>
  <c r="BM527" i="3"/>
  <c r="T527" i="3" s="1"/>
  <c r="AL405" i="3"/>
  <c r="AW406" i="3"/>
  <c r="O405" i="3" l="1"/>
  <c r="CL405" i="3"/>
  <c r="CY405" i="3" s="1"/>
  <c r="CP405" i="3"/>
  <c r="DA405" i="3" s="1"/>
  <c r="F527" i="3"/>
  <c r="AP528" i="3"/>
  <c r="BA528" i="3" s="1"/>
  <c r="AE527" i="3"/>
  <c r="AX406" i="3"/>
  <c r="AM405" i="3"/>
  <c r="A406" i="3" s="1"/>
  <c r="BI406" i="3" l="1"/>
  <c r="B406" i="3"/>
  <c r="P406" i="3"/>
  <c r="BC406" i="3"/>
  <c r="BF406" i="3"/>
  <c r="BG406" i="3"/>
  <c r="BM528" i="3"/>
  <c r="T528" i="3" s="1"/>
  <c r="CA527" i="3"/>
  <c r="BH406" i="3"/>
  <c r="Q405" i="3"/>
  <c r="BZ527" i="3" l="1"/>
  <c r="CS527" i="3" s="1"/>
  <c r="F528" i="3"/>
  <c r="CA528" i="3" s="1"/>
  <c r="BW406" i="3"/>
  <c r="BJ406" i="3"/>
  <c r="C406" i="3" s="1"/>
  <c r="BO406" i="3" s="1"/>
  <c r="AP529" i="3"/>
  <c r="BA529" i="3" s="1"/>
  <c r="AE528" i="3"/>
  <c r="BZ528" i="3" l="1"/>
  <c r="CS528" i="3" s="1"/>
  <c r="BR406" i="3"/>
  <c r="V406" i="3"/>
  <c r="BS406" i="3"/>
  <c r="BT406" i="3" s="1"/>
  <c r="H406" i="3"/>
  <c r="BM529" i="3"/>
  <c r="T529" i="3" s="1"/>
  <c r="F529" i="3" l="1"/>
  <c r="CA529" i="3" s="1"/>
  <c r="AA406" i="3"/>
  <c r="M406" i="3"/>
  <c r="CO406" i="3" s="1"/>
  <c r="CE406" i="3"/>
  <c r="L406" i="3"/>
  <c r="CM406" i="3" s="1"/>
  <c r="Z406" i="3"/>
  <c r="AG406" i="3"/>
  <c r="AR407" i="3"/>
  <c r="K406" i="3"/>
  <c r="CK406" i="3" s="1"/>
  <c r="Y406" i="3"/>
  <c r="AE529" i="3"/>
  <c r="AP530" i="3"/>
  <c r="BA530" i="3" s="1"/>
  <c r="BU406" i="3"/>
  <c r="CJ406" i="3" l="1"/>
  <c r="CX406" i="3" s="1"/>
  <c r="CL406" i="3"/>
  <c r="CY406" i="3" s="1"/>
  <c r="CD406" i="3"/>
  <c r="CU406" i="3" s="1"/>
  <c r="CN406" i="3"/>
  <c r="CZ406" i="3" s="1"/>
  <c r="BZ529" i="3"/>
  <c r="CS529" i="3" s="1"/>
  <c r="BM530" i="3"/>
  <c r="T530" i="3" s="1"/>
  <c r="AV407" i="3"/>
  <c r="AK406" i="3"/>
  <c r="AU407" i="3"/>
  <c r="AJ406" i="3"/>
  <c r="N406" i="3"/>
  <c r="CQ406" i="3" s="1"/>
  <c r="AB406" i="3"/>
  <c r="AW407" i="3"/>
  <c r="AL406" i="3"/>
  <c r="CP406" i="3" l="1"/>
  <c r="DA406" i="3" s="1"/>
  <c r="O406" i="3"/>
  <c r="AP531" i="3"/>
  <c r="BA531" i="3" s="1"/>
  <c r="AE530" i="3"/>
  <c r="AM406" i="3"/>
  <c r="A407" i="3" s="1"/>
  <c r="AX407" i="3"/>
  <c r="F530" i="3"/>
  <c r="Q406" i="3" l="1"/>
  <c r="B407" i="3"/>
  <c r="P407" i="3"/>
  <c r="BC407" i="3"/>
  <c r="BG407" i="3"/>
  <c r="BH407" i="3"/>
  <c r="BF407" i="3"/>
  <c r="BM531" i="3"/>
  <c r="F531" i="3" s="1"/>
  <c r="BI407" i="3"/>
  <c r="CA530" i="3"/>
  <c r="BZ530" i="3" l="1"/>
  <c r="CS530" i="3" s="1"/>
  <c r="T531" i="3"/>
  <c r="AE531" i="3" s="1"/>
  <c r="BJ407" i="3"/>
  <c r="C407" i="3" s="1"/>
  <c r="BO407" i="3"/>
  <c r="CA531" i="3"/>
  <c r="BW407" i="3"/>
  <c r="BZ531" i="3" l="1"/>
  <c r="CS531" i="3" s="1"/>
  <c r="AP532" i="3"/>
  <c r="BA532" i="3" s="1"/>
  <c r="BM532" i="3" s="1"/>
  <c r="T532" i="3" s="1"/>
  <c r="H407" i="3"/>
  <c r="BR407" i="3"/>
  <c r="V407" i="3"/>
  <c r="AE532" i="3" l="1"/>
  <c r="AP533" i="3"/>
  <c r="BA533" i="3" s="1"/>
  <c r="AG407" i="3"/>
  <c r="AR408" i="3"/>
  <c r="CE407" i="3"/>
  <c r="K407" i="3"/>
  <c r="CK407" i="3" s="1"/>
  <c r="Y407" i="3"/>
  <c r="F532" i="3"/>
  <c r="BS407" i="3"/>
  <c r="CD407" i="3" l="1"/>
  <c r="CU407" i="3" s="1"/>
  <c r="CJ407" i="3"/>
  <c r="CX407" i="3" s="1"/>
  <c r="BM533" i="3"/>
  <c r="T533" i="3" s="1"/>
  <c r="Z407" i="3"/>
  <c r="L407" i="3"/>
  <c r="BT407" i="3"/>
  <c r="CA532" i="3"/>
  <c r="AU408" i="3"/>
  <c r="AJ407" i="3"/>
  <c r="BZ532" i="3" l="1"/>
  <c r="CS532" i="3" s="1"/>
  <c r="AV408" i="3"/>
  <c r="AK407" i="3"/>
  <c r="CM407" i="3"/>
  <c r="AP534" i="3"/>
  <c r="BA534" i="3" s="1"/>
  <c r="AE533" i="3"/>
  <c r="F533" i="3"/>
  <c r="AA407" i="3"/>
  <c r="M407" i="3"/>
  <c r="CO407" i="3" s="1"/>
  <c r="BU407" i="3"/>
  <c r="CL407" i="3" l="1"/>
  <c r="CY407" i="3" s="1"/>
  <c r="CN407" i="3"/>
  <c r="CZ407" i="3" s="1"/>
  <c r="BM534" i="3"/>
  <c r="T534" i="3" s="1"/>
  <c r="AB407" i="3"/>
  <c r="N407" i="3"/>
  <c r="CA533" i="3"/>
  <c r="AW408" i="3"/>
  <c r="AL407" i="3"/>
  <c r="BZ533" i="3" l="1"/>
  <c r="CS533" i="3" s="1"/>
  <c r="CQ407" i="3"/>
  <c r="O407" i="3"/>
  <c r="AE534" i="3"/>
  <c r="AP535" i="3"/>
  <c r="BA535" i="3" s="1"/>
  <c r="AX408" i="3"/>
  <c r="AM407" i="3"/>
  <c r="Q407" i="3" s="1"/>
  <c r="F534" i="3"/>
  <c r="CP407" i="3" l="1"/>
  <c r="DA407" i="3" s="1"/>
  <c r="CA534" i="3"/>
  <c r="BM535" i="3"/>
  <c r="F535" i="3" s="1"/>
  <c r="CA535" i="3" s="1"/>
  <c r="BI408" i="3"/>
  <c r="A408" i="3"/>
  <c r="T535" i="3" l="1"/>
  <c r="AP536" i="3" s="1"/>
  <c r="BA536" i="3" s="1"/>
  <c r="BZ534" i="3"/>
  <c r="CS534" i="3" s="1"/>
  <c r="BZ535" i="3"/>
  <c r="CS535" i="3" s="1"/>
  <c r="B408" i="3"/>
  <c r="P408" i="3"/>
  <c r="BC408" i="3"/>
  <c r="BF408" i="3"/>
  <c r="BH408" i="3"/>
  <c r="BG408" i="3"/>
  <c r="AE535" i="3" l="1"/>
  <c r="BJ408" i="3"/>
  <c r="C408" i="3" s="1"/>
  <c r="BO408" i="3" s="1"/>
  <c r="BW408" i="3"/>
  <c r="BM536" i="3"/>
  <c r="T536" i="3" s="1"/>
  <c r="F536" i="3" l="1"/>
  <c r="CA536" i="3" s="1"/>
  <c r="BR408" i="3"/>
  <c r="BS408" i="3"/>
  <c r="H408" i="3"/>
  <c r="BT408" i="3"/>
  <c r="V408" i="3"/>
  <c r="AP537" i="3"/>
  <c r="BA537" i="3" s="1"/>
  <c r="AE536" i="3"/>
  <c r="BZ536" i="3" l="1"/>
  <c r="CS536" i="3" s="1"/>
  <c r="AR409" i="3"/>
  <c r="AG408" i="3"/>
  <c r="M408" i="3"/>
  <c r="CO408" i="3" s="1"/>
  <c r="AA408" i="3"/>
  <c r="Z408" i="3"/>
  <c r="L408" i="3"/>
  <c r="CM408" i="3" s="1"/>
  <c r="BM537" i="3"/>
  <c r="T537" i="3" s="1"/>
  <c r="CE408" i="3"/>
  <c r="K408" i="3"/>
  <c r="CK408" i="3" s="1"/>
  <c r="Y408" i="3"/>
  <c r="BU408" i="3"/>
  <c r="CN408" i="3" l="1"/>
  <c r="CZ408" i="3" s="1"/>
  <c r="CD408" i="3"/>
  <c r="CU408" i="3" s="1"/>
  <c r="CL408" i="3"/>
  <c r="CY408" i="3" s="1"/>
  <c r="CJ408" i="3"/>
  <c r="CX408" i="3" s="1"/>
  <c r="AB408" i="3"/>
  <c r="N408" i="3"/>
  <c r="CQ408" i="3" s="1"/>
  <c r="AW409" i="3"/>
  <c r="AL408" i="3"/>
  <c r="AP538" i="3"/>
  <c r="BA538" i="3" s="1"/>
  <c r="BM538" i="3" s="1"/>
  <c r="F538" i="3" s="1"/>
  <c r="CA538" i="3" s="1"/>
  <c r="AE537" i="3"/>
  <c r="AJ408" i="3"/>
  <c r="AU409" i="3"/>
  <c r="AK408" i="3"/>
  <c r="AV409" i="3"/>
  <c r="F537" i="3"/>
  <c r="CA537" i="3" s="1"/>
  <c r="O408" i="3" l="1"/>
  <c r="CP408" i="3"/>
  <c r="DA408" i="3" s="1"/>
  <c r="BZ538" i="3"/>
  <c r="CS538" i="3" s="1"/>
  <c r="BZ537" i="3"/>
  <c r="CS537" i="3" s="1"/>
  <c r="T538" i="3"/>
  <c r="AX409" i="3"/>
  <c r="AM408" i="3"/>
  <c r="A409" i="3" s="1"/>
  <c r="B409" i="3" l="1"/>
  <c r="P409" i="3"/>
  <c r="BC409" i="3"/>
  <c r="BG409" i="3"/>
  <c r="BH409" i="3"/>
  <c r="BF409" i="3"/>
  <c r="Q408" i="3"/>
  <c r="BI409" i="3"/>
  <c r="AE538" i="3"/>
  <c r="AP539" i="3"/>
  <c r="BA539" i="3" s="1"/>
  <c r="BJ409" i="3" l="1"/>
  <c r="C409" i="3" s="1"/>
  <c r="BO409" i="3" s="1"/>
  <c r="BM539" i="3"/>
  <c r="T539" i="3" s="1"/>
  <c r="BW409" i="3"/>
  <c r="F539" i="3" l="1"/>
  <c r="CA539" i="3" s="1"/>
  <c r="H409" i="3"/>
  <c r="V409" i="3"/>
  <c r="BR409" i="3"/>
  <c r="BS409" i="3" s="1"/>
  <c r="AP540" i="3"/>
  <c r="BA540" i="3" s="1"/>
  <c r="AE539" i="3"/>
  <c r="BZ539" i="3" l="1"/>
  <c r="CS539" i="3" s="1"/>
  <c r="Z409" i="3"/>
  <c r="L409" i="3"/>
  <c r="CM409" i="3" s="1"/>
  <c r="BT409" i="3"/>
  <c r="BM540" i="3"/>
  <c r="T540" i="3" s="1"/>
  <c r="BU409" i="3"/>
  <c r="Y409" i="3"/>
  <c r="K409" i="3"/>
  <c r="CK409" i="3" s="1"/>
  <c r="AR410" i="3"/>
  <c r="AG409" i="3"/>
  <c r="CE409" i="3"/>
  <c r="U537" i="3"/>
  <c r="CJ409" i="3" l="1"/>
  <c r="CX409" i="3" s="1"/>
  <c r="CD409" i="3"/>
  <c r="CU409" i="3" s="1"/>
  <c r="CL409" i="3"/>
  <c r="CY409" i="3" s="1"/>
  <c r="AU410" i="3"/>
  <c r="AJ409" i="3"/>
  <c r="F540" i="3"/>
  <c r="CA540" i="3" s="1"/>
  <c r="AE540" i="3"/>
  <c r="AP541" i="3"/>
  <c r="BA541" i="3" s="1"/>
  <c r="M409" i="3"/>
  <c r="CO409" i="3" s="1"/>
  <c r="AA409" i="3"/>
  <c r="AB409" i="3"/>
  <c r="N409" i="3"/>
  <c r="CQ409" i="3" s="1"/>
  <c r="AK409" i="3"/>
  <c r="AV410" i="3"/>
  <c r="AQ538" i="3"/>
  <c r="BB538" i="3" s="1"/>
  <c r="AF537" i="3"/>
  <c r="CP409" i="3" l="1"/>
  <c r="DA409" i="3" s="1"/>
  <c r="CN409" i="3"/>
  <c r="CZ409" i="3" s="1"/>
  <c r="BZ540" i="3"/>
  <c r="CS540" i="3" s="1"/>
  <c r="BM541" i="3"/>
  <c r="T541" i="3" s="1"/>
  <c r="O409" i="3"/>
  <c r="AL409" i="3"/>
  <c r="AW410" i="3"/>
  <c r="AX410" i="3"/>
  <c r="AM409" i="3"/>
  <c r="BN538" i="3"/>
  <c r="G538" i="3" s="1"/>
  <c r="CC538" i="3" s="1"/>
  <c r="CB538" i="3" l="1"/>
  <c r="CT538" i="3" s="1"/>
  <c r="Q409" i="3"/>
  <c r="F541" i="3"/>
  <c r="CA541" i="3" s="1"/>
  <c r="AE541" i="3"/>
  <c r="AP542" i="3"/>
  <c r="BA542" i="3" s="1"/>
  <c r="A410" i="3"/>
  <c r="BH410" i="3"/>
  <c r="BI410" i="3"/>
  <c r="U538" i="3"/>
  <c r="BZ541" i="3" l="1"/>
  <c r="CS541" i="3" s="1"/>
  <c r="BM542" i="3"/>
  <c r="T542" i="3" s="1"/>
  <c r="P410" i="3"/>
  <c r="B410" i="3"/>
  <c r="BC410" i="3"/>
  <c r="BG410" i="3"/>
  <c r="BF410" i="3"/>
  <c r="AF538" i="3"/>
  <c r="AQ539" i="3"/>
  <c r="AP543" i="3" l="1"/>
  <c r="BA543" i="3" s="1"/>
  <c r="AE542" i="3"/>
  <c r="F542" i="3"/>
  <c r="CA542" i="3" s="1"/>
  <c r="BJ410" i="3"/>
  <c r="C410" i="3" s="1"/>
  <c r="BO410" i="3" s="1"/>
  <c r="BW410" i="3"/>
  <c r="BB539" i="3"/>
  <c r="BN539" i="3" s="1"/>
  <c r="BZ542" i="3" l="1"/>
  <c r="CS542" i="3" s="1"/>
  <c r="V410" i="3"/>
  <c r="BR410" i="3"/>
  <c r="H410" i="3"/>
  <c r="BM543" i="3"/>
  <c r="T543" i="3" s="1"/>
  <c r="U539" i="3"/>
  <c r="G539" i="3"/>
  <c r="CC539" i="3" s="1"/>
  <c r="CB539" i="3" l="1"/>
  <c r="CT539" i="3" s="1"/>
  <c r="F543" i="3"/>
  <c r="CA543" i="3" s="1"/>
  <c r="AE543" i="3"/>
  <c r="AP544" i="3"/>
  <c r="BA544" i="3" s="1"/>
  <c r="AR411" i="3"/>
  <c r="AG410" i="3"/>
  <c r="CE410" i="3"/>
  <c r="K410" i="3"/>
  <c r="CK410" i="3" s="1"/>
  <c r="Y410" i="3"/>
  <c r="BS410" i="3"/>
  <c r="AF539" i="3"/>
  <c r="AQ540" i="3"/>
  <c r="BB540" i="3" s="1"/>
  <c r="CJ410" i="3" l="1"/>
  <c r="CX410" i="3" s="1"/>
  <c r="CD410" i="3"/>
  <c r="CU410" i="3" s="1"/>
  <c r="BZ543" i="3"/>
  <c r="CS543" i="3" s="1"/>
  <c r="AU411" i="3"/>
  <c r="AJ410" i="3"/>
  <c r="L410" i="3"/>
  <c r="CM410" i="3" s="1"/>
  <c r="Z410" i="3"/>
  <c r="BM544" i="3"/>
  <c r="T544" i="3" s="1"/>
  <c r="BT410" i="3"/>
  <c r="BN540" i="3"/>
  <c r="U540" i="3" s="1"/>
  <c r="CL410" i="3" l="1"/>
  <c r="CY410" i="3" s="1"/>
  <c r="G540" i="3"/>
  <c r="CC540" i="3" s="1"/>
  <c r="AV411" i="3"/>
  <c r="AK410" i="3"/>
  <c r="AA410" i="3"/>
  <c r="M410" i="3"/>
  <c r="CO410" i="3" s="1"/>
  <c r="BU410" i="3"/>
  <c r="AE544" i="3"/>
  <c r="AP545" i="3"/>
  <c r="BA545" i="3" s="1"/>
  <c r="F544" i="3"/>
  <c r="CA544" i="3" s="1"/>
  <c r="AF540" i="3"/>
  <c r="AQ541" i="3"/>
  <c r="BB541" i="3" s="1"/>
  <c r="CN410" i="3" l="1"/>
  <c r="CZ410" i="3" s="1"/>
  <c r="CB540" i="3"/>
  <c r="CT540" i="3" s="1"/>
  <c r="BZ544" i="3"/>
  <c r="CS544" i="3" s="1"/>
  <c r="AL410" i="3"/>
  <c r="AW411" i="3"/>
  <c r="BM545" i="3"/>
  <c r="T545" i="3" s="1"/>
  <c r="AB410" i="3"/>
  <c r="N410" i="3"/>
  <c r="CQ410" i="3" s="1"/>
  <c r="BN541" i="3"/>
  <c r="U541" i="3" s="1"/>
  <c r="CP410" i="3" l="1"/>
  <c r="DA410" i="3" s="1"/>
  <c r="O410" i="3"/>
  <c r="F545" i="3"/>
  <c r="CA545" i="3" s="1"/>
  <c r="G541" i="3"/>
  <c r="CC541" i="3" s="1"/>
  <c r="AP546" i="3"/>
  <c r="BA546" i="3" s="1"/>
  <c r="AE545" i="3"/>
  <c r="AX411" i="3"/>
  <c r="AM410" i="3"/>
  <c r="A411" i="3" s="1"/>
  <c r="AQ542" i="3"/>
  <c r="BB542" i="3" s="1"/>
  <c r="AF541" i="3"/>
  <c r="CB541" i="3" l="1"/>
  <c r="CT541" i="3" s="1"/>
  <c r="BZ545" i="3"/>
  <c r="CS545" i="3" s="1"/>
  <c r="Q410" i="3"/>
  <c r="BI411" i="3"/>
  <c r="P411" i="3"/>
  <c r="B411" i="3"/>
  <c r="BC411" i="3"/>
  <c r="BF411" i="3"/>
  <c r="BG411" i="3"/>
  <c r="BH411" i="3"/>
  <c r="BM546" i="3"/>
  <c r="T546" i="3" s="1"/>
  <c r="BN542" i="3"/>
  <c r="G542" i="3" s="1"/>
  <c r="CC542" i="3" s="1"/>
  <c r="CB542" i="3" l="1"/>
  <c r="CT542" i="3" s="1"/>
  <c r="U542" i="3"/>
  <c r="AF542" i="3" s="1"/>
  <c r="F546" i="3"/>
  <c r="CA546" i="3" s="1"/>
  <c r="BJ411" i="3"/>
  <c r="C411" i="3" s="1"/>
  <c r="BO411" i="3" s="1"/>
  <c r="BW411" i="3"/>
  <c r="AP547" i="3"/>
  <c r="BA547" i="3" s="1"/>
  <c r="AE546" i="3"/>
  <c r="BZ546" i="3" l="1"/>
  <c r="CS546" i="3" s="1"/>
  <c r="AQ543" i="3"/>
  <c r="BB543" i="3" s="1"/>
  <c r="BN543" i="3" s="1"/>
  <c r="G543" i="3" s="1"/>
  <c r="CC543" i="3" s="1"/>
  <c r="V411" i="3"/>
  <c r="BM547" i="3"/>
  <c r="T547" i="3" s="1"/>
  <c r="H411" i="3"/>
  <c r="BR411" i="3"/>
  <c r="BS411" i="3" s="1"/>
  <c r="CB543" i="3" l="1"/>
  <c r="CT543" i="3" s="1"/>
  <c r="Z411" i="3"/>
  <c r="L411" i="3"/>
  <c r="CM411" i="3" s="1"/>
  <c r="Y411" i="3"/>
  <c r="K411" i="3"/>
  <c r="CK411" i="3" s="1"/>
  <c r="CE411" i="3"/>
  <c r="AG411" i="3"/>
  <c r="AR412" i="3"/>
  <c r="AP548" i="3"/>
  <c r="BA548" i="3" s="1"/>
  <c r="AE547" i="3"/>
  <c r="F547" i="3"/>
  <c r="CA547" i="3" s="1"/>
  <c r="U543" i="3"/>
  <c r="AQ544" i="3" s="1"/>
  <c r="BT411" i="3"/>
  <c r="BU411" i="3" s="1"/>
  <c r="AF543" i="3" l="1"/>
  <c r="CJ411" i="3"/>
  <c r="CX411" i="3" s="1"/>
  <c r="CD411" i="3"/>
  <c r="CU411" i="3" s="1"/>
  <c r="CL411" i="3"/>
  <c r="CY411" i="3" s="1"/>
  <c r="BZ547" i="3"/>
  <c r="CS547" i="3" s="1"/>
  <c r="AB411" i="3"/>
  <c r="N411" i="3"/>
  <c r="CQ411" i="3" s="1"/>
  <c r="AA411" i="3"/>
  <c r="M411" i="3"/>
  <c r="BM548" i="3"/>
  <c r="T548" i="3" s="1"/>
  <c r="AU412" i="3"/>
  <c r="AJ411" i="3"/>
  <c r="BB544" i="3"/>
  <c r="BN544" i="3" s="1"/>
  <c r="U544" i="3" s="1"/>
  <c r="AQ545" i="3" s="1"/>
  <c r="BB545" i="3" s="1"/>
  <c r="BN545" i="3" s="1"/>
  <c r="U545" i="3" s="1"/>
  <c r="AK411" i="3"/>
  <c r="AV412" i="3"/>
  <c r="CP411" i="3" l="1"/>
  <c r="DA411" i="3" s="1"/>
  <c r="F548" i="3"/>
  <c r="CA548" i="3" s="1"/>
  <c r="AP549" i="3"/>
  <c r="BA549" i="3" s="1"/>
  <c r="AE548" i="3"/>
  <c r="CO411" i="3"/>
  <c r="O411" i="3"/>
  <c r="AL411" i="3"/>
  <c r="AW412" i="3"/>
  <c r="G544" i="3"/>
  <c r="CC544" i="3" s="1"/>
  <c r="AF544" i="3"/>
  <c r="AM411" i="3"/>
  <c r="AX412" i="3"/>
  <c r="G545" i="3"/>
  <c r="CC545" i="3" s="1"/>
  <c r="AQ546" i="3"/>
  <c r="BB546" i="3" s="1"/>
  <c r="AF545" i="3"/>
  <c r="A412" i="3" l="1"/>
  <c r="P412" i="3" s="1"/>
  <c r="CN411" i="3"/>
  <c r="CZ411" i="3" s="1"/>
  <c r="CB544" i="3"/>
  <c r="CT544" i="3" s="1"/>
  <c r="CB545" i="3"/>
  <c r="CT545" i="3" s="1"/>
  <c r="BZ548" i="3"/>
  <c r="CS548" i="3" s="1"/>
  <c r="BC412" i="3"/>
  <c r="BF412" i="3"/>
  <c r="BG412" i="3"/>
  <c r="BH412" i="3"/>
  <c r="BM549" i="3"/>
  <c r="T549" i="3" s="1"/>
  <c r="BI412" i="3"/>
  <c r="Q411" i="3"/>
  <c r="BN546" i="3"/>
  <c r="U546" i="3" s="1"/>
  <c r="B412" i="3" l="1"/>
  <c r="BW412" i="3" s="1"/>
  <c r="BJ412" i="3"/>
  <c r="C412" i="3" s="1"/>
  <c r="BO412" i="3" s="1"/>
  <c r="H412" i="3" s="1"/>
  <c r="AE549" i="3"/>
  <c r="AP550" i="3"/>
  <c r="BA550" i="3" s="1"/>
  <c r="BM550" i="3" s="1"/>
  <c r="F550" i="3" s="1"/>
  <c r="CA550" i="3" s="1"/>
  <c r="F549" i="3"/>
  <c r="CA549" i="3" s="1"/>
  <c r="G546" i="3"/>
  <c r="CC546" i="3" s="1"/>
  <c r="AF546" i="3"/>
  <c r="AQ547" i="3"/>
  <c r="BB547" i="3" s="1"/>
  <c r="CB546" i="3" l="1"/>
  <c r="CT546" i="3" s="1"/>
  <c r="BZ549" i="3"/>
  <c r="CS549" i="3" s="1"/>
  <c r="BZ550" i="3"/>
  <c r="CS550" i="3" s="1"/>
  <c r="CE412" i="3"/>
  <c r="T550" i="3"/>
  <c r="BR412" i="3"/>
  <c r="V412" i="3"/>
  <c r="BN547" i="3"/>
  <c r="U547" i="3" s="1"/>
  <c r="CD412" i="3" l="1"/>
  <c r="CU412" i="3" s="1"/>
  <c r="AP551" i="3"/>
  <c r="BA551" i="3" s="1"/>
  <c r="AE550" i="3"/>
  <c r="AG412" i="3"/>
  <c r="AR413" i="3"/>
  <c r="K412" i="3"/>
  <c r="Y412" i="3"/>
  <c r="BS412" i="3"/>
  <c r="G547" i="3"/>
  <c r="CC547" i="3" s="1"/>
  <c r="AQ548" i="3"/>
  <c r="BB548" i="3" s="1"/>
  <c r="AF547" i="3"/>
  <c r="CB547" i="3" l="1"/>
  <c r="CT547" i="3" s="1"/>
  <c r="L412" i="3"/>
  <c r="CM412" i="3" s="1"/>
  <c r="Z412" i="3"/>
  <c r="BU412" i="3"/>
  <c r="AU413" i="3"/>
  <c r="AJ412" i="3"/>
  <c r="CK412" i="3"/>
  <c r="BT412" i="3"/>
  <c r="BM551" i="3"/>
  <c r="T551" i="3" s="1"/>
  <c r="BN548" i="3"/>
  <c r="U548" i="3" s="1"/>
  <c r="CJ412" i="3" l="1"/>
  <c r="CX412" i="3" s="1"/>
  <c r="CL412" i="3"/>
  <c r="CY412" i="3" s="1"/>
  <c r="F551" i="3"/>
  <c r="CA551" i="3" s="1"/>
  <c r="AP552" i="3"/>
  <c r="BA552" i="3" s="1"/>
  <c r="AE551" i="3"/>
  <c r="N412" i="3"/>
  <c r="CQ412" i="3" s="1"/>
  <c r="AB412" i="3"/>
  <c r="AK412" i="3"/>
  <c r="AV413" i="3"/>
  <c r="AA412" i="3"/>
  <c r="M412" i="3"/>
  <c r="CO412" i="3" s="1"/>
  <c r="G548" i="3"/>
  <c r="CC548" i="3" s="1"/>
  <c r="AQ549" i="3"/>
  <c r="BB549" i="3" s="1"/>
  <c r="AF548" i="3"/>
  <c r="CP412" i="3" l="1"/>
  <c r="DA412" i="3" s="1"/>
  <c r="CN412" i="3"/>
  <c r="CZ412" i="3" s="1"/>
  <c r="CB548" i="3"/>
  <c r="CT548" i="3" s="1"/>
  <c r="BZ551" i="3"/>
  <c r="CS551" i="3" s="1"/>
  <c r="O412" i="3"/>
  <c r="BM552" i="3"/>
  <c r="T552" i="3" s="1"/>
  <c r="AX413" i="3"/>
  <c r="AM412" i="3"/>
  <c r="AW413" i="3"/>
  <c r="AL412" i="3"/>
  <c r="BN549" i="3"/>
  <c r="U549" i="3" s="1"/>
  <c r="A413" i="3" l="1"/>
  <c r="P413" i="3" s="1"/>
  <c r="BC413" i="3"/>
  <c r="BF413" i="3"/>
  <c r="BG413" i="3"/>
  <c r="BH413" i="3"/>
  <c r="BI413" i="3"/>
  <c r="F552" i="3"/>
  <c r="CA552" i="3" s="1"/>
  <c r="Q412" i="3"/>
  <c r="AE552" i="3"/>
  <c r="AP553" i="3"/>
  <c r="BA553" i="3" s="1"/>
  <c r="G549" i="3"/>
  <c r="CC549" i="3" s="1"/>
  <c r="AF549" i="3"/>
  <c r="AQ550" i="3"/>
  <c r="BB550" i="3" s="1"/>
  <c r="CB549" i="3" l="1"/>
  <c r="CT549" i="3" s="1"/>
  <c r="BZ552" i="3"/>
  <c r="CS552" i="3" s="1"/>
  <c r="B413" i="3"/>
  <c r="BJ413" i="3"/>
  <c r="C413" i="3" s="1"/>
  <c r="BO413" i="3" s="1"/>
  <c r="BM553" i="3"/>
  <c r="T553" i="3" s="1"/>
  <c r="BN550" i="3"/>
  <c r="U550" i="3" s="1"/>
  <c r="BW413" i="3" l="1"/>
  <c r="F553" i="3"/>
  <c r="CA553" i="3" s="1"/>
  <c r="BR413" i="3"/>
  <c r="V413" i="3"/>
  <c r="H413" i="3"/>
  <c r="BS413" i="3"/>
  <c r="AE553" i="3"/>
  <c r="AP554" i="3"/>
  <c r="BA554" i="3" s="1"/>
  <c r="G550" i="3"/>
  <c r="CC550" i="3" s="1"/>
  <c r="AQ551" i="3"/>
  <c r="BB551" i="3" s="1"/>
  <c r="AF550" i="3"/>
  <c r="CB550" i="3" l="1"/>
  <c r="CT550" i="3" s="1"/>
  <c r="BZ553" i="3"/>
  <c r="CS553" i="3" s="1"/>
  <c r="Z413" i="3"/>
  <c r="L413" i="3"/>
  <c r="CM413" i="3" s="1"/>
  <c r="BT413" i="3"/>
  <c r="CE413" i="3"/>
  <c r="AG413" i="3"/>
  <c r="AR414" i="3"/>
  <c r="BM554" i="3"/>
  <c r="T554" i="3" s="1"/>
  <c r="K413" i="3"/>
  <c r="CK413" i="3" s="1"/>
  <c r="Y413" i="3"/>
  <c r="BN551" i="3"/>
  <c r="U551" i="3" s="1"/>
  <c r="CD413" i="3" l="1"/>
  <c r="CU413" i="3" s="1"/>
  <c r="CL413" i="3"/>
  <c r="CY413" i="3" s="1"/>
  <c r="CJ413" i="3"/>
  <c r="CX413" i="3" s="1"/>
  <c r="F554" i="3"/>
  <c r="CA554" i="3" s="1"/>
  <c r="AA413" i="3"/>
  <c r="M413" i="3"/>
  <c r="BU413" i="3"/>
  <c r="AJ413" i="3"/>
  <c r="AU414" i="3"/>
  <c r="AE554" i="3"/>
  <c r="AP555" i="3"/>
  <c r="BA555" i="3" s="1"/>
  <c r="AK413" i="3"/>
  <c r="AV414" i="3"/>
  <c r="G551" i="3"/>
  <c r="CC551" i="3" s="1"/>
  <c r="AQ552" i="3"/>
  <c r="BB552" i="3" s="1"/>
  <c r="AF551" i="3"/>
  <c r="CB551" i="3" l="1"/>
  <c r="CT551" i="3" s="1"/>
  <c r="BZ554" i="3"/>
  <c r="CS554" i="3" s="1"/>
  <c r="AL413" i="3"/>
  <c r="AW414" i="3"/>
  <c r="AB413" i="3"/>
  <c r="N413" i="3"/>
  <c r="CQ413" i="3" s="1"/>
  <c r="BM555" i="3"/>
  <c r="T555" i="3" s="1"/>
  <c r="CO413" i="3"/>
  <c r="BN552" i="3"/>
  <c r="G552" i="3" s="1"/>
  <c r="CC552" i="3" s="1"/>
  <c r="CN413" i="3" l="1"/>
  <c r="CZ413" i="3" s="1"/>
  <c r="CP413" i="3"/>
  <c r="DA413" i="3" s="1"/>
  <c r="CB552" i="3"/>
  <c r="CT552" i="3" s="1"/>
  <c r="F555" i="3"/>
  <c r="CA555" i="3" s="1"/>
  <c r="AX414" i="3"/>
  <c r="AM413" i="3"/>
  <c r="Q413" i="3" s="1"/>
  <c r="O413" i="3"/>
  <c r="AP556" i="3"/>
  <c r="BA556" i="3" s="1"/>
  <c r="AE555" i="3"/>
  <c r="U552" i="3"/>
  <c r="BZ555" i="3" l="1"/>
  <c r="CS555" i="3" s="1"/>
  <c r="BM556" i="3"/>
  <c r="T556" i="3" s="1"/>
  <c r="A414" i="3"/>
  <c r="BI414" i="3" s="1"/>
  <c r="AF552" i="3"/>
  <c r="AQ553" i="3"/>
  <c r="F556" i="3" l="1"/>
  <c r="CA556" i="3" s="1"/>
  <c r="B414" i="3"/>
  <c r="P414" i="3"/>
  <c r="BC414" i="3"/>
  <c r="BF414" i="3"/>
  <c r="BG414" i="3"/>
  <c r="BH414" i="3"/>
  <c r="AP557" i="3"/>
  <c r="BA557" i="3" s="1"/>
  <c r="BM557" i="3" s="1"/>
  <c r="F557" i="3" s="1"/>
  <c r="CA557" i="3" s="1"/>
  <c r="AE556" i="3"/>
  <c r="BB553" i="3"/>
  <c r="BN553" i="3" s="1"/>
  <c r="BZ557" i="3" l="1"/>
  <c r="CS557" i="3" s="1"/>
  <c r="BZ556" i="3"/>
  <c r="CS556" i="3" s="1"/>
  <c r="BW414" i="3"/>
  <c r="T557" i="3"/>
  <c r="BJ414" i="3"/>
  <c r="C414" i="3" s="1"/>
  <c r="BO414" i="3" s="1"/>
  <c r="G553" i="3"/>
  <c r="CC553" i="3" s="1"/>
  <c r="U553" i="3"/>
  <c r="AF553" i="3" s="1"/>
  <c r="CB553" i="3" l="1"/>
  <c r="CT553" i="3" s="1"/>
  <c r="H414" i="3"/>
  <c r="V414" i="3"/>
  <c r="BR414" i="3"/>
  <c r="BS414" i="3"/>
  <c r="AP558" i="3"/>
  <c r="BA558" i="3" s="1"/>
  <c r="AE557" i="3"/>
  <c r="AQ554" i="3"/>
  <c r="BB554" i="3" s="1"/>
  <c r="BN554" i="3" s="1"/>
  <c r="G554" i="3" s="1"/>
  <c r="CC554" i="3" s="1"/>
  <c r="CB554" i="3" l="1"/>
  <c r="CT554" i="3" s="1"/>
  <c r="BM558" i="3"/>
  <c r="T558" i="3" s="1"/>
  <c r="Y414" i="3"/>
  <c r="K414" i="3"/>
  <c r="CK414" i="3" s="1"/>
  <c r="AG414" i="3"/>
  <c r="AR415" i="3"/>
  <c r="CE414" i="3"/>
  <c r="BT414" i="3"/>
  <c r="Z414" i="3"/>
  <c r="L414" i="3"/>
  <c r="CM414" i="3" s="1"/>
  <c r="BU414" i="3"/>
  <c r="U554" i="3"/>
  <c r="AF554" i="3" s="1"/>
  <c r="CD414" i="3" l="1"/>
  <c r="CU414" i="3" s="1"/>
  <c r="CJ414" i="3"/>
  <c r="CX414" i="3" s="1"/>
  <c r="CL414" i="3"/>
  <c r="CY414" i="3" s="1"/>
  <c r="F558" i="3"/>
  <c r="CA558" i="3" s="1"/>
  <c r="AJ414" i="3"/>
  <c r="AU415" i="3"/>
  <c r="AV415" i="3"/>
  <c r="AK414" i="3"/>
  <c r="AA414" i="3"/>
  <c r="M414" i="3"/>
  <c r="CO414" i="3" s="1"/>
  <c r="AB414" i="3"/>
  <c r="N414" i="3"/>
  <c r="CQ414" i="3" s="1"/>
  <c r="AE558" i="3"/>
  <c r="AP559" i="3"/>
  <c r="BA559" i="3" s="1"/>
  <c r="BM559" i="3" s="1"/>
  <c r="F559" i="3" s="1"/>
  <c r="CA559" i="3" s="1"/>
  <c r="AQ555" i="3"/>
  <c r="BB555" i="3" s="1"/>
  <c r="BN555" i="3" s="1"/>
  <c r="U555" i="3" s="1"/>
  <c r="AF555" i="3" s="1"/>
  <c r="CP414" i="3" l="1"/>
  <c r="DA414" i="3" s="1"/>
  <c r="CN414" i="3"/>
  <c r="CZ414" i="3" s="1"/>
  <c r="BZ558" i="3"/>
  <c r="CS558" i="3" s="1"/>
  <c r="BZ559" i="3"/>
  <c r="CS559" i="3" s="1"/>
  <c r="O414" i="3"/>
  <c r="AM414" i="3"/>
  <c r="AX415" i="3"/>
  <c r="T559" i="3"/>
  <c r="AW415" i="3"/>
  <c r="AL414" i="3"/>
  <c r="AQ556" i="3"/>
  <c r="BB556" i="3" s="1"/>
  <c r="BN556" i="3" s="1"/>
  <c r="U556" i="3" s="1"/>
  <c r="G555" i="3"/>
  <c r="CC555" i="3" s="1"/>
  <c r="CB555" i="3" l="1"/>
  <c r="CT555" i="3" s="1"/>
  <c r="A415" i="3"/>
  <c r="P415" i="3" s="1"/>
  <c r="Q414" i="3"/>
  <c r="BF415" i="3"/>
  <c r="BC415" i="3"/>
  <c r="BG415" i="3"/>
  <c r="AE559" i="3"/>
  <c r="AP560" i="3"/>
  <c r="BA560" i="3" s="1"/>
  <c r="BI415" i="3"/>
  <c r="BH415" i="3"/>
  <c r="G556" i="3"/>
  <c r="CC556" i="3" s="1"/>
  <c r="AF556" i="3"/>
  <c r="AQ557" i="3"/>
  <c r="BB557" i="3" s="1"/>
  <c r="CB556" i="3" l="1"/>
  <c r="CT556" i="3" s="1"/>
  <c r="B415" i="3"/>
  <c r="BW415" i="3" s="1"/>
  <c r="BM560" i="3"/>
  <c r="F560" i="3" s="1"/>
  <c r="CA560" i="3" s="1"/>
  <c r="BJ415" i="3"/>
  <c r="C415" i="3" s="1"/>
  <c r="BO415" i="3"/>
  <c r="BN557" i="3"/>
  <c r="U557" i="3" s="1"/>
  <c r="BZ560" i="3" l="1"/>
  <c r="CS560" i="3" s="1"/>
  <c r="T560" i="3"/>
  <c r="AP561" i="3" s="1"/>
  <c r="BA561" i="3" s="1"/>
  <c r="BR415" i="3"/>
  <c r="BS415" i="3"/>
  <c r="V415" i="3"/>
  <c r="H415" i="3"/>
  <c r="G557" i="3"/>
  <c r="CC557" i="3" s="1"/>
  <c r="AQ558" i="3"/>
  <c r="BB558" i="3" s="1"/>
  <c r="AF557" i="3"/>
  <c r="CB557" i="3" l="1"/>
  <c r="CT557" i="3" s="1"/>
  <c r="AE560" i="3"/>
  <c r="CE415" i="3"/>
  <c r="BM561" i="3"/>
  <c r="T561" i="3" s="1"/>
  <c r="AG415" i="3"/>
  <c r="AR416" i="3"/>
  <c r="L415" i="3"/>
  <c r="CM415" i="3" s="1"/>
  <c r="Z415" i="3"/>
  <c r="Y415" i="3"/>
  <c r="K415" i="3"/>
  <c r="CK415" i="3" s="1"/>
  <c r="BT415" i="3"/>
  <c r="BN558" i="3"/>
  <c r="U558" i="3" s="1"/>
  <c r="CL415" i="3" l="1"/>
  <c r="CY415" i="3" s="1"/>
  <c r="CD415" i="3"/>
  <c r="CU415" i="3" s="1"/>
  <c r="CJ415" i="3"/>
  <c r="CX415" i="3" s="1"/>
  <c r="F561" i="3"/>
  <c r="CA561" i="3" s="1"/>
  <c r="AV416" i="3"/>
  <c r="AK415" i="3"/>
  <c r="M415" i="3"/>
  <c r="CO415" i="3" s="1"/>
  <c r="AA415" i="3"/>
  <c r="BU415" i="3"/>
  <c r="AP562" i="3"/>
  <c r="BA562" i="3" s="1"/>
  <c r="AE561" i="3"/>
  <c r="AJ415" i="3"/>
  <c r="AU416" i="3"/>
  <c r="G558" i="3"/>
  <c r="CC558" i="3" s="1"/>
  <c r="AF558" i="3"/>
  <c r="AQ559" i="3"/>
  <c r="BB559" i="3" s="1"/>
  <c r="CN415" i="3" l="1"/>
  <c r="CZ415" i="3" s="1"/>
  <c r="CB558" i="3"/>
  <c r="CT558" i="3" s="1"/>
  <c r="BZ561" i="3"/>
  <c r="CS561" i="3" s="1"/>
  <c r="AW416" i="3"/>
  <c r="AL415" i="3"/>
  <c r="AB415" i="3"/>
  <c r="N415" i="3"/>
  <c r="CQ415" i="3" s="1"/>
  <c r="BM562" i="3"/>
  <c r="T562" i="3" s="1"/>
  <c r="BN559" i="3"/>
  <c r="G559" i="3" s="1"/>
  <c r="CC559" i="3" s="1"/>
  <c r="CP415" i="3" l="1"/>
  <c r="DA415" i="3" s="1"/>
  <c r="CB559" i="3"/>
  <c r="CT559" i="3" s="1"/>
  <c r="F562" i="3"/>
  <c r="CA562" i="3" s="1"/>
  <c r="AX416" i="3"/>
  <c r="AM415" i="3"/>
  <c r="Q415" i="3" s="1"/>
  <c r="AE562" i="3"/>
  <c r="AP563" i="3"/>
  <c r="BA563" i="3" s="1"/>
  <c r="O415" i="3"/>
  <c r="BH416" i="3"/>
  <c r="U559" i="3"/>
  <c r="A416" i="3" l="1"/>
  <c r="P416" i="3" s="1"/>
  <c r="BZ562" i="3"/>
  <c r="CS562" i="3" s="1"/>
  <c r="BM563" i="3"/>
  <c r="T563" i="3" s="1"/>
  <c r="BC416" i="3"/>
  <c r="BF416" i="3"/>
  <c r="BG416" i="3"/>
  <c r="BI416" i="3"/>
  <c r="AF559" i="3"/>
  <c r="AQ560" i="3"/>
  <c r="B416" i="3" l="1"/>
  <c r="BW416" i="3" s="1"/>
  <c r="F563" i="3"/>
  <c r="CA563" i="3" s="1"/>
  <c r="AE563" i="3"/>
  <c r="AP564" i="3"/>
  <c r="BA564" i="3" s="1"/>
  <c r="BJ416" i="3"/>
  <c r="C416" i="3" s="1"/>
  <c r="BO416" i="3" s="1"/>
  <c r="BB560" i="3"/>
  <c r="BN560" i="3" s="1"/>
  <c r="BZ563" i="3" l="1"/>
  <c r="CS563" i="3" s="1"/>
  <c r="V416" i="3"/>
  <c r="H416" i="3"/>
  <c r="BR416" i="3"/>
  <c r="BM564" i="3"/>
  <c r="T564" i="3" s="1"/>
  <c r="U560" i="3"/>
  <c r="G560" i="3"/>
  <c r="CC560" i="3" s="1"/>
  <c r="CB560" i="3" l="1"/>
  <c r="CT560" i="3" s="1"/>
  <c r="K416" i="3"/>
  <c r="CK416" i="3" s="1"/>
  <c r="Y416" i="3"/>
  <c r="AE564" i="3"/>
  <c r="AP565" i="3"/>
  <c r="BA565" i="3" s="1"/>
  <c r="BT416" i="3"/>
  <c r="AG416" i="3"/>
  <c r="AR417" i="3"/>
  <c r="F564" i="3"/>
  <c r="CA564" i="3" s="1"/>
  <c r="CE416" i="3"/>
  <c r="BS416" i="3"/>
  <c r="AF560" i="3"/>
  <c r="AQ561" i="3"/>
  <c r="BB561" i="3" s="1"/>
  <c r="CD416" i="3" l="1"/>
  <c r="CU416" i="3" s="1"/>
  <c r="CJ416" i="3"/>
  <c r="CX416" i="3" s="1"/>
  <c r="BZ564" i="3"/>
  <c r="CS564" i="3" s="1"/>
  <c r="AA416" i="3"/>
  <c r="M416" i="3"/>
  <c r="CO416" i="3" s="1"/>
  <c r="BM565" i="3"/>
  <c r="T565" i="3" s="1"/>
  <c r="AU417" i="3"/>
  <c r="AJ416" i="3"/>
  <c r="L416" i="3"/>
  <c r="Z416" i="3"/>
  <c r="BU416" i="3"/>
  <c r="BN561" i="3"/>
  <c r="U561" i="3" s="1"/>
  <c r="CN416" i="3" l="1"/>
  <c r="CZ416" i="3" s="1"/>
  <c r="F565" i="3"/>
  <c r="CA565" i="3" s="1"/>
  <c r="AK416" i="3"/>
  <c r="AV417" i="3"/>
  <c r="AE565" i="3"/>
  <c r="AP566" i="3"/>
  <c r="BA566" i="3" s="1"/>
  <c r="AB416" i="3"/>
  <c r="N416" i="3"/>
  <c r="CQ416" i="3" s="1"/>
  <c r="AL416" i="3"/>
  <c r="AW417" i="3"/>
  <c r="CM416" i="3"/>
  <c r="G561" i="3"/>
  <c r="CC561" i="3" s="1"/>
  <c r="AQ562" i="3"/>
  <c r="BB562" i="3" s="1"/>
  <c r="AF561" i="3"/>
  <c r="CP416" i="3" l="1"/>
  <c r="DA416" i="3" s="1"/>
  <c r="CL416" i="3"/>
  <c r="CY416" i="3" s="1"/>
  <c r="CB561" i="3"/>
  <c r="CT561" i="3" s="1"/>
  <c r="BZ565" i="3"/>
  <c r="CS565" i="3" s="1"/>
  <c r="O416" i="3"/>
  <c r="BM566" i="3"/>
  <c r="T566" i="3" s="1"/>
  <c r="AM416" i="3"/>
  <c r="Q416" i="3" s="1"/>
  <c r="AX417" i="3"/>
  <c r="BN562" i="3"/>
  <c r="G562" i="3" s="1"/>
  <c r="CC562" i="3" s="1"/>
  <c r="CB562" i="3" l="1"/>
  <c r="CT562" i="3" s="1"/>
  <c r="F566" i="3"/>
  <c r="CA566" i="3" s="1"/>
  <c r="U562" i="3"/>
  <c r="AQ563" i="3" s="1"/>
  <c r="AP567" i="3"/>
  <c r="BA567" i="3" s="1"/>
  <c r="AE566" i="3"/>
  <c r="A417" i="3"/>
  <c r="BI417" i="3" s="1"/>
  <c r="BZ566" i="3" l="1"/>
  <c r="CS566" i="3" s="1"/>
  <c r="BB563" i="3"/>
  <c r="BN563" i="3" s="1"/>
  <c r="AF562" i="3"/>
  <c r="P417" i="3"/>
  <c r="B417" i="3"/>
  <c r="BC417" i="3"/>
  <c r="BF417" i="3"/>
  <c r="BG417" i="3"/>
  <c r="BH417" i="3"/>
  <c r="BM567" i="3"/>
  <c r="T567" i="3" s="1"/>
  <c r="G563" i="3" l="1"/>
  <c r="CC563" i="3" s="1"/>
  <c r="U563" i="3"/>
  <c r="AQ564" i="3" s="1"/>
  <c r="BB564" i="3" s="1"/>
  <c r="BW417" i="3"/>
  <c r="AE567" i="3"/>
  <c r="AP568" i="3"/>
  <c r="BA568" i="3" s="1"/>
  <c r="F567" i="3"/>
  <c r="CA567" i="3" s="1"/>
  <c r="BJ417" i="3"/>
  <c r="C417" i="3" s="1"/>
  <c r="BO417" i="3" s="1"/>
  <c r="H417" i="3" s="1"/>
  <c r="AF563" i="3" l="1"/>
  <c r="CB563" i="3"/>
  <c r="CT563" i="3" s="1"/>
  <c r="BZ567" i="3"/>
  <c r="CS567" i="3" s="1"/>
  <c r="CE417" i="3"/>
  <c r="V417" i="3"/>
  <c r="BM568" i="3"/>
  <c r="T568" i="3" s="1"/>
  <c r="BR417" i="3"/>
  <c r="BN564" i="3"/>
  <c r="U564" i="3" s="1"/>
  <c r="CD417" i="3" l="1"/>
  <c r="CU417" i="3" s="1"/>
  <c r="Y417" i="3"/>
  <c r="K417" i="3"/>
  <c r="F568" i="3"/>
  <c r="CA568" i="3" s="1"/>
  <c r="AG417" i="3"/>
  <c r="AR418" i="3"/>
  <c r="AE568" i="3"/>
  <c r="AP569" i="3"/>
  <c r="BA569" i="3" s="1"/>
  <c r="BS417" i="3"/>
  <c r="G564" i="3"/>
  <c r="CC564" i="3" s="1"/>
  <c r="AF564" i="3"/>
  <c r="AQ565" i="3"/>
  <c r="BB565" i="3" s="1"/>
  <c r="CB564" i="3" l="1"/>
  <c r="CT564" i="3" s="1"/>
  <c r="BZ568" i="3"/>
  <c r="CS568" i="3" s="1"/>
  <c r="Z417" i="3"/>
  <c r="L417" i="3"/>
  <c r="CM417" i="3" s="1"/>
  <c r="BT417" i="3"/>
  <c r="CK417" i="3"/>
  <c r="BM569" i="3"/>
  <c r="T569" i="3" s="1"/>
  <c r="AJ417" i="3"/>
  <c r="AU418" i="3"/>
  <c r="BN565" i="3"/>
  <c r="G565" i="3" s="1"/>
  <c r="CC565" i="3" s="1"/>
  <c r="CJ417" i="3" l="1"/>
  <c r="CX417" i="3" s="1"/>
  <c r="CL417" i="3"/>
  <c r="CY417" i="3" s="1"/>
  <c r="CB565" i="3"/>
  <c r="CT565" i="3" s="1"/>
  <c r="F569" i="3"/>
  <c r="CA569" i="3" s="1"/>
  <c r="AA417" i="3"/>
  <c r="M417" i="3"/>
  <c r="BU417" i="3"/>
  <c r="U565" i="3"/>
  <c r="AF565" i="3" s="1"/>
  <c r="AV418" i="3"/>
  <c r="AK417" i="3"/>
  <c r="AE569" i="3"/>
  <c r="AP570" i="3"/>
  <c r="BA570" i="3" s="1"/>
  <c r="BZ569" i="3" l="1"/>
  <c r="CS569" i="3" s="1"/>
  <c r="AQ566" i="3"/>
  <c r="BB566" i="3" s="1"/>
  <c r="BN566" i="3" s="1"/>
  <c r="U566" i="3" s="1"/>
  <c r="AF566" i="3" s="1"/>
  <c r="BM570" i="3"/>
  <c r="T570" i="3" s="1"/>
  <c r="CO417" i="3"/>
  <c r="N417" i="3"/>
  <c r="CQ417" i="3" s="1"/>
  <c r="AB417" i="3"/>
  <c r="AL417" i="3"/>
  <c r="AW418" i="3"/>
  <c r="CP417" i="3" l="1"/>
  <c r="DA417" i="3" s="1"/>
  <c r="CN417" i="3"/>
  <c r="CZ417" i="3" s="1"/>
  <c r="F570" i="3"/>
  <c r="CA570" i="3" s="1"/>
  <c r="AQ567" i="3"/>
  <c r="BB567" i="3" s="1"/>
  <c r="BN567" i="3" s="1"/>
  <c r="U567" i="3" s="1"/>
  <c r="AQ568" i="3" s="1"/>
  <c r="BB568" i="3" s="1"/>
  <c r="G566" i="3"/>
  <c r="CC566" i="3" s="1"/>
  <c r="AM417" i="3"/>
  <c r="Q417" i="3" s="1"/>
  <c r="AX418" i="3"/>
  <c r="O417" i="3"/>
  <c r="AP571" i="3"/>
  <c r="BA571" i="3" s="1"/>
  <c r="AE570" i="3"/>
  <c r="CB566" i="3" l="1"/>
  <c r="CT566" i="3" s="1"/>
  <c r="BZ570" i="3"/>
  <c r="CS570" i="3" s="1"/>
  <c r="AF567" i="3"/>
  <c r="G567" i="3"/>
  <c r="CC567" i="3" s="1"/>
  <c r="BM571" i="3"/>
  <c r="T571" i="3" s="1"/>
  <c r="A418" i="3"/>
  <c r="BI418" i="3" s="1"/>
  <c r="BN568" i="3"/>
  <c r="U568" i="3" s="1"/>
  <c r="CB567" i="3" l="1"/>
  <c r="CT567" i="3" s="1"/>
  <c r="AP572" i="3"/>
  <c r="BA572" i="3" s="1"/>
  <c r="AE571" i="3"/>
  <c r="B418" i="3"/>
  <c r="P418" i="3"/>
  <c r="BC418" i="3"/>
  <c r="BG418" i="3"/>
  <c r="BF418" i="3"/>
  <c r="BH418" i="3"/>
  <c r="F571" i="3"/>
  <c r="CA571" i="3" s="1"/>
  <c r="G568" i="3"/>
  <c r="CC568" i="3" s="1"/>
  <c r="AQ569" i="3"/>
  <c r="BB569" i="3" s="1"/>
  <c r="AF568" i="3"/>
  <c r="CB568" i="3" l="1"/>
  <c r="CT568" i="3" s="1"/>
  <c r="BZ571" i="3"/>
  <c r="CS571" i="3" s="1"/>
  <c r="BJ418" i="3"/>
  <c r="C418" i="3" s="1"/>
  <c r="BO418" i="3" s="1"/>
  <c r="V418" i="3" s="1"/>
  <c r="BM572" i="3"/>
  <c r="T572" i="3" s="1"/>
  <c r="BW418" i="3"/>
  <c r="BR418" i="3"/>
  <c r="K418" i="3" s="1"/>
  <c r="CK418" i="3" s="1"/>
  <c r="BN569" i="3"/>
  <c r="U569" i="3" s="1"/>
  <c r="CJ418" i="3" l="1"/>
  <c r="CX418" i="3" s="1"/>
  <c r="F572" i="3"/>
  <c r="CA572" i="3" s="1"/>
  <c r="Y418" i="3"/>
  <c r="AU419" i="3" s="1"/>
  <c r="AR419" i="3"/>
  <c r="AG418" i="3"/>
  <c r="BS418" i="3"/>
  <c r="AP573" i="3"/>
  <c r="BA573" i="3" s="1"/>
  <c r="BM573" i="3" s="1"/>
  <c r="F573" i="3" s="1"/>
  <c r="CA573" i="3" s="1"/>
  <c r="AE572" i="3"/>
  <c r="H418" i="3"/>
  <c r="G569" i="3"/>
  <c r="CC569" i="3" s="1"/>
  <c r="AF569" i="3"/>
  <c r="AQ570" i="3"/>
  <c r="BB570" i="3" s="1"/>
  <c r="CB569" i="3" l="1"/>
  <c r="CT569" i="3" s="1"/>
  <c r="BZ572" i="3"/>
  <c r="CS572" i="3" s="1"/>
  <c r="BZ573" i="3"/>
  <c r="CS573" i="3" s="1"/>
  <c r="AJ418" i="3"/>
  <c r="T573" i="3"/>
  <c r="L418" i="3"/>
  <c r="CM418" i="3" s="1"/>
  <c r="Z418" i="3"/>
  <c r="BT418" i="3"/>
  <c r="BU418" i="3"/>
  <c r="CE418" i="3"/>
  <c r="BN570" i="3"/>
  <c r="U570" i="3" s="1"/>
  <c r="CL418" i="3" l="1"/>
  <c r="CY418" i="3" s="1"/>
  <c r="CD418" i="3"/>
  <c r="CU418" i="3" s="1"/>
  <c r="AB418" i="3"/>
  <c r="N418" i="3"/>
  <c r="CQ418" i="3" s="1"/>
  <c r="AE573" i="3"/>
  <c r="AP574" i="3"/>
  <c r="BA574" i="3" s="1"/>
  <c r="AA418" i="3"/>
  <c r="M418" i="3"/>
  <c r="AV419" i="3"/>
  <c r="AK418" i="3"/>
  <c r="G570" i="3"/>
  <c r="CC570" i="3" s="1"/>
  <c r="AF570" i="3"/>
  <c r="AQ571" i="3"/>
  <c r="BB571" i="3" s="1"/>
  <c r="CP418" i="3" l="1"/>
  <c r="DA418" i="3" s="1"/>
  <c r="CB570" i="3"/>
  <c r="CT570" i="3" s="1"/>
  <c r="BM574" i="3"/>
  <c r="T574" i="3" s="1"/>
  <c r="CO418" i="3"/>
  <c r="O418" i="3"/>
  <c r="AL418" i="3"/>
  <c r="AW419" i="3"/>
  <c r="AX419" i="3"/>
  <c r="AM418" i="3"/>
  <c r="BN571" i="3"/>
  <c r="G571" i="3" s="1"/>
  <c r="CC571" i="3" s="1"/>
  <c r="CN418" i="3" l="1"/>
  <c r="CZ418" i="3" s="1"/>
  <c r="CB571" i="3"/>
  <c r="CT571" i="3" s="1"/>
  <c r="Q418" i="3"/>
  <c r="F574" i="3"/>
  <c r="CA574" i="3" s="1"/>
  <c r="A419" i="3"/>
  <c r="AE574" i="3"/>
  <c r="AP575" i="3"/>
  <c r="BA575" i="3" s="1"/>
  <c r="BI419" i="3"/>
  <c r="BH419" i="3"/>
  <c r="U571" i="3"/>
  <c r="BZ574" i="3" l="1"/>
  <c r="CS574" i="3" s="1"/>
  <c r="BM575" i="3"/>
  <c r="T575" i="3" s="1"/>
  <c r="B419" i="3"/>
  <c r="P419" i="3"/>
  <c r="BF419" i="3"/>
  <c r="BC419" i="3"/>
  <c r="BG419" i="3"/>
  <c r="AF571" i="3"/>
  <c r="AQ572" i="3"/>
  <c r="BW419" i="3" l="1"/>
  <c r="AP576" i="3"/>
  <c r="BA576" i="3" s="1"/>
  <c r="AE575" i="3"/>
  <c r="BJ419" i="3"/>
  <c r="C419" i="3" s="1"/>
  <c r="BO419" i="3" s="1"/>
  <c r="F575" i="3"/>
  <c r="CA575" i="3" s="1"/>
  <c r="BB572" i="3"/>
  <c r="BN572" i="3" s="1"/>
  <c r="BZ575" i="3" l="1"/>
  <c r="CS575" i="3" s="1"/>
  <c r="V419" i="3"/>
  <c r="BR419" i="3"/>
  <c r="H419" i="3"/>
  <c r="BS419" i="3"/>
  <c r="BM576" i="3"/>
  <c r="T576" i="3" s="1"/>
  <c r="U572" i="3"/>
  <c r="G572" i="3"/>
  <c r="CC572" i="3" s="1"/>
  <c r="CB572" i="3" l="1"/>
  <c r="CT572" i="3" s="1"/>
  <c r="F576" i="3"/>
  <c r="CA576" i="3" s="1"/>
  <c r="CE419" i="3"/>
  <c r="AR420" i="3"/>
  <c r="AG419" i="3"/>
  <c r="AP577" i="3"/>
  <c r="BA577" i="3" s="1"/>
  <c r="AE576" i="3"/>
  <c r="Z419" i="3"/>
  <c r="L419" i="3"/>
  <c r="CM419" i="3" s="1"/>
  <c r="K419" i="3"/>
  <c r="CK419" i="3" s="1"/>
  <c r="Y419" i="3"/>
  <c r="BT419" i="3"/>
  <c r="AF572" i="3"/>
  <c r="AQ573" i="3"/>
  <c r="BB573" i="3" s="1"/>
  <c r="CL419" i="3" l="1"/>
  <c r="CY419" i="3" s="1"/>
  <c r="CD419" i="3"/>
  <c r="CU419" i="3" s="1"/>
  <c r="CJ419" i="3"/>
  <c r="CX419" i="3" s="1"/>
  <c r="BZ576" i="3"/>
  <c r="CS576" i="3" s="1"/>
  <c r="AK419" i="3"/>
  <c r="AV420" i="3"/>
  <c r="BM577" i="3"/>
  <c r="T577" i="3" s="1"/>
  <c r="M419" i="3"/>
  <c r="AA419" i="3"/>
  <c r="AJ419" i="3"/>
  <c r="AU420" i="3"/>
  <c r="BU419" i="3"/>
  <c r="BN573" i="3"/>
  <c r="U573" i="3" s="1"/>
  <c r="AE577" i="3" l="1"/>
  <c r="AP578" i="3"/>
  <c r="BA578" i="3" s="1"/>
  <c r="CO419" i="3"/>
  <c r="F577" i="3"/>
  <c r="CA577" i="3" s="1"/>
  <c r="AB419" i="3"/>
  <c r="N419" i="3"/>
  <c r="CQ419" i="3" s="1"/>
  <c r="AL419" i="3"/>
  <c r="AW420" i="3"/>
  <c r="G573" i="3"/>
  <c r="CC573" i="3" s="1"/>
  <c r="AF573" i="3"/>
  <c r="AQ574" i="3"/>
  <c r="BB574" i="3" s="1"/>
  <c r="BN574" i="3" s="1"/>
  <c r="G574" i="3" s="1"/>
  <c r="CC574" i="3" s="1"/>
  <c r="CP419" i="3" l="1"/>
  <c r="DA419" i="3" s="1"/>
  <c r="CN419" i="3"/>
  <c r="CZ419" i="3" s="1"/>
  <c r="CB574" i="3"/>
  <c r="CT574" i="3" s="1"/>
  <c r="CB573" i="3"/>
  <c r="CT573" i="3" s="1"/>
  <c r="BZ577" i="3"/>
  <c r="CS577" i="3" s="1"/>
  <c r="O419" i="3"/>
  <c r="AX420" i="3"/>
  <c r="AM419" i="3"/>
  <c r="BM578" i="3"/>
  <c r="T578" i="3" s="1"/>
  <c r="U574" i="3"/>
  <c r="AF574" i="3" s="1"/>
  <c r="AP579" i="3" l="1"/>
  <c r="BA579" i="3" s="1"/>
  <c r="AE578" i="3"/>
  <c r="F578" i="3"/>
  <c r="CA578" i="3" s="1"/>
  <c r="Q419" i="3"/>
  <c r="A420" i="3"/>
  <c r="AQ575" i="3"/>
  <c r="BB575" i="3" s="1"/>
  <c r="BZ578" i="3" l="1"/>
  <c r="CS578" i="3" s="1"/>
  <c r="B420" i="3"/>
  <c r="P420" i="3"/>
  <c r="BC420" i="3"/>
  <c r="BF420" i="3"/>
  <c r="BG420" i="3"/>
  <c r="BH420" i="3"/>
  <c r="BI420" i="3"/>
  <c r="BM579" i="3"/>
  <c r="T579" i="3" s="1"/>
  <c r="BN575" i="3"/>
  <c r="U575" i="3" s="1"/>
  <c r="F579" i="3" l="1"/>
  <c r="CA579" i="3" s="1"/>
  <c r="BJ420" i="3"/>
  <c r="C420" i="3" s="1"/>
  <c r="BO420" i="3" s="1"/>
  <c r="AE579" i="3"/>
  <c r="AP580" i="3"/>
  <c r="BA580" i="3" s="1"/>
  <c r="BW420" i="3"/>
  <c r="AQ576" i="3"/>
  <c r="BB576" i="3" s="1"/>
  <c r="AF575" i="3"/>
  <c r="G575" i="3"/>
  <c r="CC575" i="3" s="1"/>
  <c r="CB575" i="3" l="1"/>
  <c r="CT575" i="3" s="1"/>
  <c r="BZ579" i="3"/>
  <c r="CS579" i="3" s="1"/>
  <c r="V420" i="3"/>
  <c r="BR420" i="3"/>
  <c r="H420" i="3"/>
  <c r="BM580" i="3"/>
  <c r="T580" i="3" s="1"/>
  <c r="BN576" i="3"/>
  <c r="U576" i="3" s="1"/>
  <c r="F580" i="3" l="1"/>
  <c r="CA580" i="3" s="1"/>
  <c r="CE420" i="3"/>
  <c r="Y420" i="3"/>
  <c r="K420" i="3"/>
  <c r="CK420" i="3" s="1"/>
  <c r="AG420" i="3"/>
  <c r="AR421" i="3"/>
  <c r="AP581" i="3"/>
  <c r="BA581" i="3" s="1"/>
  <c r="AE580" i="3"/>
  <c r="BS420" i="3"/>
  <c r="G576" i="3"/>
  <c r="CC576" i="3" s="1"/>
  <c r="AF576" i="3"/>
  <c r="AQ577" i="3"/>
  <c r="BB577" i="3" s="1"/>
  <c r="BN577" i="3" s="1"/>
  <c r="G577" i="3" s="1"/>
  <c r="CC577" i="3" s="1"/>
  <c r="CJ420" i="3" l="1"/>
  <c r="CX420" i="3" s="1"/>
  <c r="CD420" i="3"/>
  <c r="CU420" i="3" s="1"/>
  <c r="CB577" i="3"/>
  <c r="CT577" i="3" s="1"/>
  <c r="CB576" i="3"/>
  <c r="CT576" i="3" s="1"/>
  <c r="BZ580" i="3"/>
  <c r="CS580" i="3" s="1"/>
  <c r="AJ420" i="3"/>
  <c r="AU421" i="3"/>
  <c r="Z420" i="3"/>
  <c r="L420" i="3"/>
  <c r="CM420" i="3" s="1"/>
  <c r="BT420" i="3"/>
  <c r="BM581" i="3"/>
  <c r="T581" i="3" s="1"/>
  <c r="U577" i="3"/>
  <c r="AF577" i="3" s="1"/>
  <c r="CL420" i="3" l="1"/>
  <c r="CY420" i="3" s="1"/>
  <c r="AQ578" i="3"/>
  <c r="BB578" i="3" s="1"/>
  <c r="BN578" i="3" s="1"/>
  <c r="U578" i="3" s="1"/>
  <c r="AF578" i="3" s="1"/>
  <c r="F581" i="3"/>
  <c r="CA581" i="3" s="1"/>
  <c r="AK420" i="3"/>
  <c r="AV421" i="3"/>
  <c r="AP582" i="3"/>
  <c r="BA582" i="3" s="1"/>
  <c r="AE581" i="3"/>
  <c r="AA420" i="3"/>
  <c r="M420" i="3"/>
  <c r="CO420" i="3" s="1"/>
  <c r="BU420" i="3"/>
  <c r="CN420" i="3" l="1"/>
  <c r="CZ420" i="3" s="1"/>
  <c r="BZ581" i="3"/>
  <c r="CS581" i="3" s="1"/>
  <c r="G578" i="3"/>
  <c r="CC578" i="3" s="1"/>
  <c r="AQ579" i="3"/>
  <c r="BB579" i="3" s="1"/>
  <c r="BN579" i="3" s="1"/>
  <c r="G579" i="3" s="1"/>
  <c r="CC579" i="3" s="1"/>
  <c r="BM582" i="3"/>
  <c r="T582" i="3" s="1"/>
  <c r="AW421" i="3"/>
  <c r="AL420" i="3"/>
  <c r="AB420" i="3"/>
  <c r="N420" i="3"/>
  <c r="CQ420" i="3" s="1"/>
  <c r="CP420" i="3" l="1"/>
  <c r="DA420" i="3" s="1"/>
  <c r="CB579" i="3"/>
  <c r="CT579" i="3" s="1"/>
  <c r="CB578" i="3"/>
  <c r="CT578" i="3" s="1"/>
  <c r="O420" i="3"/>
  <c r="F582" i="3"/>
  <c r="CA582" i="3" s="1"/>
  <c r="AX421" i="3"/>
  <c r="AM420" i="3"/>
  <c r="Q420" i="3" s="1"/>
  <c r="AP583" i="3"/>
  <c r="BA583" i="3" s="1"/>
  <c r="AE582" i="3"/>
  <c r="U579" i="3"/>
  <c r="BZ582" i="3" l="1"/>
  <c r="CS582" i="3" s="1"/>
  <c r="A421" i="3"/>
  <c r="B421" i="3" s="1"/>
  <c r="BC421" i="3"/>
  <c r="BF421" i="3"/>
  <c r="BG421" i="3"/>
  <c r="BM583" i="3"/>
  <c r="T583" i="3" s="1"/>
  <c r="BH421" i="3"/>
  <c r="BI421" i="3"/>
  <c r="AF579" i="3"/>
  <c r="AQ580" i="3"/>
  <c r="BB580" i="3" s="1"/>
  <c r="P421" i="3" l="1"/>
  <c r="F583" i="3"/>
  <c r="CA583" i="3" s="1"/>
  <c r="AE583" i="3"/>
  <c r="AP584" i="3"/>
  <c r="BA584" i="3" s="1"/>
  <c r="BJ421" i="3"/>
  <c r="C421" i="3" s="1"/>
  <c r="BO421" i="3" s="1"/>
  <c r="BW421" i="3"/>
  <c r="BN580" i="3"/>
  <c r="G580" i="3" s="1"/>
  <c r="CC580" i="3" s="1"/>
  <c r="CB580" i="3" l="1"/>
  <c r="CT580" i="3" s="1"/>
  <c r="BZ583" i="3"/>
  <c r="CS583" i="3" s="1"/>
  <c r="U580" i="3"/>
  <c r="AF580" i="3" s="1"/>
  <c r="V421" i="3"/>
  <c r="BR421" i="3"/>
  <c r="H421" i="3"/>
  <c r="BS421" i="3"/>
  <c r="BM584" i="3"/>
  <c r="T584" i="3" s="1"/>
  <c r="AQ581" i="3" l="1"/>
  <c r="BB581" i="3" s="1"/>
  <c r="BN581" i="3" s="1"/>
  <c r="G581" i="3" s="1"/>
  <c r="CC581" i="3" s="1"/>
  <c r="F584" i="3"/>
  <c r="CA584" i="3" s="1"/>
  <c r="Z421" i="3"/>
  <c r="L421" i="3"/>
  <c r="CM421" i="3" s="1"/>
  <c r="AG421" i="3"/>
  <c r="AR422" i="3"/>
  <c r="AE584" i="3"/>
  <c r="AP585" i="3"/>
  <c r="BA585" i="3" s="1"/>
  <c r="CE421" i="3"/>
  <c r="K421" i="3"/>
  <c r="CK421" i="3" s="1"/>
  <c r="Y421" i="3"/>
  <c r="BT421" i="3"/>
  <c r="CL421" i="3" l="1"/>
  <c r="CY421" i="3" s="1"/>
  <c r="CJ421" i="3"/>
  <c r="CX421" i="3" s="1"/>
  <c r="CD421" i="3"/>
  <c r="CU421" i="3" s="1"/>
  <c r="CB581" i="3"/>
  <c r="CT581" i="3" s="1"/>
  <c r="BZ584" i="3"/>
  <c r="CS584" i="3" s="1"/>
  <c r="BM585" i="3"/>
  <c r="T585" i="3" s="1"/>
  <c r="AU422" i="3"/>
  <c r="AJ421" i="3"/>
  <c r="AA421" i="3"/>
  <c r="M421" i="3"/>
  <c r="CO421" i="3" s="1"/>
  <c r="BU421" i="3"/>
  <c r="AV422" i="3"/>
  <c r="AK421" i="3"/>
  <c r="U581" i="3"/>
  <c r="CN421" i="3" l="1"/>
  <c r="CZ421" i="3" s="1"/>
  <c r="F585" i="3"/>
  <c r="CA585" i="3" s="1"/>
  <c r="AL421" i="3"/>
  <c r="AW422" i="3"/>
  <c r="AP586" i="3"/>
  <c r="BA586" i="3" s="1"/>
  <c r="AE585" i="3"/>
  <c r="AB421" i="3"/>
  <c r="N421" i="3"/>
  <c r="AQ582" i="3"/>
  <c r="BB582" i="3" s="1"/>
  <c r="BN582" i="3" s="1"/>
  <c r="U582" i="3" s="1"/>
  <c r="AF581" i="3"/>
  <c r="BZ585" i="3" l="1"/>
  <c r="CS585" i="3" s="1"/>
  <c r="BM586" i="3"/>
  <c r="T586" i="3" s="1"/>
  <c r="CQ421" i="3"/>
  <c r="O421" i="3"/>
  <c r="AX422" i="3"/>
  <c r="AM421" i="3"/>
  <c r="G582" i="3"/>
  <c r="CC582" i="3" s="1"/>
  <c r="AQ583" i="3"/>
  <c r="BB583" i="3" s="1"/>
  <c r="AF582" i="3"/>
  <c r="CP421" i="3" l="1"/>
  <c r="DA421" i="3" s="1"/>
  <c r="CB582" i="3"/>
  <c r="CT582" i="3" s="1"/>
  <c r="F586" i="3"/>
  <c r="CA586" i="3" s="1"/>
  <c r="Q421" i="3"/>
  <c r="A422" i="3"/>
  <c r="AP587" i="3"/>
  <c r="BA587" i="3" s="1"/>
  <c r="BM587" i="3" s="1"/>
  <c r="F587" i="3" s="1"/>
  <c r="CA587" i="3" s="1"/>
  <c r="AE586" i="3"/>
  <c r="BN583" i="3"/>
  <c r="U583" i="3" s="1"/>
  <c r="BZ587" i="3" l="1"/>
  <c r="CS587" i="3" s="1"/>
  <c r="BZ586" i="3"/>
  <c r="CS586" i="3" s="1"/>
  <c r="B422" i="3"/>
  <c r="P422" i="3"/>
  <c r="BC422" i="3"/>
  <c r="BF422" i="3"/>
  <c r="BG422" i="3"/>
  <c r="BH422" i="3"/>
  <c r="T587" i="3"/>
  <c r="BI422" i="3"/>
  <c r="G583" i="3"/>
  <c r="CC583" i="3" s="1"/>
  <c r="AF583" i="3"/>
  <c r="AQ584" i="3"/>
  <c r="BB584" i="3" s="1"/>
  <c r="CB583" i="3" l="1"/>
  <c r="CT583" i="3" s="1"/>
  <c r="AP588" i="3"/>
  <c r="BA588" i="3" s="1"/>
  <c r="BM588" i="3" s="1"/>
  <c r="F588" i="3" s="1"/>
  <c r="CA588" i="3" s="1"/>
  <c r="AE587" i="3"/>
  <c r="BJ422" i="3"/>
  <c r="C422" i="3" s="1"/>
  <c r="BO422" i="3" s="1"/>
  <c r="BW422" i="3"/>
  <c r="BN584" i="3"/>
  <c r="G584" i="3" s="1"/>
  <c r="CC584" i="3" s="1"/>
  <c r="CB584" i="3" l="1"/>
  <c r="CT584" i="3" s="1"/>
  <c r="BZ588" i="3"/>
  <c r="CS588" i="3" s="1"/>
  <c r="T588" i="3"/>
  <c r="V422" i="3"/>
  <c r="BR422" i="3"/>
  <c r="H422" i="3"/>
  <c r="U584" i="3"/>
  <c r="CE422" i="3" l="1"/>
  <c r="AE588" i="3"/>
  <c r="AP589" i="3"/>
  <c r="BA589" i="3" s="1"/>
  <c r="BM589" i="3" s="1"/>
  <c r="F589" i="3" s="1"/>
  <c r="CA589" i="3" s="1"/>
  <c r="BT422" i="3"/>
  <c r="BU422" i="3" s="1"/>
  <c r="K422" i="3"/>
  <c r="CK422" i="3" s="1"/>
  <c r="Y422" i="3"/>
  <c r="AR423" i="3"/>
  <c r="AG422" i="3"/>
  <c r="BS422" i="3"/>
  <c r="AQ585" i="3"/>
  <c r="BB585" i="3" s="1"/>
  <c r="BN585" i="3" s="1"/>
  <c r="G585" i="3" s="1"/>
  <c r="CC585" i="3" s="1"/>
  <c r="AF584" i="3"/>
  <c r="CJ422" i="3" l="1"/>
  <c r="CX422" i="3" s="1"/>
  <c r="CD422" i="3"/>
  <c r="CU422" i="3" s="1"/>
  <c r="CB585" i="3"/>
  <c r="CT585" i="3" s="1"/>
  <c r="BZ589" i="3"/>
  <c r="CS589" i="3" s="1"/>
  <c r="N422" i="3"/>
  <c r="CQ422" i="3" s="1"/>
  <c r="AB422" i="3"/>
  <c r="AA422" i="3"/>
  <c r="M422" i="3"/>
  <c r="CO422" i="3" s="1"/>
  <c r="Z422" i="3"/>
  <c r="L422" i="3"/>
  <c r="T589" i="3"/>
  <c r="AU423" i="3"/>
  <c r="AJ422" i="3"/>
  <c r="U585" i="3"/>
  <c r="CP422" i="3" l="1"/>
  <c r="DA422" i="3" s="1"/>
  <c r="CN422" i="3"/>
  <c r="CZ422" i="3" s="1"/>
  <c r="CM422" i="3"/>
  <c r="O422" i="3"/>
  <c r="AP590" i="3"/>
  <c r="BA590" i="3" s="1"/>
  <c r="AE589" i="3"/>
  <c r="AM422" i="3"/>
  <c r="AX423" i="3"/>
  <c r="AK422" i="3"/>
  <c r="AV423" i="3"/>
  <c r="AL422" i="3"/>
  <c r="AW423" i="3"/>
  <c r="AQ586" i="3"/>
  <c r="BB586" i="3" s="1"/>
  <c r="AF585" i="3"/>
  <c r="CL422" i="3" l="1"/>
  <c r="CY422" i="3" s="1"/>
  <c r="BM590" i="3"/>
  <c r="T590" i="3" s="1"/>
  <c r="A423" i="3"/>
  <c r="BI423" i="3" s="1"/>
  <c r="Q422" i="3"/>
  <c r="BN586" i="3"/>
  <c r="G586" i="3" s="1"/>
  <c r="CC586" i="3" s="1"/>
  <c r="CB586" i="3" l="1"/>
  <c r="CT586" i="3" s="1"/>
  <c r="F590" i="3"/>
  <c r="CA590" i="3" s="1"/>
  <c r="BH423" i="3"/>
  <c r="P423" i="3"/>
  <c r="B423" i="3"/>
  <c r="BC423" i="3"/>
  <c r="BF423" i="3"/>
  <c r="BG423" i="3"/>
  <c r="AP591" i="3"/>
  <c r="BA591" i="3" s="1"/>
  <c r="AE590" i="3"/>
  <c r="U586" i="3"/>
  <c r="BZ590" i="3" l="1"/>
  <c r="CS590" i="3" s="1"/>
  <c r="BJ423" i="3"/>
  <c r="C423" i="3" s="1"/>
  <c r="BO423" i="3" s="1"/>
  <c r="BR423" i="3" s="1"/>
  <c r="BW423" i="3"/>
  <c r="BM591" i="3"/>
  <c r="T591" i="3" s="1"/>
  <c r="AQ587" i="3"/>
  <c r="BB587" i="3" s="1"/>
  <c r="AF586" i="3"/>
  <c r="F591" i="3" l="1"/>
  <c r="CA591" i="3" s="1"/>
  <c r="V423" i="3"/>
  <c r="AR424" i="3" s="1"/>
  <c r="H423" i="3"/>
  <c r="CE423" i="3" s="1"/>
  <c r="BS423" i="3"/>
  <c r="BT423" i="3"/>
  <c r="K423" i="3"/>
  <c r="CK423" i="3" s="1"/>
  <c r="Y423" i="3"/>
  <c r="AP592" i="3"/>
  <c r="BA592" i="3" s="1"/>
  <c r="AE591" i="3"/>
  <c r="BU423" i="3"/>
  <c r="BN587" i="3"/>
  <c r="U587" i="3" s="1"/>
  <c r="CD423" i="3" l="1"/>
  <c r="CU423" i="3" s="1"/>
  <c r="CJ423" i="3"/>
  <c r="CX423" i="3" s="1"/>
  <c r="BZ591" i="3"/>
  <c r="CS591" i="3" s="1"/>
  <c r="AG423" i="3"/>
  <c r="AB423" i="3"/>
  <c r="N423" i="3"/>
  <c r="CQ423" i="3" s="1"/>
  <c r="AA423" i="3"/>
  <c r="M423" i="3"/>
  <c r="CO423" i="3" s="1"/>
  <c r="BM592" i="3"/>
  <c r="T592" i="3" s="1"/>
  <c r="AU424" i="3"/>
  <c r="AJ423" i="3"/>
  <c r="Z423" i="3"/>
  <c r="L423" i="3"/>
  <c r="AF587" i="3"/>
  <c r="AQ588" i="3"/>
  <c r="BB588" i="3" s="1"/>
  <c r="G587" i="3"/>
  <c r="CC587" i="3" s="1"/>
  <c r="CP423" i="3" l="1"/>
  <c r="DA423" i="3" s="1"/>
  <c r="CN423" i="3"/>
  <c r="CZ423" i="3" s="1"/>
  <c r="CB587" i="3"/>
  <c r="CT587" i="3" s="1"/>
  <c r="CM423" i="3"/>
  <c r="O423" i="3"/>
  <c r="AW424" i="3"/>
  <c r="AL423" i="3"/>
  <c r="AX424" i="3"/>
  <c r="AM423" i="3"/>
  <c r="AP593" i="3"/>
  <c r="BA593" i="3" s="1"/>
  <c r="AE592" i="3"/>
  <c r="AK423" i="3"/>
  <c r="AV424" i="3"/>
  <c r="F592" i="3"/>
  <c r="CA592" i="3" s="1"/>
  <c r="BN588" i="3"/>
  <c r="U588" i="3" s="1"/>
  <c r="CL423" i="3" l="1"/>
  <c r="CY423" i="3" s="1"/>
  <c r="BZ592" i="3"/>
  <c r="CS592" i="3" s="1"/>
  <c r="Q423" i="3"/>
  <c r="A424" i="3"/>
  <c r="P424" i="3" s="1"/>
  <c r="BC424" i="3"/>
  <c r="BF424" i="3"/>
  <c r="BH424" i="3"/>
  <c r="BI424" i="3"/>
  <c r="BM593" i="3"/>
  <c r="T593" i="3" s="1"/>
  <c r="BG424" i="3"/>
  <c r="G588" i="3"/>
  <c r="CC588" i="3" s="1"/>
  <c r="AF588" i="3"/>
  <c r="AQ589" i="3"/>
  <c r="BB589" i="3" s="1"/>
  <c r="CB588" i="3" l="1"/>
  <c r="CT588" i="3" s="1"/>
  <c r="F593" i="3"/>
  <c r="CA593" i="3" s="1"/>
  <c r="B424" i="3"/>
  <c r="BJ424" i="3"/>
  <c r="C424" i="3" s="1"/>
  <c r="BO424" i="3" s="1"/>
  <c r="AP594" i="3"/>
  <c r="BA594" i="3" s="1"/>
  <c r="AE593" i="3"/>
  <c r="BN589" i="3"/>
  <c r="U589" i="3" s="1"/>
  <c r="BZ593" i="3" l="1"/>
  <c r="CS593" i="3" s="1"/>
  <c r="BW424" i="3"/>
  <c r="V424" i="3"/>
  <c r="H424" i="3"/>
  <c r="BR424" i="3"/>
  <c r="BM594" i="3"/>
  <c r="T594" i="3" s="1"/>
  <c r="AF589" i="3"/>
  <c r="AQ590" i="3"/>
  <c r="BB590" i="3" s="1"/>
  <c r="G589" i="3"/>
  <c r="CC589" i="3" s="1"/>
  <c r="CB589" i="3" l="1"/>
  <c r="CT589" i="3" s="1"/>
  <c r="F594" i="3"/>
  <c r="CA594" i="3" s="1"/>
  <c r="Y424" i="3"/>
  <c r="K424" i="3"/>
  <c r="CK424" i="3" s="1"/>
  <c r="AP595" i="3"/>
  <c r="BA595" i="3" s="1"/>
  <c r="AE594" i="3"/>
  <c r="CE424" i="3"/>
  <c r="BS424" i="3"/>
  <c r="AR425" i="3"/>
  <c r="AG424" i="3"/>
  <c r="BN590" i="3"/>
  <c r="U590" i="3" s="1"/>
  <c r="CD424" i="3" l="1"/>
  <c r="CU424" i="3" s="1"/>
  <c r="CJ424" i="3"/>
  <c r="CX424" i="3" s="1"/>
  <c r="BZ594" i="3"/>
  <c r="CS594" i="3" s="1"/>
  <c r="L424" i="3"/>
  <c r="Z424" i="3"/>
  <c r="BM595" i="3"/>
  <c r="T595" i="3" s="1"/>
  <c r="BT424" i="3"/>
  <c r="BU424" i="3"/>
  <c r="AJ424" i="3"/>
  <c r="AU425" i="3"/>
  <c r="G590" i="3"/>
  <c r="CC590" i="3" s="1"/>
  <c r="AQ591" i="3"/>
  <c r="BB591" i="3" s="1"/>
  <c r="AF590" i="3"/>
  <c r="CB590" i="3" l="1"/>
  <c r="CT590" i="3" s="1"/>
  <c r="F595" i="3"/>
  <c r="CA595" i="3" s="1"/>
  <c r="AB424" i="3"/>
  <c r="N424" i="3"/>
  <c r="CQ424" i="3" s="1"/>
  <c r="AE595" i="3"/>
  <c r="AP596" i="3"/>
  <c r="BA596" i="3" s="1"/>
  <c r="AA424" i="3"/>
  <c r="M424" i="3"/>
  <c r="CO424" i="3" s="1"/>
  <c r="AV425" i="3"/>
  <c r="AK424" i="3"/>
  <c r="CM424" i="3"/>
  <c r="BN591" i="3"/>
  <c r="U591" i="3" s="1"/>
  <c r="CN424" i="3" l="1"/>
  <c r="CZ424" i="3" s="1"/>
  <c r="CP424" i="3"/>
  <c r="DA424" i="3" s="1"/>
  <c r="CL424" i="3"/>
  <c r="CY424" i="3" s="1"/>
  <c r="BZ595" i="3"/>
  <c r="CS595" i="3" s="1"/>
  <c r="AW425" i="3"/>
  <c r="AL424" i="3"/>
  <c r="O424" i="3"/>
  <c r="BM596" i="3"/>
  <c r="T596" i="3" s="1"/>
  <c r="AM424" i="3"/>
  <c r="AX425" i="3"/>
  <c r="G591" i="3"/>
  <c r="CC591" i="3" s="1"/>
  <c r="AQ592" i="3"/>
  <c r="BB592" i="3" s="1"/>
  <c r="AF591" i="3"/>
  <c r="A425" i="3" l="1"/>
  <c r="B425" i="3" s="1"/>
  <c r="CB591" i="3"/>
  <c r="CT591" i="3" s="1"/>
  <c r="F596" i="3"/>
  <c r="CA596" i="3" s="1"/>
  <c r="Q424" i="3"/>
  <c r="BF425" i="3"/>
  <c r="BC425" i="3"/>
  <c r="BG425" i="3"/>
  <c r="BH425" i="3"/>
  <c r="AE596" i="3"/>
  <c r="AP597" i="3"/>
  <c r="BA597" i="3" s="1"/>
  <c r="BI425" i="3"/>
  <c r="BN592" i="3"/>
  <c r="G592" i="3" s="1"/>
  <c r="CC592" i="3" s="1"/>
  <c r="P425" i="3" l="1"/>
  <c r="CB592" i="3"/>
  <c r="CT592" i="3" s="1"/>
  <c r="BZ596" i="3"/>
  <c r="CS596" i="3" s="1"/>
  <c r="BJ425" i="3"/>
  <c r="C425" i="3" s="1"/>
  <c r="BO425" i="3" s="1"/>
  <c r="H425" i="3" s="1"/>
  <c r="BM597" i="3"/>
  <c r="T597" i="3" s="1"/>
  <c r="BW425" i="3"/>
  <c r="U592" i="3"/>
  <c r="V425" i="3" l="1"/>
  <c r="AR426" i="3" s="1"/>
  <c r="CE425" i="3"/>
  <c r="AE597" i="3"/>
  <c r="AP598" i="3"/>
  <c r="BA598" i="3" s="1"/>
  <c r="BM598" i="3" s="1"/>
  <c r="F598" i="3" s="1"/>
  <c r="CA598" i="3" s="1"/>
  <c r="BR425" i="3"/>
  <c r="F597" i="3"/>
  <c r="CA597" i="3" s="1"/>
  <c r="BS425" i="3"/>
  <c r="AF592" i="3"/>
  <c r="AQ593" i="3"/>
  <c r="BB593" i="3" s="1"/>
  <c r="CD425" i="3" l="1"/>
  <c r="CU425" i="3" s="1"/>
  <c r="BZ597" i="3"/>
  <c r="CS597" i="3" s="1"/>
  <c r="BZ598" i="3"/>
  <c r="CS598" i="3" s="1"/>
  <c r="AG425" i="3"/>
  <c r="Z425" i="3"/>
  <c r="L425" i="3"/>
  <c r="CM425" i="3" s="1"/>
  <c r="BT425" i="3"/>
  <c r="K425" i="3"/>
  <c r="Y425" i="3"/>
  <c r="T598" i="3"/>
  <c r="BN593" i="3"/>
  <c r="G593" i="3" s="1"/>
  <c r="CC593" i="3" s="1"/>
  <c r="CL425" i="3" l="1"/>
  <c r="CY425" i="3" s="1"/>
  <c r="CB593" i="3"/>
  <c r="CT593" i="3" s="1"/>
  <c r="CK425" i="3"/>
  <c r="AK425" i="3"/>
  <c r="AV426" i="3"/>
  <c r="AA425" i="3"/>
  <c r="M425" i="3"/>
  <c r="CO425" i="3" s="1"/>
  <c r="BU425" i="3"/>
  <c r="AE598" i="3"/>
  <c r="AP599" i="3"/>
  <c r="BA599" i="3" s="1"/>
  <c r="AU426" i="3"/>
  <c r="AJ425" i="3"/>
  <c r="U593" i="3"/>
  <c r="CJ425" i="3" l="1"/>
  <c r="CX425" i="3" s="1"/>
  <c r="CN425" i="3"/>
  <c r="CZ425" i="3" s="1"/>
  <c r="AW426" i="3"/>
  <c r="AL425" i="3"/>
  <c r="AB425" i="3"/>
  <c r="N425" i="3"/>
  <c r="CQ425" i="3" s="1"/>
  <c r="BM599" i="3"/>
  <c r="T599" i="3" s="1"/>
  <c r="AF593" i="3"/>
  <c r="AQ594" i="3"/>
  <c r="CP425" i="3" l="1"/>
  <c r="DA425" i="3" s="1"/>
  <c r="O425" i="3"/>
  <c r="AM425" i="3"/>
  <c r="Q425" i="3" s="1"/>
  <c r="AX426" i="3"/>
  <c r="AE599" i="3"/>
  <c r="AP600" i="3"/>
  <c r="BA600" i="3" s="1"/>
  <c r="F599" i="3"/>
  <c r="CA599" i="3" s="1"/>
  <c r="BB594" i="3"/>
  <c r="BN594" i="3" s="1"/>
  <c r="BZ599" i="3" l="1"/>
  <c r="CS599" i="3" s="1"/>
  <c r="BM600" i="3"/>
  <c r="T600" i="3" s="1"/>
  <c r="A426" i="3"/>
  <c r="U594" i="3"/>
  <c r="AQ595" i="3" s="1"/>
  <c r="G594" i="3"/>
  <c r="CC594" i="3" s="1"/>
  <c r="CB594" i="3" l="1"/>
  <c r="CT594" i="3" s="1"/>
  <c r="F600" i="3"/>
  <c r="CA600" i="3" s="1"/>
  <c r="AE600" i="3"/>
  <c r="AP601" i="3"/>
  <c r="BA601" i="3" s="1"/>
  <c r="P426" i="3"/>
  <c r="B426" i="3"/>
  <c r="BC426" i="3"/>
  <c r="BG426" i="3"/>
  <c r="BF426" i="3"/>
  <c r="BH426" i="3"/>
  <c r="BI426" i="3"/>
  <c r="AF594" i="3"/>
  <c r="BB595" i="3"/>
  <c r="BN595" i="3" s="1"/>
  <c r="U595" i="3" s="1"/>
  <c r="BZ600" i="3" l="1"/>
  <c r="CS600" i="3" s="1"/>
  <c r="BW426" i="3"/>
  <c r="BM601" i="3"/>
  <c r="T601" i="3" s="1"/>
  <c r="BJ426" i="3"/>
  <c r="C426" i="3" s="1"/>
  <c r="BO426" i="3" s="1"/>
  <c r="AF595" i="3"/>
  <c r="AQ596" i="3"/>
  <c r="BB596" i="3" s="1"/>
  <c r="BN596" i="3" s="1"/>
  <c r="G596" i="3" s="1"/>
  <c r="CC596" i="3" s="1"/>
  <c r="G595" i="3"/>
  <c r="CC595" i="3" s="1"/>
  <c r="CB595" i="3" l="1"/>
  <c r="CT595" i="3" s="1"/>
  <c r="CB596" i="3"/>
  <c r="CT596" i="3" s="1"/>
  <c r="F601" i="3"/>
  <c r="CA601" i="3" s="1"/>
  <c r="BR426" i="3"/>
  <c r="BS426" i="3"/>
  <c r="H426" i="3"/>
  <c r="V426" i="3"/>
  <c r="AP602" i="3"/>
  <c r="BA602" i="3" s="1"/>
  <c r="AE601" i="3"/>
  <c r="U596" i="3"/>
  <c r="BZ601" i="3" l="1"/>
  <c r="CS601" i="3" s="1"/>
  <c r="BM602" i="3"/>
  <c r="T602" i="3" s="1"/>
  <c r="AR427" i="3"/>
  <c r="AG426" i="3"/>
  <c r="CE426" i="3"/>
  <c r="Z426" i="3"/>
  <c r="L426" i="3"/>
  <c r="CM426" i="3" s="1"/>
  <c r="BT426" i="3"/>
  <c r="K426" i="3"/>
  <c r="CK426" i="3" s="1"/>
  <c r="Y426" i="3"/>
  <c r="AF596" i="3"/>
  <c r="AQ597" i="3"/>
  <c r="CJ426" i="3" l="1"/>
  <c r="CX426" i="3" s="1"/>
  <c r="CL426" i="3"/>
  <c r="CY426" i="3" s="1"/>
  <c r="CD426" i="3"/>
  <c r="CU426" i="3" s="1"/>
  <c r="F602" i="3"/>
  <c r="CA602" i="3" s="1"/>
  <c r="AV427" i="3"/>
  <c r="AK426" i="3"/>
  <c r="AU427" i="3"/>
  <c r="AJ426" i="3"/>
  <c r="AA426" i="3"/>
  <c r="M426" i="3"/>
  <c r="BU426" i="3"/>
  <c r="AE602" i="3"/>
  <c r="AP603" i="3"/>
  <c r="BA603" i="3" s="1"/>
  <c r="BB597" i="3"/>
  <c r="BN597" i="3" s="1"/>
  <c r="BZ602" i="3" l="1"/>
  <c r="CS602" i="3" s="1"/>
  <c r="CO426" i="3"/>
  <c r="AB426" i="3"/>
  <c r="N426" i="3"/>
  <c r="CQ426" i="3" s="1"/>
  <c r="AL426" i="3"/>
  <c r="AW427" i="3"/>
  <c r="BM603" i="3"/>
  <c r="T603" i="3" s="1"/>
  <c r="G597" i="3"/>
  <c r="CC597" i="3" s="1"/>
  <c r="U597" i="3"/>
  <c r="AQ598" i="3" s="1"/>
  <c r="CP426" i="3" l="1"/>
  <c r="DA426" i="3" s="1"/>
  <c r="CN426" i="3"/>
  <c r="CZ426" i="3" s="1"/>
  <c r="CB597" i="3"/>
  <c r="CT597" i="3" s="1"/>
  <c r="AX427" i="3"/>
  <c r="AM426" i="3"/>
  <c r="Q426" i="3" s="1"/>
  <c r="O426" i="3"/>
  <c r="F603" i="3"/>
  <c r="CA603" i="3" s="1"/>
  <c r="AP604" i="3"/>
  <c r="BA604" i="3" s="1"/>
  <c r="BM604" i="3" s="1"/>
  <c r="F604" i="3" s="1"/>
  <c r="CA604" i="3" s="1"/>
  <c r="AE603" i="3"/>
  <c r="AF597" i="3"/>
  <c r="BB598" i="3"/>
  <c r="BN598" i="3" s="1"/>
  <c r="BZ604" i="3" l="1"/>
  <c r="CS604" i="3" s="1"/>
  <c r="BZ603" i="3"/>
  <c r="CS603" i="3" s="1"/>
  <c r="T604" i="3"/>
  <c r="A427" i="3"/>
  <c r="U598" i="3"/>
  <c r="G598" i="3"/>
  <c r="CC598" i="3" s="1"/>
  <c r="CB598" i="3" l="1"/>
  <c r="CT598" i="3" s="1"/>
  <c r="P427" i="3"/>
  <c r="B427" i="3"/>
  <c r="BC427" i="3"/>
  <c r="BF427" i="3"/>
  <c r="BG427" i="3"/>
  <c r="BH427" i="3"/>
  <c r="BI427" i="3"/>
  <c r="AP605" i="3"/>
  <c r="BA605" i="3" s="1"/>
  <c r="AE604" i="3"/>
  <c r="AF598" i="3"/>
  <c r="AQ599" i="3"/>
  <c r="BB599" i="3" s="1"/>
  <c r="BW427" i="3" l="1"/>
  <c r="BJ427" i="3"/>
  <c r="C427" i="3" s="1"/>
  <c r="BO427" i="3" s="1"/>
  <c r="BM605" i="3"/>
  <c r="T605" i="3" s="1"/>
  <c r="BN599" i="3"/>
  <c r="G599" i="3" s="1"/>
  <c r="CC599" i="3" s="1"/>
  <c r="CB599" i="3" l="1"/>
  <c r="CT599" i="3" s="1"/>
  <c r="F605" i="3"/>
  <c r="CA605" i="3" s="1"/>
  <c r="V427" i="3"/>
  <c r="H427" i="3"/>
  <c r="BR427" i="3"/>
  <c r="AP606" i="3"/>
  <c r="BA606" i="3" s="1"/>
  <c r="AE605" i="3"/>
  <c r="U599" i="3"/>
  <c r="AQ600" i="3" s="1"/>
  <c r="BZ605" i="3" l="1"/>
  <c r="CS605" i="3" s="1"/>
  <c r="AF599" i="3"/>
  <c r="BB600" i="3"/>
  <c r="BN600" i="3" s="1"/>
  <c r="G600" i="3" s="1"/>
  <c r="CC600" i="3" s="1"/>
  <c r="K427" i="3"/>
  <c r="CK427" i="3" s="1"/>
  <c r="Y427" i="3"/>
  <c r="BS427" i="3"/>
  <c r="BM606" i="3"/>
  <c r="T606" i="3" s="1"/>
  <c r="BU427" i="3"/>
  <c r="CE427" i="3"/>
  <c r="AR428" i="3"/>
  <c r="AG427" i="3"/>
  <c r="BT427" i="3"/>
  <c r="CJ427" i="3" l="1"/>
  <c r="CX427" i="3" s="1"/>
  <c r="CD427" i="3"/>
  <c r="CU427" i="3" s="1"/>
  <c r="CB600" i="3"/>
  <c r="CT600" i="3" s="1"/>
  <c r="U600" i="3"/>
  <c r="F606" i="3"/>
  <c r="CA606" i="3" s="1"/>
  <c r="AP607" i="3"/>
  <c r="BA607" i="3" s="1"/>
  <c r="AE606" i="3"/>
  <c r="L427" i="3"/>
  <c r="Z427" i="3"/>
  <c r="AJ427" i="3"/>
  <c r="AU428" i="3"/>
  <c r="AB427" i="3"/>
  <c r="N427" i="3"/>
  <c r="CQ427" i="3" s="1"/>
  <c r="AA427" i="3"/>
  <c r="M427" i="3"/>
  <c r="CO427" i="3" s="1"/>
  <c r="CN427" i="3" l="1"/>
  <c r="CZ427" i="3" s="1"/>
  <c r="CP427" i="3"/>
  <c r="DA427" i="3" s="1"/>
  <c r="BZ606" i="3"/>
  <c r="CS606" i="3" s="1"/>
  <c r="AF600" i="3"/>
  <c r="AQ601" i="3"/>
  <c r="BB601" i="3" s="1"/>
  <c r="BN601" i="3" s="1"/>
  <c r="U601" i="3" s="1"/>
  <c r="AQ602" i="3" s="1"/>
  <c r="BB602" i="3" s="1"/>
  <c r="BM607" i="3"/>
  <c r="F607" i="3" s="1"/>
  <c r="CA607" i="3" s="1"/>
  <c r="AL427" i="3"/>
  <c r="AW428" i="3"/>
  <c r="CM427" i="3"/>
  <c r="O427" i="3"/>
  <c r="AX428" i="3"/>
  <c r="AM427" i="3"/>
  <c r="AV428" i="3"/>
  <c r="AK427" i="3"/>
  <c r="CL427" i="3" l="1"/>
  <c r="CY427" i="3" s="1"/>
  <c r="AF601" i="3"/>
  <c r="G601" i="3"/>
  <c r="CC601" i="3" s="1"/>
  <c r="BZ607" i="3"/>
  <c r="CS607" i="3" s="1"/>
  <c r="Q427" i="3"/>
  <c r="A428" i="3"/>
  <c r="P428" i="3" s="1"/>
  <c r="T607" i="3"/>
  <c r="BC428" i="3"/>
  <c r="BF428" i="3"/>
  <c r="BI428" i="3"/>
  <c r="BH428" i="3"/>
  <c r="BG428" i="3"/>
  <c r="BN602" i="3"/>
  <c r="G602" i="3" s="1"/>
  <c r="CC602" i="3" s="1"/>
  <c r="CB601" i="3" l="1"/>
  <c r="CT601" i="3" s="1"/>
  <c r="CB602" i="3"/>
  <c r="CT602" i="3" s="1"/>
  <c r="B428" i="3"/>
  <c r="AP608" i="3"/>
  <c r="BA608" i="3" s="1"/>
  <c r="BM608" i="3" s="1"/>
  <c r="T608" i="3" s="1"/>
  <c r="AP609" i="3" s="1"/>
  <c r="BA609" i="3" s="1"/>
  <c r="AE607" i="3"/>
  <c r="BJ428" i="3"/>
  <c r="C428" i="3" s="1"/>
  <c r="BO428" i="3" s="1"/>
  <c r="U602" i="3"/>
  <c r="F608" i="3" l="1"/>
  <c r="CA608" i="3" s="1"/>
  <c r="AE608" i="3"/>
  <c r="BW428" i="3"/>
  <c r="V428" i="3"/>
  <c r="H428" i="3"/>
  <c r="BR428" i="3"/>
  <c r="BM609" i="3"/>
  <c r="T609" i="3" s="1"/>
  <c r="AF602" i="3"/>
  <c r="AQ603" i="3"/>
  <c r="BB603" i="3" s="1"/>
  <c r="BZ608" i="3" l="1"/>
  <c r="CS608" i="3" s="1"/>
  <c r="AP610" i="3"/>
  <c r="BA610" i="3" s="1"/>
  <c r="AE609" i="3"/>
  <c r="F609" i="3"/>
  <c r="CA609" i="3" s="1"/>
  <c r="CE428" i="3"/>
  <c r="AR429" i="3"/>
  <c r="AG428" i="3"/>
  <c r="K428" i="3"/>
  <c r="CK428" i="3" s="1"/>
  <c r="Y428" i="3"/>
  <c r="BS428" i="3"/>
  <c r="BT428" i="3" s="1"/>
  <c r="BN603" i="3"/>
  <c r="G603" i="3" s="1"/>
  <c r="CC603" i="3" s="1"/>
  <c r="CD428" i="3" l="1"/>
  <c r="CU428" i="3" s="1"/>
  <c r="CJ428" i="3"/>
  <c r="CX428" i="3" s="1"/>
  <c r="CB603" i="3"/>
  <c r="CT603" i="3" s="1"/>
  <c r="BZ609" i="3"/>
  <c r="CS609" i="3" s="1"/>
  <c r="AA428" i="3"/>
  <c r="M428" i="3"/>
  <c r="CO428" i="3" s="1"/>
  <c r="BM610" i="3"/>
  <c r="T610" i="3" s="1"/>
  <c r="L428" i="3"/>
  <c r="Z428" i="3"/>
  <c r="AJ428" i="3"/>
  <c r="AU429" i="3"/>
  <c r="BU428" i="3"/>
  <c r="U603" i="3"/>
  <c r="CN428" i="3" l="1"/>
  <c r="CZ428" i="3" s="1"/>
  <c r="AB428" i="3"/>
  <c r="N428" i="3"/>
  <c r="CQ428" i="3" s="1"/>
  <c r="F610" i="3"/>
  <c r="CA610" i="3" s="1"/>
  <c r="AE610" i="3"/>
  <c r="AP611" i="3"/>
  <c r="BA611" i="3" s="1"/>
  <c r="AV429" i="3"/>
  <c r="AK428" i="3"/>
  <c r="CM428" i="3"/>
  <c r="AW429" i="3"/>
  <c r="AL428" i="3"/>
  <c r="AF603" i="3"/>
  <c r="AQ604" i="3"/>
  <c r="CP428" i="3" l="1"/>
  <c r="DA428" i="3" s="1"/>
  <c r="CL428" i="3"/>
  <c r="CY428" i="3" s="1"/>
  <c r="BZ610" i="3"/>
  <c r="CS610" i="3" s="1"/>
  <c r="O428" i="3"/>
  <c r="BM611" i="3"/>
  <c r="T611" i="3" s="1"/>
  <c r="AM428" i="3"/>
  <c r="A429" i="3" s="1"/>
  <c r="BG429" i="3" s="1"/>
  <c r="AX429" i="3"/>
  <c r="BB604" i="3"/>
  <c r="BN604" i="3" s="1"/>
  <c r="AE611" i="3" l="1"/>
  <c r="AP612" i="3"/>
  <c r="BA612" i="3" s="1"/>
  <c r="F611" i="3"/>
  <c r="CA611" i="3" s="1"/>
  <c r="BH429" i="3"/>
  <c r="BI429" i="3"/>
  <c r="P429" i="3"/>
  <c r="B429" i="3"/>
  <c r="BC429" i="3"/>
  <c r="BF429" i="3"/>
  <c r="Q428" i="3"/>
  <c r="G604" i="3"/>
  <c r="CC604" i="3" s="1"/>
  <c r="U604" i="3"/>
  <c r="AQ605" i="3" s="1"/>
  <c r="CB604" i="3" l="1"/>
  <c r="CT604" i="3" s="1"/>
  <c r="BZ611" i="3"/>
  <c r="CS611" i="3" s="1"/>
  <c r="BM612" i="3"/>
  <c r="T612" i="3" s="1"/>
  <c r="BJ429" i="3"/>
  <c r="C429" i="3" s="1"/>
  <c r="BO429" i="3" s="1"/>
  <c r="BW429" i="3"/>
  <c r="AF604" i="3"/>
  <c r="BB605" i="3"/>
  <c r="BN605" i="3" s="1"/>
  <c r="G605" i="3" s="1"/>
  <c r="CC605" i="3" s="1"/>
  <c r="CB605" i="3" l="1"/>
  <c r="CT605" i="3" s="1"/>
  <c r="F612" i="3"/>
  <c r="CA612" i="3" s="1"/>
  <c r="V429" i="3"/>
  <c r="BR429" i="3"/>
  <c r="H429" i="3"/>
  <c r="AP613" i="3"/>
  <c r="BA613" i="3" s="1"/>
  <c r="BM613" i="3" s="1"/>
  <c r="F613" i="3" s="1"/>
  <c r="CA613" i="3" s="1"/>
  <c r="AE612" i="3"/>
  <c r="U605" i="3"/>
  <c r="AQ606" i="3" s="1"/>
  <c r="BZ612" i="3" l="1"/>
  <c r="CS612" i="3" s="1"/>
  <c r="BZ613" i="3"/>
  <c r="CS613" i="3" s="1"/>
  <c r="CE429" i="3"/>
  <c r="AR430" i="3"/>
  <c r="AG429" i="3"/>
  <c r="K429" i="3"/>
  <c r="CK429" i="3" s="1"/>
  <c r="Y429" i="3"/>
  <c r="T613" i="3"/>
  <c r="BS429" i="3"/>
  <c r="AF605" i="3"/>
  <c r="BB606" i="3"/>
  <c r="BN606" i="3" s="1"/>
  <c r="U606" i="3" s="1"/>
  <c r="CJ429" i="3" l="1"/>
  <c r="CX429" i="3" s="1"/>
  <c r="CD429" i="3"/>
  <c r="CU429" i="3" s="1"/>
  <c r="AE613" i="3"/>
  <c r="AP614" i="3"/>
  <c r="BA614" i="3" s="1"/>
  <c r="L429" i="3"/>
  <c r="CM429" i="3" s="1"/>
  <c r="Z429" i="3"/>
  <c r="AU430" i="3"/>
  <c r="AJ429" i="3"/>
  <c r="BT429" i="3"/>
  <c r="G606" i="3"/>
  <c r="CC606" i="3" s="1"/>
  <c r="AF606" i="3"/>
  <c r="AQ607" i="3"/>
  <c r="BB607" i="3" s="1"/>
  <c r="CL429" i="3" l="1"/>
  <c r="CY429" i="3" s="1"/>
  <c r="CB606" i="3"/>
  <c r="CT606" i="3" s="1"/>
  <c r="BM614" i="3"/>
  <c r="T614" i="3" s="1"/>
  <c r="AA429" i="3"/>
  <c r="M429" i="3"/>
  <c r="CO429" i="3" s="1"/>
  <c r="BU429" i="3"/>
  <c r="AV430" i="3"/>
  <c r="AK429" i="3"/>
  <c r="BN607" i="3"/>
  <c r="G607" i="3" s="1"/>
  <c r="CC607" i="3" s="1"/>
  <c r="CN429" i="3" l="1"/>
  <c r="CZ429" i="3" s="1"/>
  <c r="CB607" i="3"/>
  <c r="CT607" i="3" s="1"/>
  <c r="AE614" i="3"/>
  <c r="AP615" i="3"/>
  <c r="BA615" i="3" s="1"/>
  <c r="BM615" i="3" s="1"/>
  <c r="F615" i="3" s="1"/>
  <c r="CA615" i="3" s="1"/>
  <c r="AB429" i="3"/>
  <c r="N429" i="3"/>
  <c r="CQ429" i="3" s="1"/>
  <c r="AW430" i="3"/>
  <c r="AL429" i="3"/>
  <c r="F614" i="3"/>
  <c r="CA614" i="3" s="1"/>
  <c r="U607" i="3"/>
  <c r="CP429" i="3" l="1"/>
  <c r="DA429" i="3" s="1"/>
  <c r="BZ614" i="3"/>
  <c r="CS614" i="3" s="1"/>
  <c r="BZ615" i="3"/>
  <c r="CS615" i="3" s="1"/>
  <c r="AX430" i="3"/>
  <c r="AM429" i="3"/>
  <c r="Q429" i="3" s="1"/>
  <c r="T615" i="3"/>
  <c r="O429" i="3"/>
  <c r="BH430" i="3"/>
  <c r="AF607" i="3"/>
  <c r="AQ608" i="3"/>
  <c r="BB608" i="3" s="1"/>
  <c r="A430" i="3" l="1"/>
  <c r="P430" i="3" s="1"/>
  <c r="BC430" i="3"/>
  <c r="BF430" i="3"/>
  <c r="BG430" i="3"/>
  <c r="AE615" i="3"/>
  <c r="AP616" i="3"/>
  <c r="BA616" i="3" s="1"/>
  <c r="BI430" i="3"/>
  <c r="BN608" i="3"/>
  <c r="G608" i="3" s="1"/>
  <c r="CC608" i="3" s="1"/>
  <c r="B430" i="3" l="1"/>
  <c r="BW430" i="3" s="1"/>
  <c r="CB608" i="3"/>
  <c r="CT608" i="3" s="1"/>
  <c r="BJ430" i="3"/>
  <c r="C430" i="3" s="1"/>
  <c r="BO430" i="3" s="1"/>
  <c r="BM616" i="3"/>
  <c r="T616" i="3" s="1"/>
  <c r="U608" i="3"/>
  <c r="F616" i="3" l="1"/>
  <c r="CA616" i="3" s="1"/>
  <c r="BR430" i="3"/>
  <c r="BS430" i="3" s="1"/>
  <c r="H430" i="3"/>
  <c r="V430" i="3"/>
  <c r="AE616" i="3"/>
  <c r="AP617" i="3"/>
  <c r="BA617" i="3" s="1"/>
  <c r="BM617" i="3" s="1"/>
  <c r="F617" i="3" s="1"/>
  <c r="CA617" i="3" s="1"/>
  <c r="AF608" i="3"/>
  <c r="AQ609" i="3"/>
  <c r="BZ617" i="3" l="1"/>
  <c r="CS617" i="3" s="1"/>
  <c r="BZ616" i="3"/>
  <c r="CS616" i="3" s="1"/>
  <c r="L430" i="3"/>
  <c r="CM430" i="3" s="1"/>
  <c r="Z430" i="3"/>
  <c r="AG430" i="3"/>
  <c r="AR431" i="3"/>
  <c r="CE430" i="3"/>
  <c r="Y430" i="3"/>
  <c r="K430" i="3"/>
  <c r="CK430" i="3" s="1"/>
  <c r="T617" i="3"/>
  <c r="BT430" i="3"/>
  <c r="BB609" i="3"/>
  <c r="BN609" i="3" s="1"/>
  <c r="CD430" i="3" l="1"/>
  <c r="CU430" i="3" s="1"/>
  <c r="CL430" i="3"/>
  <c r="CY430" i="3" s="1"/>
  <c r="CJ430" i="3"/>
  <c r="CX430" i="3" s="1"/>
  <c r="AA430" i="3"/>
  <c r="M430" i="3"/>
  <c r="AP618" i="3"/>
  <c r="BA618" i="3" s="1"/>
  <c r="AE617" i="3"/>
  <c r="AK430" i="3"/>
  <c r="AV431" i="3"/>
  <c r="BU430" i="3"/>
  <c r="AU431" i="3"/>
  <c r="AJ430" i="3"/>
  <c r="G609" i="3"/>
  <c r="CC609" i="3" s="1"/>
  <c r="U609" i="3"/>
  <c r="AF609" i="3" s="1"/>
  <c r="CB609" i="3" l="1"/>
  <c r="CT609" i="3" s="1"/>
  <c r="BM618" i="3"/>
  <c r="T618" i="3" s="1"/>
  <c r="AQ610" i="3"/>
  <c r="BB610" i="3" s="1"/>
  <c r="BN610" i="3" s="1"/>
  <c r="G610" i="3" s="1"/>
  <c r="CC610" i="3" s="1"/>
  <c r="AB430" i="3"/>
  <c r="N430" i="3"/>
  <c r="CQ430" i="3" s="1"/>
  <c r="CO430" i="3"/>
  <c r="AW431" i="3"/>
  <c r="AL430" i="3"/>
  <c r="O430" i="3" l="1"/>
  <c r="CN430" i="3"/>
  <c r="CZ430" i="3" s="1"/>
  <c r="CP430" i="3"/>
  <c r="DA430" i="3" s="1"/>
  <c r="CB610" i="3"/>
  <c r="CT610" i="3" s="1"/>
  <c r="F618" i="3"/>
  <c r="CA618" i="3" s="1"/>
  <c r="AX431" i="3"/>
  <c r="AM430" i="3"/>
  <c r="AE618" i="3"/>
  <c r="AP619" i="3"/>
  <c r="BA619" i="3" s="1"/>
  <c r="BM619" i="3" s="1"/>
  <c r="F619" i="3" s="1"/>
  <c r="CA619" i="3" s="1"/>
  <c r="U610" i="3"/>
  <c r="BZ619" i="3" l="1"/>
  <c r="CS619" i="3" s="1"/>
  <c r="BZ618" i="3"/>
  <c r="CS618" i="3" s="1"/>
  <c r="T619" i="3"/>
  <c r="A431" i="3"/>
  <c r="Q430" i="3"/>
  <c r="BI431" i="3"/>
  <c r="AF610" i="3"/>
  <c r="AQ611" i="3"/>
  <c r="BB611" i="3" s="1"/>
  <c r="B431" i="3" l="1"/>
  <c r="P431" i="3"/>
  <c r="BC431" i="3"/>
  <c r="BF431" i="3"/>
  <c r="BG431" i="3"/>
  <c r="BH431" i="3"/>
  <c r="AE619" i="3"/>
  <c r="F13" i="3"/>
  <c r="BN611" i="3"/>
  <c r="G611" i="3" s="1"/>
  <c r="CC611" i="3" s="1"/>
  <c r="CB611" i="3" l="1"/>
  <c r="CT611" i="3" s="1"/>
  <c r="BJ431" i="3"/>
  <c r="C431" i="3" s="1"/>
  <c r="BO431" i="3"/>
  <c r="F15" i="3"/>
  <c r="F14" i="3"/>
  <c r="BW431" i="3"/>
  <c r="U611" i="3"/>
  <c r="H431" i="3" l="1"/>
  <c r="BR431" i="3"/>
  <c r="BT431" i="3" s="1"/>
  <c r="V431" i="3"/>
  <c r="BS431" i="3"/>
  <c r="AF611" i="3"/>
  <c r="AQ612" i="3"/>
  <c r="AA431" i="3" l="1"/>
  <c r="M431" i="3"/>
  <c r="CO431" i="3" s="1"/>
  <c r="L431" i="3"/>
  <c r="CM431" i="3" s="1"/>
  <c r="Z431" i="3"/>
  <c r="K431" i="3"/>
  <c r="CK431" i="3" s="1"/>
  <c r="Y431" i="3"/>
  <c r="CE431" i="3"/>
  <c r="AG431" i="3"/>
  <c r="AR432" i="3"/>
  <c r="BU431" i="3"/>
  <c r="BB612" i="3"/>
  <c r="BN612" i="3" s="1"/>
  <c r="CD431" i="3" l="1"/>
  <c r="CU431" i="3" s="1"/>
  <c r="CJ431" i="3"/>
  <c r="CX431" i="3" s="1"/>
  <c r="CL431" i="3"/>
  <c r="CY431" i="3" s="1"/>
  <c r="CN431" i="3"/>
  <c r="CZ431" i="3" s="1"/>
  <c r="AK431" i="3"/>
  <c r="AV432" i="3"/>
  <c r="AJ431" i="3"/>
  <c r="AU432" i="3"/>
  <c r="AB431" i="3"/>
  <c r="N431" i="3"/>
  <c r="AL431" i="3"/>
  <c r="AW432" i="3"/>
  <c r="G612" i="3"/>
  <c r="CC612" i="3" s="1"/>
  <c r="U612" i="3"/>
  <c r="AQ613" i="3" s="1"/>
  <c r="CB612" i="3" l="1"/>
  <c r="CT612" i="3" s="1"/>
  <c r="AM431" i="3"/>
  <c r="A432" i="3" s="1"/>
  <c r="AX432" i="3"/>
  <c r="AF612" i="3"/>
  <c r="CQ431" i="3"/>
  <c r="O431" i="3"/>
  <c r="BB613" i="3"/>
  <c r="BN613" i="3" s="1"/>
  <c r="U613" i="3" s="1"/>
  <c r="CP431" i="3" l="1"/>
  <c r="DA431" i="3" s="1"/>
  <c r="Q431" i="3"/>
  <c r="P432" i="3"/>
  <c r="B432" i="3"/>
  <c r="BC432" i="3"/>
  <c r="BF432" i="3"/>
  <c r="BG432" i="3"/>
  <c r="BH432" i="3"/>
  <c r="BI432" i="3"/>
  <c r="G613" i="3"/>
  <c r="CC613" i="3" s="1"/>
  <c r="AF613" i="3"/>
  <c r="AQ614" i="3"/>
  <c r="BB614" i="3" s="1"/>
  <c r="CB613" i="3" l="1"/>
  <c r="CT613" i="3" s="1"/>
  <c r="BW432" i="3"/>
  <c r="BJ432" i="3"/>
  <c r="C432" i="3" s="1"/>
  <c r="BO432" i="3" s="1"/>
  <c r="BN614" i="3"/>
  <c r="U614" i="3" s="1"/>
  <c r="H432" i="3" l="1"/>
  <c r="V432" i="3"/>
  <c r="BR432" i="3"/>
  <c r="G614" i="3"/>
  <c r="CC614" i="3" s="1"/>
  <c r="AQ615" i="3"/>
  <c r="BB615" i="3" s="1"/>
  <c r="AF614" i="3"/>
  <c r="CB614" i="3" l="1"/>
  <c r="CT614" i="3" s="1"/>
  <c r="CE432" i="3"/>
  <c r="Y432" i="3"/>
  <c r="K432" i="3"/>
  <c r="CK432" i="3" s="1"/>
  <c r="BS432" i="3"/>
  <c r="BT432" i="3" s="1"/>
  <c r="AR433" i="3"/>
  <c r="AG432" i="3"/>
  <c r="BN615" i="3"/>
  <c r="CD432" i="3" l="1"/>
  <c r="CU432" i="3" s="1"/>
  <c r="CJ432" i="3"/>
  <c r="CX432" i="3" s="1"/>
  <c r="AA432" i="3"/>
  <c r="M432" i="3"/>
  <c r="CO432" i="3" s="1"/>
  <c r="AJ432" i="3"/>
  <c r="AU433" i="3"/>
  <c r="L432" i="3"/>
  <c r="CM432" i="3" s="1"/>
  <c r="Z432" i="3"/>
  <c r="BU432" i="3"/>
  <c r="G615" i="3"/>
  <c r="CC615" i="3" s="1"/>
  <c r="U615" i="3"/>
  <c r="CN432" i="3" l="1"/>
  <c r="CZ432" i="3" s="1"/>
  <c r="CL432" i="3"/>
  <c r="CY432" i="3" s="1"/>
  <c r="CB615" i="3"/>
  <c r="CT615" i="3" s="1"/>
  <c r="AB432" i="3"/>
  <c r="N432" i="3"/>
  <c r="AK432" i="3"/>
  <c r="AV433" i="3"/>
  <c r="AW433" i="3"/>
  <c r="AL432" i="3"/>
  <c r="AF615" i="3"/>
  <c r="AQ616" i="3"/>
  <c r="BB616" i="3" s="1"/>
  <c r="CQ432" i="3" l="1"/>
  <c r="O432" i="3"/>
  <c r="AM432" i="3"/>
  <c r="A433" i="3" s="1"/>
  <c r="AX433" i="3"/>
  <c r="BN616" i="3"/>
  <c r="G616" i="3" s="1"/>
  <c r="CC616" i="3" s="1"/>
  <c r="CP432" i="3" l="1"/>
  <c r="DA432" i="3" s="1"/>
  <c r="CB616" i="3"/>
  <c r="CT616" i="3" s="1"/>
  <c r="B433" i="3"/>
  <c r="P433" i="3"/>
  <c r="BC433" i="3"/>
  <c r="BF433" i="3"/>
  <c r="BG433" i="3"/>
  <c r="BH433" i="3"/>
  <c r="BI433" i="3"/>
  <c r="Q432" i="3"/>
  <c r="U616" i="3"/>
  <c r="BW433" i="3" l="1"/>
  <c r="BJ433" i="3"/>
  <c r="C433" i="3" s="1"/>
  <c r="BO433" i="3" s="1"/>
  <c r="AF616" i="3"/>
  <c r="AQ617" i="3"/>
  <c r="BB617" i="3" s="1"/>
  <c r="BR433" i="3" l="1"/>
  <c r="BS433" i="3" s="1"/>
  <c r="H433" i="3"/>
  <c r="V433" i="3"/>
  <c r="BN617" i="3"/>
  <c r="G617" i="3" s="1"/>
  <c r="CC617" i="3" s="1"/>
  <c r="CB617" i="3" l="1"/>
  <c r="CT617" i="3" s="1"/>
  <c r="Z433" i="3"/>
  <c r="L433" i="3"/>
  <c r="CM433" i="3" s="1"/>
  <c r="CE433" i="3"/>
  <c r="AR434" i="3"/>
  <c r="AG433" i="3"/>
  <c r="K433" i="3"/>
  <c r="CK433" i="3" s="1"/>
  <c r="Y433" i="3"/>
  <c r="BT433" i="3"/>
  <c r="U617" i="3"/>
  <c r="CJ433" i="3" l="1"/>
  <c r="CX433" i="3" s="1"/>
  <c r="CD433" i="3"/>
  <c r="CU433" i="3" s="1"/>
  <c r="CL433" i="3"/>
  <c r="CY433" i="3" s="1"/>
  <c r="M433" i="3"/>
  <c r="AA433" i="3"/>
  <c r="AU434" i="3"/>
  <c r="AJ433" i="3"/>
  <c r="BU433" i="3"/>
  <c r="AK433" i="3"/>
  <c r="AV434" i="3"/>
  <c r="AQ618" i="3"/>
  <c r="BB618" i="3" s="1"/>
  <c r="BN618" i="3" s="1"/>
  <c r="U618" i="3" s="1"/>
  <c r="AF617" i="3"/>
  <c r="CO433" i="3" l="1"/>
  <c r="AW434" i="3"/>
  <c r="AL433" i="3"/>
  <c r="AB433" i="3"/>
  <c r="N433" i="3"/>
  <c r="CQ433" i="3" s="1"/>
  <c r="G618" i="3"/>
  <c r="CC618" i="3" s="1"/>
  <c r="AF618" i="3"/>
  <c r="AQ619" i="3"/>
  <c r="BB619" i="3" s="1"/>
  <c r="CN433" i="3" l="1"/>
  <c r="CZ433" i="3" s="1"/>
  <c r="CP433" i="3"/>
  <c r="DA433" i="3" s="1"/>
  <c r="CB618" i="3"/>
  <c r="CT618" i="3" s="1"/>
  <c r="O433" i="3"/>
  <c r="AM433" i="3"/>
  <c r="A434" i="3" s="1"/>
  <c r="AX434" i="3"/>
  <c r="BN619" i="3"/>
  <c r="G619" i="3" s="1"/>
  <c r="CC619" i="3" s="1"/>
  <c r="Q433" i="3" l="1"/>
  <c r="CB619" i="3"/>
  <c r="CT619" i="3" s="1"/>
  <c r="P434" i="3"/>
  <c r="B434" i="3"/>
  <c r="BC434" i="3"/>
  <c r="BG434" i="3"/>
  <c r="BF434" i="3"/>
  <c r="BH434" i="3"/>
  <c r="BI434" i="3"/>
  <c r="U619" i="3"/>
  <c r="G13" i="3" s="1"/>
  <c r="I10" i="2" l="1"/>
  <c r="BO434" i="3"/>
  <c r="BJ434" i="3"/>
  <c r="C434" i="3" s="1"/>
  <c r="BW434" i="3"/>
  <c r="G14" i="3"/>
  <c r="G15" i="3"/>
  <c r="AF619" i="3"/>
  <c r="J10" i="2" l="1"/>
  <c r="H10" i="2"/>
  <c r="BR434" i="3"/>
  <c r="V434" i="3"/>
  <c r="BS434" i="3"/>
  <c r="H434" i="3"/>
  <c r="CE434" i="3" l="1"/>
  <c r="Z434" i="3"/>
  <c r="L434" i="3"/>
  <c r="CM434" i="3" s="1"/>
  <c r="Y434" i="3"/>
  <c r="K434" i="3"/>
  <c r="CK434" i="3" s="1"/>
  <c r="AG434" i="3"/>
  <c r="AR435" i="3"/>
  <c r="BT434" i="3"/>
  <c r="CD434" i="3" l="1"/>
  <c r="CU434" i="3" s="1"/>
  <c r="CJ434" i="3"/>
  <c r="CX434" i="3" s="1"/>
  <c r="CL434" i="3"/>
  <c r="CY434" i="3" s="1"/>
  <c r="AU435" i="3"/>
  <c r="AJ434" i="3"/>
  <c r="AV435" i="3"/>
  <c r="AK434" i="3"/>
  <c r="AA434" i="3"/>
  <c r="M434" i="3"/>
  <c r="CO434" i="3" s="1"/>
  <c r="BU434" i="3"/>
  <c r="CN434" i="3" l="1"/>
  <c r="CZ434" i="3" s="1"/>
  <c r="AB434" i="3"/>
  <c r="N434" i="3"/>
  <c r="CQ434" i="3" s="1"/>
  <c r="AL434" i="3"/>
  <c r="AW435" i="3"/>
  <c r="O434" i="3" l="1"/>
  <c r="CP434" i="3"/>
  <c r="DA434" i="3" s="1"/>
  <c r="AX435" i="3"/>
  <c r="AM434" i="3"/>
  <c r="Q434" i="3" s="1"/>
  <c r="A435" i="3" l="1"/>
  <c r="P435" i="3" s="1"/>
  <c r="BG435" i="3"/>
  <c r="BC435" i="3"/>
  <c r="BH435" i="3"/>
  <c r="BF435" i="3"/>
  <c r="BI435" i="3"/>
  <c r="B435" i="3" l="1"/>
  <c r="BW435" i="3" s="1"/>
  <c r="BJ435" i="3"/>
  <c r="C435" i="3" s="1"/>
  <c r="BO435" i="3" s="1"/>
  <c r="H435" i="3" l="1"/>
  <c r="BR435" i="3"/>
  <c r="V435" i="3"/>
  <c r="AG435" i="3" l="1"/>
  <c r="AR436" i="3"/>
  <c r="K435" i="3"/>
  <c r="CK435" i="3" s="1"/>
  <c r="Y435" i="3"/>
  <c r="CE435" i="3"/>
  <c r="BS435" i="3"/>
  <c r="BT435" i="3"/>
  <c r="CD435" i="3" l="1"/>
  <c r="CU435" i="3" s="1"/>
  <c r="CJ435" i="3"/>
  <c r="CX435" i="3" s="1"/>
  <c r="AJ435" i="3"/>
  <c r="AU436" i="3"/>
  <c r="M435" i="3"/>
  <c r="CO435" i="3" s="1"/>
  <c r="AA435" i="3"/>
  <c r="L435" i="3"/>
  <c r="Z435" i="3"/>
  <c r="BU435" i="3"/>
  <c r="CN435" i="3" l="1"/>
  <c r="CZ435" i="3" s="1"/>
  <c r="AV436" i="3"/>
  <c r="AK435" i="3"/>
  <c r="CM435" i="3"/>
  <c r="N435" i="3"/>
  <c r="CQ435" i="3" s="1"/>
  <c r="AB435" i="3"/>
  <c r="AL435" i="3"/>
  <c r="AW436" i="3"/>
  <c r="CP435" i="3" l="1"/>
  <c r="DA435" i="3" s="1"/>
  <c r="CL435" i="3"/>
  <c r="CY435" i="3" s="1"/>
  <c r="O435" i="3"/>
  <c r="AM435" i="3"/>
  <c r="A436" i="3" s="1"/>
  <c r="AX436" i="3"/>
  <c r="BI436" i="3" s="1"/>
  <c r="Q435" i="3" l="1"/>
  <c r="P436" i="3"/>
  <c r="B436" i="3"/>
  <c r="BC436" i="3"/>
  <c r="BF436" i="3"/>
  <c r="BH436" i="3"/>
  <c r="BG436" i="3"/>
  <c r="BJ436" i="3" l="1"/>
  <c r="C436" i="3" s="1"/>
  <c r="BO436" i="3"/>
  <c r="BR436" i="3" s="1"/>
  <c r="BW436" i="3"/>
  <c r="Y436" i="3" l="1"/>
  <c r="K436" i="3"/>
  <c r="CK436" i="3" s="1"/>
  <c r="H436" i="3"/>
  <c r="BS436" i="3"/>
  <c r="V436" i="3"/>
  <c r="CJ436" i="3" l="1"/>
  <c r="CX436" i="3" s="1"/>
  <c r="AR437" i="3"/>
  <c r="AG436" i="3"/>
  <c r="Z436" i="3"/>
  <c r="L436" i="3"/>
  <c r="CM436" i="3" s="1"/>
  <c r="BT436" i="3"/>
  <c r="CE436" i="3"/>
  <c r="AJ436" i="3"/>
  <c r="AU437" i="3"/>
  <c r="CD436" i="3" l="1"/>
  <c r="CU436" i="3" s="1"/>
  <c r="CL436" i="3"/>
  <c r="CY436" i="3" s="1"/>
  <c r="M436" i="3"/>
  <c r="AA436" i="3"/>
  <c r="AK436" i="3"/>
  <c r="AV437" i="3"/>
  <c r="BU436" i="3"/>
  <c r="AW437" i="3" l="1"/>
  <c r="AL436" i="3"/>
  <c r="N436" i="3"/>
  <c r="CQ436" i="3" s="1"/>
  <c r="AB436" i="3"/>
  <c r="CO436" i="3"/>
  <c r="O436" i="3" l="1"/>
  <c r="CN436" i="3"/>
  <c r="CZ436" i="3" s="1"/>
  <c r="CP436" i="3"/>
  <c r="DA436" i="3" s="1"/>
  <c r="AM436" i="3"/>
  <c r="Q436" i="3" s="1"/>
  <c r="AX437" i="3"/>
  <c r="A437" i="3" l="1"/>
  <c r="B437" i="3" s="1"/>
  <c r="BI437" i="3"/>
  <c r="BF437" i="3"/>
  <c r="BC437" i="3"/>
  <c r="BG437" i="3"/>
  <c r="BH437" i="3"/>
  <c r="P437" i="3" l="1"/>
  <c r="BJ437" i="3"/>
  <c r="C437" i="3" s="1"/>
  <c r="BO437" i="3" s="1"/>
  <c r="BW437" i="3"/>
  <c r="BR437" i="3" l="1"/>
  <c r="BS437" i="3"/>
  <c r="BT437" i="3" s="1"/>
  <c r="H437" i="3"/>
  <c r="V437" i="3"/>
  <c r="AA437" i="3" l="1"/>
  <c r="M437" i="3"/>
  <c r="CO437" i="3" s="1"/>
  <c r="BU437" i="3"/>
  <c r="CE437" i="3"/>
  <c r="AR438" i="3"/>
  <c r="AG437" i="3"/>
  <c r="Z437" i="3"/>
  <c r="L437" i="3"/>
  <c r="CM437" i="3" s="1"/>
  <c r="K437" i="3"/>
  <c r="CK437" i="3" s="1"/>
  <c r="Y437" i="3"/>
  <c r="CL437" i="3" l="1"/>
  <c r="CY437" i="3" s="1"/>
  <c r="CN437" i="3"/>
  <c r="CZ437" i="3" s="1"/>
  <c r="CD437" i="3"/>
  <c r="CU437" i="3" s="1"/>
  <c r="CJ437" i="3"/>
  <c r="CX437" i="3" s="1"/>
  <c r="AB437" i="3"/>
  <c r="N437" i="3"/>
  <c r="AU438" i="3"/>
  <c r="AJ437" i="3"/>
  <c r="AK437" i="3"/>
  <c r="AV438" i="3"/>
  <c r="AL437" i="3"/>
  <c r="AW438" i="3"/>
  <c r="CQ437" i="3" l="1"/>
  <c r="O437" i="3"/>
  <c r="AX438" i="3"/>
  <c r="AM437" i="3"/>
  <c r="Q437" i="3" s="1"/>
  <c r="CP437" i="3" l="1"/>
  <c r="DA437" i="3" s="1"/>
  <c r="A438" i="3"/>
  <c r="B438" i="3" l="1"/>
  <c r="P438" i="3"/>
  <c r="BC438" i="3"/>
  <c r="BH438" i="3"/>
  <c r="BG438" i="3"/>
  <c r="BF438" i="3"/>
  <c r="BI438" i="3"/>
  <c r="BW438" i="3" l="1"/>
  <c r="BJ438" i="3"/>
  <c r="C438" i="3" s="1"/>
  <c r="BO438" i="3" s="1"/>
  <c r="H438" i="3" l="1"/>
  <c r="V438" i="3"/>
  <c r="BR438" i="3"/>
  <c r="K438" i="3" l="1"/>
  <c r="CK438" i="3" s="1"/>
  <c r="Y438" i="3"/>
  <c r="AG438" i="3"/>
  <c r="AR439" i="3"/>
  <c r="BT438" i="3"/>
  <c r="BU438" i="3" s="1"/>
  <c r="CE438" i="3"/>
  <c r="BS438" i="3"/>
  <c r="CD438" i="3" l="1"/>
  <c r="CU438" i="3" s="1"/>
  <c r="CJ438" i="3"/>
  <c r="CX438" i="3" s="1"/>
  <c r="AB438" i="3"/>
  <c r="N438" i="3"/>
  <c r="CQ438" i="3" s="1"/>
  <c r="AA438" i="3"/>
  <c r="M438" i="3"/>
  <c r="CO438" i="3" s="1"/>
  <c r="AJ438" i="3"/>
  <c r="AU439" i="3"/>
  <c r="L438" i="3"/>
  <c r="Z438" i="3"/>
  <c r="CN438" i="3" l="1"/>
  <c r="CZ438" i="3" s="1"/>
  <c r="CP438" i="3"/>
  <c r="DA438" i="3" s="1"/>
  <c r="CM438" i="3"/>
  <c r="O438" i="3"/>
  <c r="AW439" i="3"/>
  <c r="AL438" i="3"/>
  <c r="AV439" i="3"/>
  <c r="AK438" i="3"/>
  <c r="AM438" i="3"/>
  <c r="AX439" i="3"/>
  <c r="CL438" i="3" l="1"/>
  <c r="CY438" i="3" s="1"/>
  <c r="A439" i="3"/>
  <c r="B439" i="3" s="1"/>
  <c r="Q438" i="3"/>
  <c r="BC439" i="3"/>
  <c r="BF439" i="3"/>
  <c r="BG439" i="3"/>
  <c r="BH439" i="3"/>
  <c r="BI439" i="3"/>
  <c r="P439" i="3" l="1"/>
  <c r="BJ439" i="3"/>
  <c r="C439" i="3" s="1"/>
  <c r="BO439" i="3" s="1"/>
  <c r="V439" i="3" s="1"/>
  <c r="BW439" i="3"/>
  <c r="AG439" i="3" l="1"/>
  <c r="AR440" i="3"/>
  <c r="H439" i="3"/>
  <c r="BR439" i="3"/>
  <c r="K439" i="3" l="1"/>
  <c r="CK439" i="3" s="1"/>
  <c r="Y439" i="3"/>
  <c r="BS439" i="3"/>
  <c r="BT439" i="3"/>
  <c r="BU439" i="3"/>
  <c r="CE439" i="3"/>
  <c r="CD439" i="3" l="1"/>
  <c r="CU439" i="3" s="1"/>
  <c r="CJ439" i="3"/>
  <c r="CX439" i="3" s="1"/>
  <c r="AB439" i="3"/>
  <c r="N439" i="3"/>
  <c r="CQ439" i="3" s="1"/>
  <c r="AA439" i="3"/>
  <c r="M439" i="3"/>
  <c r="CO439" i="3" s="1"/>
  <c r="AJ439" i="3"/>
  <c r="AU440" i="3"/>
  <c r="L439" i="3"/>
  <c r="Z439" i="3"/>
  <c r="CN439" i="3" l="1"/>
  <c r="CZ439" i="3" s="1"/>
  <c r="CP439" i="3"/>
  <c r="DA439" i="3" s="1"/>
  <c r="CM439" i="3"/>
  <c r="O439" i="3"/>
  <c r="AL439" i="3"/>
  <c r="AW440" i="3"/>
  <c r="AK439" i="3"/>
  <c r="AV440" i="3"/>
  <c r="AM439" i="3"/>
  <c r="AX440" i="3"/>
  <c r="CL439" i="3" l="1"/>
  <c r="CY439" i="3" s="1"/>
  <c r="A440" i="3"/>
  <c r="P440" i="3" s="1"/>
  <c r="BC440" i="3"/>
  <c r="BF440" i="3"/>
  <c r="BG440" i="3"/>
  <c r="BH440" i="3"/>
  <c r="BI440" i="3"/>
  <c r="Q439" i="3"/>
  <c r="B440" i="3" l="1"/>
  <c r="BW440" i="3" s="1"/>
  <c r="BJ440" i="3"/>
  <c r="C440" i="3" s="1"/>
  <c r="BO440" i="3" s="1"/>
  <c r="BR440" i="3" s="1"/>
  <c r="K440" i="3" l="1"/>
  <c r="CK440" i="3" s="1"/>
  <c r="Y440" i="3"/>
  <c r="BS440" i="3"/>
  <c r="BT440" i="3"/>
  <c r="V440" i="3"/>
  <c r="H440" i="3"/>
  <c r="CJ440" i="3" l="1"/>
  <c r="CX440" i="3" s="1"/>
  <c r="M440" i="3"/>
  <c r="CO440" i="3" s="1"/>
  <c r="AA440" i="3"/>
  <c r="CE440" i="3"/>
  <c r="BU440" i="3"/>
  <c r="AU441" i="3"/>
  <c r="AJ440" i="3"/>
  <c r="AG440" i="3"/>
  <c r="AR441" i="3"/>
  <c r="L440" i="3"/>
  <c r="CM440" i="3" s="1"/>
  <c r="Z440" i="3"/>
  <c r="CD440" i="3" l="1"/>
  <c r="CU440" i="3" s="1"/>
  <c r="CN440" i="3"/>
  <c r="CZ440" i="3" s="1"/>
  <c r="CL440" i="3"/>
  <c r="CY440" i="3" s="1"/>
  <c r="AB440" i="3"/>
  <c r="N440" i="3"/>
  <c r="CQ440" i="3" s="1"/>
  <c r="AW441" i="3"/>
  <c r="AL440" i="3"/>
  <c r="AK440" i="3"/>
  <c r="AV441" i="3"/>
  <c r="CP440" i="3" l="1"/>
  <c r="DA440" i="3" s="1"/>
  <c r="O440" i="3"/>
  <c r="AX441" i="3"/>
  <c r="AM440" i="3"/>
  <c r="A441" i="3" s="1"/>
  <c r="P441" i="3" l="1"/>
  <c r="B441" i="3"/>
  <c r="BC441" i="3"/>
  <c r="BF441" i="3"/>
  <c r="BI441" i="3"/>
  <c r="BH441" i="3"/>
  <c r="BG441" i="3"/>
  <c r="Q440" i="3"/>
  <c r="BJ441" i="3" l="1"/>
  <c r="C441" i="3" s="1"/>
  <c r="BO441" i="3" s="1"/>
  <c r="BW441" i="3"/>
  <c r="BR441" i="3" l="1"/>
  <c r="V441" i="3"/>
  <c r="BS441" i="3"/>
  <c r="H441" i="3"/>
  <c r="Z441" i="3" l="1"/>
  <c r="L441" i="3"/>
  <c r="CM441" i="3" s="1"/>
  <c r="AG441" i="3"/>
  <c r="AR442" i="3"/>
  <c r="CE441" i="3"/>
  <c r="BT441" i="3"/>
  <c r="K441" i="3"/>
  <c r="CK441" i="3" s="1"/>
  <c r="Y441" i="3"/>
  <c r="CD441" i="3" l="1"/>
  <c r="CU441" i="3" s="1"/>
  <c r="CJ441" i="3"/>
  <c r="CX441" i="3" s="1"/>
  <c r="CL441" i="3"/>
  <c r="CY441" i="3" s="1"/>
  <c r="M441" i="3"/>
  <c r="AA441" i="3"/>
  <c r="BU441" i="3"/>
  <c r="AU442" i="3"/>
  <c r="AJ441" i="3"/>
  <c r="AV442" i="3"/>
  <c r="AK441" i="3"/>
  <c r="AB441" i="3" l="1"/>
  <c r="N441" i="3"/>
  <c r="CQ441" i="3" s="1"/>
  <c r="AL441" i="3"/>
  <c r="AW442" i="3"/>
  <c r="CO441" i="3"/>
  <c r="CN441" i="3" l="1"/>
  <c r="CZ441" i="3" s="1"/>
  <c r="CP441" i="3"/>
  <c r="DA441" i="3" s="1"/>
  <c r="AM441" i="3"/>
  <c r="A442" i="3" s="1"/>
  <c r="AX442" i="3"/>
  <c r="BI442" i="3" s="1"/>
  <c r="O441" i="3"/>
  <c r="Q441" i="3" l="1"/>
  <c r="P442" i="3"/>
  <c r="B442" i="3"/>
  <c r="BC442" i="3"/>
  <c r="BG442" i="3"/>
  <c r="BF442" i="3"/>
  <c r="BH442" i="3"/>
  <c r="BW442" i="3" l="1"/>
  <c r="BJ442" i="3"/>
  <c r="C442" i="3" s="1"/>
  <c r="BO442" i="3" s="1"/>
  <c r="V442" i="3" l="1"/>
  <c r="H442" i="3"/>
  <c r="BR442" i="3"/>
  <c r="CE442" i="3" l="1"/>
  <c r="Y442" i="3"/>
  <c r="K442" i="3"/>
  <c r="CK442" i="3" s="1"/>
  <c r="BS442" i="3"/>
  <c r="AG442" i="3"/>
  <c r="AR443" i="3"/>
  <c r="CJ442" i="3" l="1"/>
  <c r="CX442" i="3" s="1"/>
  <c r="CD442" i="3"/>
  <c r="CU442" i="3" s="1"/>
  <c r="Z442" i="3"/>
  <c r="L442" i="3"/>
  <c r="CM442" i="3" s="1"/>
  <c r="AJ442" i="3"/>
  <c r="AU443" i="3"/>
  <c r="BU442" i="3"/>
  <c r="BT442" i="3"/>
  <c r="CL442" i="3" l="1"/>
  <c r="CY442" i="3" s="1"/>
  <c r="N442" i="3"/>
  <c r="CQ442" i="3" s="1"/>
  <c r="AB442" i="3"/>
  <c r="AK442" i="3"/>
  <c r="AV443" i="3"/>
  <c r="AA442" i="3"/>
  <c r="M442" i="3"/>
  <c r="CO442" i="3" s="1"/>
  <c r="CN442" i="3" l="1"/>
  <c r="CZ442" i="3" s="1"/>
  <c r="CP442" i="3"/>
  <c r="DA442" i="3" s="1"/>
  <c r="AW443" i="3"/>
  <c r="AL442" i="3"/>
  <c r="AX443" i="3"/>
  <c r="AM442" i="3"/>
  <c r="O442" i="3"/>
  <c r="Q442" i="3" l="1"/>
  <c r="A443" i="3"/>
  <c r="P443" i="3" s="1"/>
  <c r="BC443" i="3"/>
  <c r="BF443" i="3"/>
  <c r="BG443" i="3"/>
  <c r="BH443" i="3"/>
  <c r="BI443" i="3"/>
  <c r="B443" i="3" l="1"/>
  <c r="BW443" i="3" s="1"/>
  <c r="BJ443" i="3"/>
  <c r="C443" i="3" s="1"/>
  <c r="BO443" i="3" s="1"/>
  <c r="BR443" i="3" s="1"/>
  <c r="Y443" i="3" l="1"/>
  <c r="K443" i="3"/>
  <c r="CK443" i="3" s="1"/>
  <c r="BS443" i="3"/>
  <c r="BU443" i="3" s="1"/>
  <c r="BT443" i="3"/>
  <c r="V443" i="3"/>
  <c r="H443" i="3"/>
  <c r="CJ443" i="3" l="1"/>
  <c r="CX443" i="3" s="1"/>
  <c r="AB443" i="3"/>
  <c r="N443" i="3"/>
  <c r="CQ443" i="3" s="1"/>
  <c r="CE443" i="3"/>
  <c r="AA443" i="3"/>
  <c r="M443" i="3"/>
  <c r="CO443" i="3" s="1"/>
  <c r="AG443" i="3"/>
  <c r="AR444" i="3"/>
  <c r="Z443" i="3"/>
  <c r="L443" i="3"/>
  <c r="CM443" i="3" s="1"/>
  <c r="AJ443" i="3"/>
  <c r="AU444" i="3"/>
  <c r="CL443" i="3" l="1"/>
  <c r="CY443" i="3" s="1"/>
  <c r="CN443" i="3"/>
  <c r="CZ443" i="3" s="1"/>
  <c r="CD443" i="3"/>
  <c r="CU443" i="3" s="1"/>
  <c r="CP443" i="3"/>
  <c r="DA443" i="3" s="1"/>
  <c r="AL443" i="3"/>
  <c r="AW444" i="3"/>
  <c r="O443" i="3"/>
  <c r="AV444" i="3"/>
  <c r="AK443" i="3"/>
  <c r="AX444" i="3"/>
  <c r="AM443" i="3"/>
  <c r="Q443" i="3" l="1"/>
  <c r="A444" i="3"/>
  <c r="P444" i="3" l="1"/>
  <c r="B444" i="3"/>
  <c r="BC444" i="3"/>
  <c r="BF444" i="3"/>
  <c r="BI444" i="3"/>
  <c r="BH444" i="3"/>
  <c r="BG444" i="3"/>
  <c r="BW444" i="3" l="1"/>
  <c r="BJ444" i="3"/>
  <c r="C444" i="3" s="1"/>
  <c r="BO444" i="3" s="1"/>
  <c r="H444" i="3" l="1"/>
  <c r="BR444" i="3"/>
  <c r="V444" i="3"/>
  <c r="AR445" i="3" l="1"/>
  <c r="AG444" i="3"/>
  <c r="Y444" i="3"/>
  <c r="K444" i="3"/>
  <c r="CK444" i="3" s="1"/>
  <c r="BS444" i="3"/>
  <c r="CE444" i="3"/>
  <c r="CD444" i="3" l="1"/>
  <c r="CU444" i="3" s="1"/>
  <c r="CJ444" i="3"/>
  <c r="CX444" i="3" s="1"/>
  <c r="Z444" i="3"/>
  <c r="L444" i="3"/>
  <c r="CM444" i="3" s="1"/>
  <c r="AU445" i="3"/>
  <c r="AJ444" i="3"/>
  <c r="BT444" i="3"/>
  <c r="CL444" i="3" l="1"/>
  <c r="CY444" i="3" s="1"/>
  <c r="AA444" i="3"/>
  <c r="M444" i="3"/>
  <c r="BU444" i="3"/>
  <c r="AK444" i="3"/>
  <c r="AV445" i="3"/>
  <c r="AW445" i="3" l="1"/>
  <c r="AL444" i="3"/>
  <c r="AB444" i="3"/>
  <c r="N444" i="3"/>
  <c r="CQ444" i="3" s="1"/>
  <c r="CO444" i="3"/>
  <c r="O444" i="3" l="1"/>
  <c r="CP444" i="3"/>
  <c r="DA444" i="3" s="1"/>
  <c r="CN444" i="3"/>
  <c r="CZ444" i="3" s="1"/>
  <c r="AM444" i="3"/>
  <c r="A445" i="3" s="1"/>
  <c r="BH445" i="3" s="1"/>
  <c r="AX445" i="3"/>
  <c r="BI445" i="3" l="1"/>
  <c r="P445" i="3"/>
  <c r="B445" i="3"/>
  <c r="BC445" i="3"/>
  <c r="BF445" i="3"/>
  <c r="BG445" i="3"/>
  <c r="Q444" i="3"/>
  <c r="BW445" i="3" l="1"/>
  <c r="BJ445" i="3"/>
  <c r="C445" i="3" s="1"/>
  <c r="BO445" i="3" s="1"/>
  <c r="V445" i="3" l="1"/>
  <c r="BP445" i="3"/>
  <c r="BS445" i="3" s="1"/>
  <c r="H445" i="3"/>
  <c r="BR445" i="3"/>
  <c r="Z445" i="3" l="1"/>
  <c r="L445" i="3"/>
  <c r="CM445" i="3" s="1"/>
  <c r="K445" i="3"/>
  <c r="CK445" i="3" s="1"/>
  <c r="Y445" i="3"/>
  <c r="BT445" i="3"/>
  <c r="AR446" i="3"/>
  <c r="AG445" i="3"/>
  <c r="CE445" i="3"/>
  <c r="W445" i="3"/>
  <c r="I445" i="3"/>
  <c r="CG445" i="3" s="1"/>
  <c r="BU445" i="3"/>
  <c r="CD445" i="3" l="1"/>
  <c r="CU445" i="3" s="1"/>
  <c r="CJ445" i="3"/>
  <c r="CX445" i="3" s="1"/>
  <c r="CL445" i="3"/>
  <c r="CY445" i="3" s="1"/>
  <c r="CF445" i="3"/>
  <c r="CV445" i="3" s="1"/>
  <c r="AA445" i="3"/>
  <c r="M445" i="3"/>
  <c r="CO445" i="3" s="1"/>
  <c r="AB445" i="3"/>
  <c r="N445" i="3"/>
  <c r="CQ445" i="3" s="1"/>
  <c r="AH445" i="3"/>
  <c r="AS446" i="3"/>
  <c r="BD446" i="3" s="1"/>
  <c r="AJ445" i="3"/>
  <c r="AU446" i="3"/>
  <c r="AK445" i="3"/>
  <c r="AV446" i="3"/>
  <c r="CP445" i="3" l="1"/>
  <c r="DA445" i="3" s="1"/>
  <c r="CN445" i="3"/>
  <c r="CZ445" i="3" s="1"/>
  <c r="O445" i="3"/>
  <c r="BP446" i="3"/>
  <c r="I446" i="3" s="1"/>
  <c r="CG446" i="3" s="1"/>
  <c r="AM445" i="3"/>
  <c r="AX446" i="3"/>
  <c r="AW446" i="3"/>
  <c r="AL445" i="3"/>
  <c r="CF446" i="3" l="1"/>
  <c r="CV446" i="3" s="1"/>
  <c r="W446" i="3"/>
  <c r="AS447" i="3" s="1"/>
  <c r="BD447" i="3" s="1"/>
  <c r="Q445" i="3"/>
  <c r="A446" i="3"/>
  <c r="B446" i="3" s="1"/>
  <c r="BC446" i="3"/>
  <c r="BF446" i="3"/>
  <c r="BG446" i="3"/>
  <c r="BI446" i="3"/>
  <c r="BH446" i="3"/>
  <c r="AH446" i="3" l="1"/>
  <c r="P446" i="3"/>
  <c r="BP447" i="3"/>
  <c r="I447" i="3" s="1"/>
  <c r="CG447" i="3" s="1"/>
  <c r="BJ446" i="3"/>
  <c r="C446" i="3" s="1"/>
  <c r="BO446" i="3" s="1"/>
  <c r="BW446" i="3"/>
  <c r="W447" i="3" l="1"/>
  <c r="AS448" i="3" s="1"/>
  <c r="BD448" i="3" s="1"/>
  <c r="CF447" i="3"/>
  <c r="CV447" i="3" s="1"/>
  <c r="V446" i="3"/>
  <c r="BR446" i="3"/>
  <c r="BS446" i="3"/>
  <c r="H446" i="3"/>
  <c r="AH447" i="3" l="1"/>
  <c r="Z446" i="3"/>
  <c r="L446" i="3"/>
  <c r="CM446" i="3" s="1"/>
  <c r="BP448" i="3"/>
  <c r="I448" i="3" s="1"/>
  <c r="CG448" i="3" s="1"/>
  <c r="AR447" i="3"/>
  <c r="AG446" i="3"/>
  <c r="CE446" i="3"/>
  <c r="K446" i="3"/>
  <c r="CK446" i="3" s="1"/>
  <c r="Y446" i="3"/>
  <c r="BT446" i="3"/>
  <c r="BU446" i="3" s="1"/>
  <c r="CJ446" i="3" l="1"/>
  <c r="CX446" i="3" s="1"/>
  <c r="CD446" i="3"/>
  <c r="CU446" i="3" s="1"/>
  <c r="CF448" i="3"/>
  <c r="CV448" i="3" s="1"/>
  <c r="CL446" i="3"/>
  <c r="CY446" i="3" s="1"/>
  <c r="W448" i="3"/>
  <c r="AH448" i="3" s="1"/>
  <c r="AB446" i="3"/>
  <c r="N446" i="3"/>
  <c r="CQ446" i="3" s="1"/>
  <c r="AA446" i="3"/>
  <c r="M446" i="3"/>
  <c r="CO446" i="3" s="1"/>
  <c r="AU447" i="3"/>
  <c r="AJ446" i="3"/>
  <c r="AK446" i="3"/>
  <c r="AV447" i="3"/>
  <c r="CN446" i="3" l="1"/>
  <c r="CZ446" i="3" s="1"/>
  <c r="CP446" i="3"/>
  <c r="DA446" i="3" s="1"/>
  <c r="AS449" i="3"/>
  <c r="BD449" i="3" s="1"/>
  <c r="BP449" i="3" s="1"/>
  <c r="BQ449" i="3" s="1"/>
  <c r="O446" i="3"/>
  <c r="AL446" i="3"/>
  <c r="AW447" i="3"/>
  <c r="AX447" i="3"/>
  <c r="AM446" i="3"/>
  <c r="Q446" i="3" l="1"/>
  <c r="W449" i="3"/>
  <c r="AS450" i="3" s="1"/>
  <c r="BD450" i="3" s="1"/>
  <c r="I449" i="3"/>
  <c r="CG449" i="3" s="1"/>
  <c r="A447" i="3"/>
  <c r="BI447" i="3" s="1"/>
  <c r="X449" i="3"/>
  <c r="J449" i="3"/>
  <c r="CI449" i="3" s="1"/>
  <c r="AH449" i="3" l="1"/>
  <c r="CH449" i="3"/>
  <c r="CW449" i="3" s="1"/>
  <c r="CF449" i="3"/>
  <c r="CV449" i="3" s="1"/>
  <c r="BP450" i="3"/>
  <c r="W450" i="3" s="1"/>
  <c r="AI449" i="3"/>
  <c r="AT450" i="3"/>
  <c r="BE450" i="3" s="1"/>
  <c r="P447" i="3"/>
  <c r="B447" i="3"/>
  <c r="BF447" i="3"/>
  <c r="BC447" i="3"/>
  <c r="BG447" i="3"/>
  <c r="BH447" i="3"/>
  <c r="AS451" i="3" l="1"/>
  <c r="BD451" i="3" s="1"/>
  <c r="AH450" i="3"/>
  <c r="BJ447" i="3"/>
  <c r="C447" i="3" s="1"/>
  <c r="BO447" i="3" s="1"/>
  <c r="I450" i="3"/>
  <c r="CG450" i="3" s="1"/>
  <c r="BQ450" i="3"/>
  <c r="X450" i="3" s="1"/>
  <c r="BW447" i="3"/>
  <c r="CF450" i="3" l="1"/>
  <c r="CV450" i="3" s="1"/>
  <c r="AT451" i="3"/>
  <c r="BE451" i="3" s="1"/>
  <c r="AI450" i="3"/>
  <c r="V447" i="3"/>
  <c r="BR447" i="3"/>
  <c r="H447" i="3"/>
  <c r="J450" i="3"/>
  <c r="CI450" i="3" s="1"/>
  <c r="BP451" i="3"/>
  <c r="W451" i="3" s="1"/>
  <c r="CH450" i="3" l="1"/>
  <c r="CW450" i="3" s="1"/>
  <c r="Y447" i="3"/>
  <c r="K447" i="3"/>
  <c r="CK447" i="3" s="1"/>
  <c r="CE447" i="3"/>
  <c r="AG447" i="3"/>
  <c r="AR448" i="3"/>
  <c r="AH451" i="3"/>
  <c r="AS452" i="3"/>
  <c r="BD452" i="3" s="1"/>
  <c r="BS447" i="3"/>
  <c r="I451" i="3"/>
  <c r="CG451" i="3" s="1"/>
  <c r="BT447" i="3"/>
  <c r="BQ451" i="3"/>
  <c r="X451" i="3" s="1"/>
  <c r="CD447" i="3" l="1"/>
  <c r="CU447" i="3" s="1"/>
  <c r="CJ447" i="3"/>
  <c r="CX447" i="3" s="1"/>
  <c r="CF451" i="3"/>
  <c r="CV451" i="3" s="1"/>
  <c r="AT452" i="3"/>
  <c r="BE452" i="3" s="1"/>
  <c r="AI451" i="3"/>
  <c r="L447" i="3"/>
  <c r="Z447" i="3"/>
  <c r="BU447" i="3"/>
  <c r="J451" i="3"/>
  <c r="CI451" i="3" s="1"/>
  <c r="AA447" i="3"/>
  <c r="M447" i="3"/>
  <c r="CO447" i="3" s="1"/>
  <c r="BP452" i="3"/>
  <c r="W452" i="3" s="1"/>
  <c r="AU448" i="3"/>
  <c r="AJ447" i="3"/>
  <c r="CH451" i="3" l="1"/>
  <c r="CW451" i="3" s="1"/>
  <c r="CN447" i="3"/>
  <c r="CZ447" i="3" s="1"/>
  <c r="I452" i="3"/>
  <c r="CG452" i="3" s="1"/>
  <c r="AS453" i="3"/>
  <c r="BD453" i="3" s="1"/>
  <c r="AH452" i="3"/>
  <c r="BQ452" i="3"/>
  <c r="X452" i="3" s="1"/>
  <c r="AV448" i="3"/>
  <c r="AK447" i="3"/>
  <c r="CM447" i="3"/>
  <c r="AL447" i="3"/>
  <c r="AW448" i="3"/>
  <c r="N447" i="3"/>
  <c r="CQ447" i="3" s="1"/>
  <c r="AB447" i="3"/>
  <c r="CF452" i="3" l="1"/>
  <c r="CV452" i="3" s="1"/>
  <c r="CL447" i="3"/>
  <c r="CY447" i="3" s="1"/>
  <c r="CP447" i="3"/>
  <c r="DA447" i="3" s="1"/>
  <c r="J452" i="3"/>
  <c r="CI452" i="3" s="1"/>
  <c r="AI452" i="3"/>
  <c r="AT453" i="3"/>
  <c r="BE453" i="3" s="1"/>
  <c r="O447" i="3"/>
  <c r="BP453" i="3"/>
  <c r="W453" i="3" s="1"/>
  <c r="AM447" i="3"/>
  <c r="Q447" i="3" s="1"/>
  <c r="AX448" i="3"/>
  <c r="CH452" i="3" l="1"/>
  <c r="CW452" i="3" s="1"/>
  <c r="A448" i="3"/>
  <c r="BH448" i="3" s="1"/>
  <c r="BG448" i="3"/>
  <c r="AH453" i="3"/>
  <c r="AS454" i="3"/>
  <c r="BD454" i="3" s="1"/>
  <c r="BQ453" i="3"/>
  <c r="X453" i="3" s="1"/>
  <c r="BC448" i="3"/>
  <c r="BF448" i="3"/>
  <c r="BI448" i="3"/>
  <c r="I453" i="3"/>
  <c r="CG453" i="3" s="1"/>
  <c r="CF453" i="3" l="1"/>
  <c r="CV453" i="3" s="1"/>
  <c r="J453" i="3"/>
  <c r="CI453" i="3" s="1"/>
  <c r="P448" i="3"/>
  <c r="B448" i="3"/>
  <c r="BJ448" i="3"/>
  <c r="C448" i="3" s="1"/>
  <c r="BO448" i="3" s="1"/>
  <c r="AI453" i="3"/>
  <c r="AT454" i="3"/>
  <c r="BE454" i="3" s="1"/>
  <c r="BP454" i="3"/>
  <c r="W454" i="3" s="1"/>
  <c r="CH453" i="3" l="1"/>
  <c r="CW453" i="3" s="1"/>
  <c r="BW448" i="3"/>
  <c r="I454" i="3"/>
  <c r="CG454" i="3" s="1"/>
  <c r="AS455" i="3"/>
  <c r="BD455" i="3" s="1"/>
  <c r="AH454" i="3"/>
  <c r="BR448" i="3"/>
  <c r="H448" i="3"/>
  <c r="V448" i="3"/>
  <c r="BQ454" i="3"/>
  <c r="X454" i="3" s="1"/>
  <c r="CF454" i="3" l="1"/>
  <c r="CV454" i="3" s="1"/>
  <c r="J454" i="3"/>
  <c r="CI454" i="3" s="1"/>
  <c r="AI454" i="3"/>
  <c r="AT455" i="3"/>
  <c r="BE455" i="3" s="1"/>
  <c r="Y448" i="3"/>
  <c r="K448" i="3"/>
  <c r="CK448" i="3" s="1"/>
  <c r="BS448" i="3"/>
  <c r="BT448" i="3" s="1"/>
  <c r="BP455" i="3"/>
  <c r="W455" i="3" s="1"/>
  <c r="AG448" i="3"/>
  <c r="AR449" i="3"/>
  <c r="CE448" i="3"/>
  <c r="CJ448" i="3" l="1"/>
  <c r="CX448" i="3" s="1"/>
  <c r="CD448" i="3"/>
  <c r="CU448" i="3" s="1"/>
  <c r="CH454" i="3"/>
  <c r="CW454" i="3" s="1"/>
  <c r="I455" i="3"/>
  <c r="CG455" i="3" s="1"/>
  <c r="AA448" i="3"/>
  <c r="M448" i="3"/>
  <c r="CO448" i="3" s="1"/>
  <c r="BU448" i="3"/>
  <c r="AJ448" i="3"/>
  <c r="AU449" i="3"/>
  <c r="BQ455" i="3"/>
  <c r="X455" i="3" s="1"/>
  <c r="Z448" i="3"/>
  <c r="L448" i="3"/>
  <c r="AH455" i="3"/>
  <c r="AS456" i="3"/>
  <c r="BD456" i="3" s="1"/>
  <c r="CN448" i="3" l="1"/>
  <c r="CZ448" i="3" s="1"/>
  <c r="CF455" i="3"/>
  <c r="CV455" i="3" s="1"/>
  <c r="J455" i="3"/>
  <c r="CI455" i="3" s="1"/>
  <c r="AI455" i="3"/>
  <c r="AT456" i="3"/>
  <c r="BE456" i="3" s="1"/>
  <c r="CM448" i="3"/>
  <c r="N448" i="3"/>
  <c r="CQ448" i="3" s="1"/>
  <c r="AB448" i="3"/>
  <c r="AV449" i="3"/>
  <c r="AK448" i="3"/>
  <c r="BP456" i="3"/>
  <c r="AL448" i="3"/>
  <c r="AW449" i="3"/>
  <c r="CL448" i="3" l="1"/>
  <c r="CY448" i="3" s="1"/>
  <c r="CH455" i="3"/>
  <c r="CW455" i="3" s="1"/>
  <c r="CP448" i="3"/>
  <c r="DA448" i="3" s="1"/>
  <c r="O448" i="3"/>
  <c r="BQ456" i="3"/>
  <c r="X456" i="3" s="1"/>
  <c r="AI456" i="3" s="1"/>
  <c r="BG449" i="3"/>
  <c r="I456" i="3"/>
  <c r="CG456" i="3" s="1"/>
  <c r="W456" i="3"/>
  <c r="AM448" i="3"/>
  <c r="A449" i="3" s="1"/>
  <c r="AX449" i="3"/>
  <c r="BI449" i="3" s="1"/>
  <c r="BH449" i="3"/>
  <c r="CF456" i="3" l="1"/>
  <c r="CV456" i="3" s="1"/>
  <c r="J456" i="3"/>
  <c r="CI456" i="3" s="1"/>
  <c r="AT457" i="3"/>
  <c r="BE457" i="3" s="1"/>
  <c r="AH456" i="3"/>
  <c r="AS457" i="3"/>
  <c r="BD457" i="3" s="1"/>
  <c r="B449" i="3"/>
  <c r="P449" i="3"/>
  <c r="BC449" i="3"/>
  <c r="BF449" i="3"/>
  <c r="Q448" i="3"/>
  <c r="CH456" i="3" l="1"/>
  <c r="CW456" i="3" s="1"/>
  <c r="BW449" i="3"/>
  <c r="BP457" i="3"/>
  <c r="BQ457" i="3" s="1"/>
  <c r="BJ449" i="3"/>
  <c r="C449" i="3" s="1"/>
  <c r="BO449" i="3" s="1"/>
  <c r="H449" i="3" l="1"/>
  <c r="BR449" i="3"/>
  <c r="V449" i="3"/>
  <c r="X457" i="3"/>
  <c r="J457" i="3"/>
  <c r="CI457" i="3" s="1"/>
  <c r="I457" i="3"/>
  <c r="CG457" i="3" s="1"/>
  <c r="W457" i="3"/>
  <c r="CF457" i="3" l="1"/>
  <c r="CV457" i="3" s="1"/>
  <c r="CH457" i="3"/>
  <c r="CW457" i="3" s="1"/>
  <c r="AG449" i="3"/>
  <c r="AR450" i="3"/>
  <c r="AT458" i="3"/>
  <c r="BE458" i="3" s="1"/>
  <c r="AI457" i="3"/>
  <c r="CE449" i="3"/>
  <c r="Y449" i="3"/>
  <c r="K449" i="3"/>
  <c r="CK449" i="3" s="1"/>
  <c r="BS449" i="3"/>
  <c r="AH457" i="3"/>
  <c r="AS458" i="3"/>
  <c r="BD458" i="3" s="1"/>
  <c r="BT449" i="3"/>
  <c r="CD449" i="3" l="1"/>
  <c r="CU449" i="3" s="1"/>
  <c r="CJ449" i="3"/>
  <c r="CX449" i="3" s="1"/>
  <c r="BQ458" i="3"/>
  <c r="J458" i="3" s="1"/>
  <c r="CI458" i="3" s="1"/>
  <c r="BP458" i="3"/>
  <c r="W458" i="3" s="1"/>
  <c r="Z449" i="3"/>
  <c r="L449" i="3"/>
  <c r="CM449" i="3" s="1"/>
  <c r="AU450" i="3"/>
  <c r="AJ449" i="3"/>
  <c r="AA449" i="3"/>
  <c r="M449" i="3"/>
  <c r="CO449" i="3" s="1"/>
  <c r="BU449" i="3"/>
  <c r="CH458" i="3" l="1"/>
  <c r="CW458" i="3" s="1"/>
  <c r="CL449" i="3"/>
  <c r="CY449" i="3" s="1"/>
  <c r="CN449" i="3"/>
  <c r="CZ449" i="3" s="1"/>
  <c r="I458" i="3"/>
  <c r="CG458" i="3" s="1"/>
  <c r="X458" i="3"/>
  <c r="AT459" i="3" s="1"/>
  <c r="BE459" i="3" s="1"/>
  <c r="AH458" i="3"/>
  <c r="AS459" i="3"/>
  <c r="BD459" i="3" s="1"/>
  <c r="AK449" i="3"/>
  <c r="AV450" i="3"/>
  <c r="N449" i="3"/>
  <c r="CQ449" i="3" s="1"/>
  <c r="AB449" i="3"/>
  <c r="AL449" i="3"/>
  <c r="AW450" i="3"/>
  <c r="CF458" i="3" l="1"/>
  <c r="CV458" i="3" s="1"/>
  <c r="CP449" i="3"/>
  <c r="DA449" i="3" s="1"/>
  <c r="AI458" i="3"/>
  <c r="O449" i="3"/>
  <c r="BP459" i="3"/>
  <c r="W459" i="3" s="1"/>
  <c r="BQ459" i="3"/>
  <c r="X459" i="3" s="1"/>
  <c r="AX450" i="3"/>
  <c r="AM449" i="3"/>
  <c r="Q449" i="3" s="1"/>
  <c r="I459" i="3" l="1"/>
  <c r="CG459" i="3" s="1"/>
  <c r="AI459" i="3"/>
  <c r="AT460" i="3"/>
  <c r="BE460" i="3" s="1"/>
  <c r="A450" i="3"/>
  <c r="J459" i="3"/>
  <c r="CI459" i="3" s="1"/>
  <c r="AS460" i="3"/>
  <c r="BD460" i="3" s="1"/>
  <c r="AH459" i="3"/>
  <c r="CF459" i="3" l="1"/>
  <c r="CV459" i="3" s="1"/>
  <c r="CH459" i="3"/>
  <c r="CW459" i="3" s="1"/>
  <c r="B450" i="3"/>
  <c r="P450" i="3"/>
  <c r="BC450" i="3"/>
  <c r="BG450" i="3"/>
  <c r="BF450" i="3"/>
  <c r="BI450" i="3"/>
  <c r="BH450" i="3"/>
  <c r="BP460" i="3"/>
  <c r="I460" i="3" s="1"/>
  <c r="CG460" i="3" s="1"/>
  <c r="BQ460" i="3"/>
  <c r="J460" i="3" s="1"/>
  <c r="CI460" i="3" s="1"/>
  <c r="CH460" i="3" l="1"/>
  <c r="CW460" i="3" s="1"/>
  <c r="CF460" i="3"/>
  <c r="CV460" i="3" s="1"/>
  <c r="X460" i="3"/>
  <c r="AI460" i="3" s="1"/>
  <c r="W460" i="3"/>
  <c r="AS461" i="3" s="1"/>
  <c r="BD461" i="3" s="1"/>
  <c r="BJ450" i="3"/>
  <c r="C450" i="3" s="1"/>
  <c r="BO450" i="3" s="1"/>
  <c r="BW450" i="3"/>
  <c r="AT461" i="3" l="1"/>
  <c r="BE461" i="3" s="1"/>
  <c r="BQ461" i="3" s="1"/>
  <c r="X461" i="3" s="1"/>
  <c r="AH460" i="3"/>
  <c r="V450" i="3"/>
  <c r="BR450" i="3"/>
  <c r="BS450" i="3" s="1"/>
  <c r="H450" i="3"/>
  <c r="BP461" i="3"/>
  <c r="W461" i="3" s="1"/>
  <c r="J461" i="3" l="1"/>
  <c r="CI461" i="3" s="1"/>
  <c r="L450" i="3"/>
  <c r="CM450" i="3" s="1"/>
  <c r="Z450" i="3"/>
  <c r="BT450" i="3"/>
  <c r="AH461" i="3"/>
  <c r="AS462" i="3"/>
  <c r="BD462" i="3" s="1"/>
  <c r="I461" i="3"/>
  <c r="CG461" i="3" s="1"/>
  <c r="K450" i="3"/>
  <c r="CK450" i="3" s="1"/>
  <c r="Y450" i="3"/>
  <c r="AR451" i="3"/>
  <c r="AG450" i="3"/>
  <c r="CE450" i="3"/>
  <c r="AT462" i="3"/>
  <c r="BE462" i="3" s="1"/>
  <c r="AI461" i="3"/>
  <c r="CF461" i="3" l="1"/>
  <c r="CV461" i="3" s="1"/>
  <c r="CJ450" i="3"/>
  <c r="CX450" i="3" s="1"/>
  <c r="CL450" i="3"/>
  <c r="CY450" i="3" s="1"/>
  <c r="CD450" i="3"/>
  <c r="CU450" i="3" s="1"/>
  <c r="CH461" i="3"/>
  <c r="CW461" i="3" s="1"/>
  <c r="BQ462" i="3"/>
  <c r="J462" i="3" s="1"/>
  <c r="CI462" i="3" s="1"/>
  <c r="AA450" i="3"/>
  <c r="M450" i="3"/>
  <c r="CO450" i="3" s="1"/>
  <c r="AK450" i="3"/>
  <c r="AV451" i="3"/>
  <c r="BP462" i="3"/>
  <c r="I462" i="3" s="1"/>
  <c r="CG462" i="3" s="1"/>
  <c r="BU450" i="3"/>
  <c r="AJ450" i="3"/>
  <c r="AU451" i="3"/>
  <c r="CN450" i="3" l="1"/>
  <c r="CZ450" i="3" s="1"/>
  <c r="CH462" i="3"/>
  <c r="CW462" i="3" s="1"/>
  <c r="CF462" i="3"/>
  <c r="CV462" i="3" s="1"/>
  <c r="X462" i="3"/>
  <c r="AI462" i="3" s="1"/>
  <c r="W462" i="3"/>
  <c r="AS463" i="3" s="1"/>
  <c r="BD463" i="3" s="1"/>
  <c r="AL450" i="3"/>
  <c r="AW451" i="3"/>
  <c r="N450" i="3"/>
  <c r="CQ450" i="3" s="1"/>
  <c r="AB450" i="3"/>
  <c r="CP450" i="3" l="1"/>
  <c r="DA450" i="3" s="1"/>
  <c r="AT463" i="3"/>
  <c r="BE463" i="3" s="1"/>
  <c r="BQ463" i="3" s="1"/>
  <c r="X463" i="3" s="1"/>
  <c r="AH462" i="3"/>
  <c r="O450" i="3"/>
  <c r="AM450" i="3"/>
  <c r="AX451" i="3"/>
  <c r="BP463" i="3"/>
  <c r="I463" i="3" s="1"/>
  <c r="CG463" i="3" s="1"/>
  <c r="CF463" i="3" l="1"/>
  <c r="CV463" i="3" s="1"/>
  <c r="J463" i="3"/>
  <c r="CI463" i="3" s="1"/>
  <c r="AI463" i="3"/>
  <c r="AT464" i="3"/>
  <c r="BE464" i="3" s="1"/>
  <c r="A451" i="3"/>
  <c r="Q450" i="3"/>
  <c r="W463" i="3"/>
  <c r="CH463" i="3" l="1"/>
  <c r="CW463" i="3" s="1"/>
  <c r="P451" i="3"/>
  <c r="B451" i="3"/>
  <c r="BC451" i="3"/>
  <c r="BG451" i="3"/>
  <c r="BF451" i="3"/>
  <c r="BH451" i="3"/>
  <c r="BQ464" i="3"/>
  <c r="J464" i="3" s="1"/>
  <c r="CI464" i="3" s="1"/>
  <c r="AH463" i="3"/>
  <c r="AS464" i="3"/>
  <c r="BD464" i="3" s="1"/>
  <c r="BI451" i="3"/>
  <c r="CH464" i="3" l="1"/>
  <c r="CW464" i="3" s="1"/>
  <c r="BJ451" i="3"/>
  <c r="C451" i="3" s="1"/>
  <c r="BO451" i="3" s="1"/>
  <c r="X464" i="3"/>
  <c r="BP464" i="3"/>
  <c r="I464" i="3" s="1"/>
  <c r="CG464" i="3" s="1"/>
  <c r="BW451" i="3"/>
  <c r="W464" i="3" l="1"/>
  <c r="AH464" i="3" s="1"/>
  <c r="CF464" i="3"/>
  <c r="CV464" i="3" s="1"/>
  <c r="BR451" i="3"/>
  <c r="V451" i="3"/>
  <c r="H451" i="3"/>
  <c r="BS451" i="3"/>
  <c r="BT451" i="3"/>
  <c r="AT465" i="3"/>
  <c r="BE465" i="3" s="1"/>
  <c r="AI464" i="3"/>
  <c r="AS465" i="3" l="1"/>
  <c r="BD465" i="3" s="1"/>
  <c r="BP465" i="3" s="1"/>
  <c r="W465" i="3" s="1"/>
  <c r="AA451" i="3"/>
  <c r="M451" i="3"/>
  <c r="CO451" i="3" s="1"/>
  <c r="L451" i="3"/>
  <c r="CM451" i="3" s="1"/>
  <c r="Z451" i="3"/>
  <c r="BU451" i="3"/>
  <c r="CE451" i="3"/>
  <c r="AG451" i="3"/>
  <c r="AR452" i="3"/>
  <c r="BQ465" i="3"/>
  <c r="J465" i="3" s="1"/>
  <c r="CI465" i="3" s="1"/>
  <c r="K451" i="3"/>
  <c r="CK451" i="3" s="1"/>
  <c r="Y451" i="3"/>
  <c r="CJ451" i="3" l="1"/>
  <c r="CX451" i="3" s="1"/>
  <c r="CL451" i="3"/>
  <c r="CY451" i="3" s="1"/>
  <c r="CN451" i="3"/>
  <c r="CZ451" i="3" s="1"/>
  <c r="CD451" i="3"/>
  <c r="CU451" i="3" s="1"/>
  <c r="CH465" i="3"/>
  <c r="CW465" i="3" s="1"/>
  <c r="I465" i="3"/>
  <c r="CG465" i="3" s="1"/>
  <c r="X465" i="3"/>
  <c r="AT466" i="3" s="1"/>
  <c r="BE466" i="3" s="1"/>
  <c r="AH465" i="3"/>
  <c r="AS466" i="3"/>
  <c r="BD466" i="3" s="1"/>
  <c r="AB451" i="3"/>
  <c r="N451" i="3"/>
  <c r="AK451" i="3"/>
  <c r="AV452" i="3"/>
  <c r="AU452" i="3"/>
  <c r="AJ451" i="3"/>
  <c r="AW452" i="3"/>
  <c r="AL451" i="3"/>
  <c r="CF465" i="3" l="1"/>
  <c r="CV465" i="3" s="1"/>
  <c r="AI465" i="3"/>
  <c r="AM451" i="3"/>
  <c r="Q451" i="3" s="1"/>
  <c r="AX452" i="3"/>
  <c r="BP466" i="3"/>
  <c r="CQ451" i="3"/>
  <c r="O451" i="3"/>
  <c r="CP451" i="3" l="1"/>
  <c r="DA451" i="3" s="1"/>
  <c r="BQ466" i="3"/>
  <c r="W466" i="3"/>
  <c r="I466" i="3"/>
  <c r="CG466" i="3" s="1"/>
  <c r="A452" i="3"/>
  <c r="CF466" i="3" l="1"/>
  <c r="CV466" i="3" s="1"/>
  <c r="B452" i="3"/>
  <c r="P452" i="3"/>
  <c r="BC452" i="3"/>
  <c r="BF452" i="3"/>
  <c r="BH452" i="3"/>
  <c r="BG452" i="3"/>
  <c r="AS467" i="3"/>
  <c r="BD467" i="3" s="1"/>
  <c r="AH466" i="3"/>
  <c r="BI452" i="3"/>
  <c r="X466" i="3"/>
  <c r="J466" i="3"/>
  <c r="CI466" i="3" s="1"/>
  <c r="CH466" i="3" l="1"/>
  <c r="CW466" i="3" s="1"/>
  <c r="BJ452" i="3"/>
  <c r="C452" i="3" s="1"/>
  <c r="BO452" i="3" s="1"/>
  <c r="AT467" i="3"/>
  <c r="BE467" i="3" s="1"/>
  <c r="AI466" i="3"/>
  <c r="BW452" i="3"/>
  <c r="BP467" i="3"/>
  <c r="I467" i="3" s="1"/>
  <c r="CG467" i="3" s="1"/>
  <c r="CF467" i="3" l="1"/>
  <c r="CV467" i="3" s="1"/>
  <c r="W467" i="3"/>
  <c r="AS468" i="3" s="1"/>
  <c r="BD468" i="3" s="1"/>
  <c r="V452" i="3"/>
  <c r="BR452" i="3"/>
  <c r="H452" i="3"/>
  <c r="BQ467" i="3"/>
  <c r="J467" i="3" s="1"/>
  <c r="CI467" i="3" s="1"/>
  <c r="CH467" i="3" l="1"/>
  <c r="CW467" i="3" s="1"/>
  <c r="AH467" i="3"/>
  <c r="BP468" i="3"/>
  <c r="I468" i="3" s="1"/>
  <c r="CG468" i="3" s="1"/>
  <c r="CE452" i="3"/>
  <c r="K452" i="3"/>
  <c r="CK452" i="3" s="1"/>
  <c r="Y452" i="3"/>
  <c r="AR453" i="3"/>
  <c r="AG452" i="3"/>
  <c r="X467" i="3"/>
  <c r="BS452" i="3"/>
  <c r="CJ452" i="3" l="1"/>
  <c r="CX452" i="3" s="1"/>
  <c r="CD452" i="3"/>
  <c r="CU452" i="3" s="1"/>
  <c r="CF468" i="3"/>
  <c r="CV468" i="3" s="1"/>
  <c r="W468" i="3"/>
  <c r="AS469" i="3" s="1"/>
  <c r="BD469" i="3" s="1"/>
  <c r="L452" i="3"/>
  <c r="CM452" i="3" s="1"/>
  <c r="Z452" i="3"/>
  <c r="BT452" i="3"/>
  <c r="BU452" i="3"/>
  <c r="AU453" i="3"/>
  <c r="AJ452" i="3"/>
  <c r="AT468" i="3"/>
  <c r="BE468" i="3" s="1"/>
  <c r="BQ468" i="3" s="1"/>
  <c r="AI467" i="3"/>
  <c r="CL452" i="3" l="1"/>
  <c r="CY452" i="3" s="1"/>
  <c r="AH468" i="3"/>
  <c r="X468" i="3"/>
  <c r="AT469" i="3" s="1"/>
  <c r="BE469" i="3" s="1"/>
  <c r="AB452" i="3"/>
  <c r="N452" i="3"/>
  <c r="CQ452" i="3" s="1"/>
  <c r="BP469" i="3"/>
  <c r="I469" i="3" s="1"/>
  <c r="CG469" i="3" s="1"/>
  <c r="AA452" i="3"/>
  <c r="M452" i="3"/>
  <c r="J468" i="3"/>
  <c r="CI468" i="3" s="1"/>
  <c r="AV453" i="3"/>
  <c r="AK452" i="3"/>
  <c r="CF469" i="3" l="1"/>
  <c r="CV469" i="3" s="1"/>
  <c r="CP452" i="3"/>
  <c r="DA452" i="3" s="1"/>
  <c r="CH468" i="3"/>
  <c r="CW468" i="3" s="1"/>
  <c r="W469" i="3"/>
  <c r="AS470" i="3" s="1"/>
  <c r="BD470" i="3" s="1"/>
  <c r="AI468" i="3"/>
  <c r="CO452" i="3"/>
  <c r="O452" i="3"/>
  <c r="AL452" i="3"/>
  <c r="AW453" i="3"/>
  <c r="BQ469" i="3"/>
  <c r="X469" i="3" s="1"/>
  <c r="AM452" i="3"/>
  <c r="AX453" i="3"/>
  <c r="CN452" i="3" l="1"/>
  <c r="CZ452" i="3" s="1"/>
  <c r="AH469" i="3"/>
  <c r="A453" i="3"/>
  <c r="P453" i="3" s="1"/>
  <c r="J469" i="3"/>
  <c r="CI469" i="3" s="1"/>
  <c r="AI469" i="3"/>
  <c r="AT470" i="3"/>
  <c r="BE470" i="3" s="1"/>
  <c r="BC453" i="3"/>
  <c r="BF453" i="3"/>
  <c r="BG453" i="3"/>
  <c r="BP470" i="3"/>
  <c r="W470" i="3" s="1"/>
  <c r="BI453" i="3"/>
  <c r="Q452" i="3"/>
  <c r="BH453" i="3"/>
  <c r="B453" i="3" l="1"/>
  <c r="BW453" i="3" s="1"/>
  <c r="CH469" i="3"/>
  <c r="CW469" i="3" s="1"/>
  <c r="I470" i="3"/>
  <c r="CG470" i="3" s="1"/>
  <c r="BJ453" i="3"/>
  <c r="C453" i="3" s="1"/>
  <c r="BO453" i="3" s="1"/>
  <c r="H453" i="3" s="1"/>
  <c r="AH470" i="3"/>
  <c r="AS471" i="3"/>
  <c r="BD471" i="3" s="1"/>
  <c r="BQ470" i="3"/>
  <c r="X470" i="3" s="1"/>
  <c r="CF470" i="3" l="1"/>
  <c r="CV470" i="3" s="1"/>
  <c r="CE453" i="3"/>
  <c r="AT471" i="3"/>
  <c r="BE471" i="3" s="1"/>
  <c r="AI470" i="3"/>
  <c r="BR453" i="3"/>
  <c r="V453" i="3"/>
  <c r="BP471" i="3"/>
  <c r="I471" i="3" s="1"/>
  <c r="CG471" i="3" s="1"/>
  <c r="J470" i="3"/>
  <c r="CI470" i="3" s="1"/>
  <c r="CF471" i="3" l="1"/>
  <c r="CV471" i="3" s="1"/>
  <c r="CD453" i="3"/>
  <c r="CU453" i="3" s="1"/>
  <c r="CH470" i="3"/>
  <c r="CW470" i="3" s="1"/>
  <c r="W471" i="3"/>
  <c r="AH471" i="3" s="1"/>
  <c r="K453" i="3"/>
  <c r="Y453" i="3"/>
  <c r="BS453" i="3"/>
  <c r="BQ471" i="3"/>
  <c r="X471" i="3" s="1"/>
  <c r="AG453" i="3"/>
  <c r="AR454" i="3"/>
  <c r="J471" i="3" l="1"/>
  <c r="CI471" i="3" s="1"/>
  <c r="AS472" i="3"/>
  <c r="BD472" i="3" s="1"/>
  <c r="BP472" i="3" s="1"/>
  <c r="I472" i="3" s="1"/>
  <c r="CG472" i="3" s="1"/>
  <c r="AT472" i="3"/>
  <c r="BE472" i="3" s="1"/>
  <c r="AI471" i="3"/>
  <c r="CK453" i="3"/>
  <c r="Z453" i="3"/>
  <c r="L453" i="3"/>
  <c r="CM453" i="3" s="1"/>
  <c r="BT453" i="3"/>
  <c r="AJ453" i="3"/>
  <c r="AU454" i="3"/>
  <c r="CL453" i="3" l="1"/>
  <c r="CY453" i="3" s="1"/>
  <c r="CF472" i="3"/>
  <c r="CV472" i="3" s="1"/>
  <c r="CJ453" i="3"/>
  <c r="CX453" i="3" s="1"/>
  <c r="CH471" i="3"/>
  <c r="CW471" i="3" s="1"/>
  <c r="W472" i="3"/>
  <c r="AS473" i="3" s="1"/>
  <c r="BD473" i="3" s="1"/>
  <c r="M453" i="3"/>
  <c r="AA453" i="3"/>
  <c r="BU453" i="3"/>
  <c r="AK453" i="3"/>
  <c r="AV454" i="3"/>
  <c r="BQ472" i="3"/>
  <c r="X472" i="3" s="1"/>
  <c r="AH472" i="3" l="1"/>
  <c r="J472" i="3"/>
  <c r="CI472" i="3" s="1"/>
  <c r="CO453" i="3"/>
  <c r="BP473" i="3"/>
  <c r="W473" i="3" s="1"/>
  <c r="AI472" i="3"/>
  <c r="AT473" i="3"/>
  <c r="BE473" i="3" s="1"/>
  <c r="AB453" i="3"/>
  <c r="N453" i="3"/>
  <c r="CQ453" i="3" s="1"/>
  <c r="AL453" i="3"/>
  <c r="AW454" i="3"/>
  <c r="CN453" i="3" l="1"/>
  <c r="CZ453" i="3" s="1"/>
  <c r="CP453" i="3"/>
  <c r="DA453" i="3" s="1"/>
  <c r="CH472" i="3"/>
  <c r="CW472" i="3" s="1"/>
  <c r="O453" i="3"/>
  <c r="I473" i="3"/>
  <c r="CG473" i="3" s="1"/>
  <c r="AS474" i="3"/>
  <c r="BD474" i="3" s="1"/>
  <c r="AH473" i="3"/>
  <c r="BQ473" i="3"/>
  <c r="X473" i="3" s="1"/>
  <c r="AM453" i="3"/>
  <c r="AX454" i="3"/>
  <c r="CF473" i="3" l="1"/>
  <c r="CV473" i="3" s="1"/>
  <c r="AT474" i="3"/>
  <c r="BE474" i="3" s="1"/>
  <c r="AI473" i="3"/>
  <c r="J473" i="3"/>
  <c r="CI473" i="3" s="1"/>
  <c r="A454" i="3"/>
  <c r="BI454" i="3" s="1"/>
  <c r="Q453" i="3"/>
  <c r="BP474" i="3"/>
  <c r="W474" i="3" s="1"/>
  <c r="CH473" i="3" l="1"/>
  <c r="CW473" i="3" s="1"/>
  <c r="AH474" i="3"/>
  <c r="AS475" i="3"/>
  <c r="BD475" i="3" s="1"/>
  <c r="P454" i="3"/>
  <c r="B454" i="3"/>
  <c r="BC454" i="3"/>
  <c r="BF454" i="3"/>
  <c r="BG454" i="3"/>
  <c r="BH454" i="3"/>
  <c r="I474" i="3"/>
  <c r="CG474" i="3" s="1"/>
  <c r="BQ474" i="3"/>
  <c r="X474" i="3" s="1"/>
  <c r="CF474" i="3" l="1"/>
  <c r="CV474" i="3" s="1"/>
  <c r="AI474" i="3"/>
  <c r="AT475" i="3"/>
  <c r="BE475" i="3" s="1"/>
  <c r="BW454" i="3"/>
  <c r="J474" i="3"/>
  <c r="CI474" i="3" s="1"/>
  <c r="BP475" i="3"/>
  <c r="I475" i="3" s="1"/>
  <c r="CG475" i="3" s="1"/>
  <c r="BJ454" i="3"/>
  <c r="C454" i="3" s="1"/>
  <c r="BO454" i="3" s="1"/>
  <c r="CF475" i="3" l="1"/>
  <c r="CV475" i="3" s="1"/>
  <c r="CH474" i="3"/>
  <c r="CW474" i="3" s="1"/>
  <c r="BR454" i="3"/>
  <c r="BT454" i="3" s="1"/>
  <c r="BS454" i="3"/>
  <c r="H454" i="3"/>
  <c r="V454" i="3"/>
  <c r="W475" i="3"/>
  <c r="BQ475" i="3"/>
  <c r="J475" i="3" s="1"/>
  <c r="CI475" i="3" s="1"/>
  <c r="CH475" i="3" l="1"/>
  <c r="CW475" i="3" s="1"/>
  <c r="AA454" i="3"/>
  <c r="M454" i="3"/>
  <c r="CO454" i="3" s="1"/>
  <c r="AR455" i="3"/>
  <c r="AG454" i="3"/>
  <c r="Z454" i="3"/>
  <c r="L454" i="3"/>
  <c r="CM454" i="3" s="1"/>
  <c r="AS476" i="3"/>
  <c r="BD476" i="3" s="1"/>
  <c r="AH475" i="3"/>
  <c r="CE454" i="3"/>
  <c r="K454" i="3"/>
  <c r="CK454" i="3" s="1"/>
  <c r="Y454" i="3"/>
  <c r="X475" i="3"/>
  <c r="BU454" i="3"/>
  <c r="CL454" i="3" l="1"/>
  <c r="CY454" i="3" s="1"/>
  <c r="CJ454" i="3"/>
  <c r="CX454" i="3" s="1"/>
  <c r="CN454" i="3"/>
  <c r="CZ454" i="3" s="1"/>
  <c r="CD454" i="3"/>
  <c r="CU454" i="3" s="1"/>
  <c r="AI475" i="3"/>
  <c r="AT476" i="3"/>
  <c r="BE476" i="3" s="1"/>
  <c r="AK454" i="3"/>
  <c r="AV455" i="3"/>
  <c r="BP476" i="3"/>
  <c r="W476" i="3" s="1"/>
  <c r="AB454" i="3"/>
  <c r="N454" i="3"/>
  <c r="CQ454" i="3" s="1"/>
  <c r="AJ454" i="3"/>
  <c r="AU455" i="3"/>
  <c r="AL454" i="3"/>
  <c r="AW455" i="3"/>
  <c r="CP454" i="3" l="1"/>
  <c r="DA454" i="3" s="1"/>
  <c r="I476" i="3"/>
  <c r="CG476" i="3" s="1"/>
  <c r="AS477" i="3"/>
  <c r="BD477" i="3" s="1"/>
  <c r="AH476" i="3"/>
  <c r="BG455" i="3"/>
  <c r="BQ476" i="3"/>
  <c r="J476" i="3" s="1"/>
  <c r="CI476" i="3" s="1"/>
  <c r="AX455" i="3"/>
  <c r="AM454" i="3"/>
  <c r="Q454" i="3" s="1"/>
  <c r="O454" i="3"/>
  <c r="CH476" i="3" l="1"/>
  <c r="CW476" i="3" s="1"/>
  <c r="CF476" i="3"/>
  <c r="CV476" i="3" s="1"/>
  <c r="A455" i="3"/>
  <c r="BH455" i="3" s="1"/>
  <c r="X476" i="3"/>
  <c r="AT477" i="3" s="1"/>
  <c r="BE477" i="3" s="1"/>
  <c r="BC455" i="3"/>
  <c r="BI455" i="3"/>
  <c r="BF455" i="3"/>
  <c r="BP477" i="3"/>
  <c r="W477" i="3" s="1"/>
  <c r="P455" i="3" l="1"/>
  <c r="B455" i="3"/>
  <c r="BW455" i="3" s="1"/>
  <c r="AI476" i="3"/>
  <c r="I477" i="3"/>
  <c r="CG477" i="3" s="1"/>
  <c r="BQ477" i="3"/>
  <c r="J477" i="3" s="1"/>
  <c r="CI477" i="3" s="1"/>
  <c r="BJ455" i="3"/>
  <c r="C455" i="3" s="1"/>
  <c r="BO455" i="3" s="1"/>
  <c r="AH477" i="3"/>
  <c r="AS478" i="3"/>
  <c r="BD478" i="3" s="1"/>
  <c r="CH477" i="3" l="1"/>
  <c r="CW477" i="3" s="1"/>
  <c r="CF477" i="3"/>
  <c r="CV477" i="3" s="1"/>
  <c r="X477" i="3"/>
  <c r="AT478" i="3" s="1"/>
  <c r="BE478" i="3" s="1"/>
  <c r="H455" i="3"/>
  <c r="BS455" i="3"/>
  <c r="BT455" i="3" s="1"/>
  <c r="V455" i="3"/>
  <c r="BP478" i="3"/>
  <c r="W478" i="3" s="1"/>
  <c r="BR455" i="3"/>
  <c r="AI477" i="3" l="1"/>
  <c r="AH478" i="3"/>
  <c r="AS479" i="3"/>
  <c r="BD479" i="3" s="1"/>
  <c r="M455" i="3"/>
  <c r="CO455" i="3" s="1"/>
  <c r="AA455" i="3"/>
  <c r="I478" i="3"/>
  <c r="CG478" i="3" s="1"/>
  <c r="AR456" i="3"/>
  <c r="AG455" i="3"/>
  <c r="CE455" i="3"/>
  <c r="BQ478" i="3"/>
  <c r="J478" i="3" s="1"/>
  <c r="CI478" i="3" s="1"/>
  <c r="L455" i="3"/>
  <c r="CM455" i="3" s="1"/>
  <c r="Z455" i="3"/>
  <c r="K455" i="3"/>
  <c r="CK455" i="3" s="1"/>
  <c r="Y455" i="3"/>
  <c r="BU455" i="3"/>
  <c r="CD455" i="3" l="1"/>
  <c r="CU455" i="3" s="1"/>
  <c r="CJ455" i="3"/>
  <c r="CX455" i="3" s="1"/>
  <c r="CN455" i="3"/>
  <c r="CZ455" i="3" s="1"/>
  <c r="CF478" i="3"/>
  <c r="CV478" i="3" s="1"/>
  <c r="CL455" i="3"/>
  <c r="CY455" i="3" s="1"/>
  <c r="CH478" i="3"/>
  <c r="CW478" i="3" s="1"/>
  <c r="X478" i="3"/>
  <c r="AT479" i="3" s="1"/>
  <c r="BE479" i="3" s="1"/>
  <c r="AV456" i="3"/>
  <c r="AK455" i="3"/>
  <c r="AL455" i="3"/>
  <c r="AW456" i="3"/>
  <c r="BP479" i="3"/>
  <c r="W479" i="3" s="1"/>
  <c r="AB455" i="3"/>
  <c r="N455" i="3"/>
  <c r="CQ455" i="3" s="1"/>
  <c r="AJ455" i="3"/>
  <c r="AU456" i="3"/>
  <c r="CP455" i="3" l="1"/>
  <c r="DA455" i="3" s="1"/>
  <c r="O455" i="3"/>
  <c r="AI478" i="3"/>
  <c r="I479" i="3"/>
  <c r="CG479" i="3" s="1"/>
  <c r="AS480" i="3"/>
  <c r="BD480" i="3" s="1"/>
  <c r="AH479" i="3"/>
  <c r="AM455" i="3"/>
  <c r="A456" i="3" s="1"/>
  <c r="AX456" i="3"/>
  <c r="BQ479" i="3"/>
  <c r="X479" i="3" s="1"/>
  <c r="CF479" i="3" l="1"/>
  <c r="CV479" i="3" s="1"/>
  <c r="J479" i="3"/>
  <c r="CI479" i="3" s="1"/>
  <c r="B456" i="3"/>
  <c r="P456" i="3"/>
  <c r="BC456" i="3"/>
  <c r="BH456" i="3"/>
  <c r="BG456" i="3"/>
  <c r="BF456" i="3"/>
  <c r="AT480" i="3"/>
  <c r="BE480" i="3" s="1"/>
  <c r="AI479" i="3"/>
  <c r="Q455" i="3"/>
  <c r="BI456" i="3"/>
  <c r="BP480" i="3"/>
  <c r="I480" i="3" s="1"/>
  <c r="CG480" i="3" s="1"/>
  <c r="CF480" i="3" l="1"/>
  <c r="CV480" i="3" s="1"/>
  <c r="CH479" i="3"/>
  <c r="CW479" i="3" s="1"/>
  <c r="BJ456" i="3"/>
  <c r="C456" i="3" s="1"/>
  <c r="BO456" i="3" s="1"/>
  <c r="BQ480" i="3"/>
  <c r="X480" i="3" s="1"/>
  <c r="W480" i="3"/>
  <c r="BW456" i="3"/>
  <c r="AI480" i="3" l="1"/>
  <c r="AT481" i="3"/>
  <c r="BE481" i="3" s="1"/>
  <c r="BR456" i="3"/>
  <c r="BS456" i="3"/>
  <c r="H456" i="3"/>
  <c r="V456" i="3"/>
  <c r="AS481" i="3"/>
  <c r="BD481" i="3" s="1"/>
  <c r="AH480" i="3"/>
  <c r="J480" i="3"/>
  <c r="CI480" i="3" s="1"/>
  <c r="CH480" i="3" l="1"/>
  <c r="CW480" i="3" s="1"/>
  <c r="AR457" i="3"/>
  <c r="AG456" i="3"/>
  <c r="K456" i="3"/>
  <c r="CK456" i="3" s="1"/>
  <c r="Y456" i="3"/>
  <c r="CE456" i="3"/>
  <c r="Z456" i="3"/>
  <c r="L456" i="3"/>
  <c r="CM456" i="3" s="1"/>
  <c r="BP481" i="3"/>
  <c r="BT456" i="3"/>
  <c r="CJ456" i="3" l="1"/>
  <c r="CX456" i="3" s="1"/>
  <c r="CL456" i="3"/>
  <c r="CY456" i="3" s="1"/>
  <c r="CD456" i="3"/>
  <c r="CU456" i="3" s="1"/>
  <c r="BQ481" i="3"/>
  <c r="W481" i="3"/>
  <c r="AA456" i="3"/>
  <c r="M456" i="3"/>
  <c r="BU456" i="3"/>
  <c r="AJ456" i="3"/>
  <c r="AU457" i="3"/>
  <c r="I481" i="3"/>
  <c r="CG481" i="3" s="1"/>
  <c r="AV457" i="3"/>
  <c r="AK456" i="3"/>
  <c r="CF481" i="3" l="1"/>
  <c r="CV481" i="3" s="1"/>
  <c r="AB456" i="3"/>
  <c r="N456" i="3"/>
  <c r="CQ456" i="3" s="1"/>
  <c r="CO456" i="3"/>
  <c r="AL456" i="3"/>
  <c r="AW457" i="3"/>
  <c r="AH481" i="3"/>
  <c r="AS482" i="3"/>
  <c r="BD482" i="3" s="1"/>
  <c r="X481" i="3"/>
  <c r="J481" i="3"/>
  <c r="CI481" i="3" s="1"/>
  <c r="O456" i="3" l="1"/>
  <c r="CH481" i="3"/>
  <c r="CW481" i="3" s="1"/>
  <c r="CN456" i="3"/>
  <c r="CZ456" i="3" s="1"/>
  <c r="CP456" i="3"/>
  <c r="DA456" i="3" s="1"/>
  <c r="AX457" i="3"/>
  <c r="AM456" i="3"/>
  <c r="Q456" i="3" s="1"/>
  <c r="AI481" i="3"/>
  <c r="AT482" i="3"/>
  <c r="BE482" i="3" s="1"/>
  <c r="BP482" i="3"/>
  <c r="I482" i="3" s="1"/>
  <c r="CG482" i="3" s="1"/>
  <c r="CF482" i="3" l="1"/>
  <c r="CV482" i="3" s="1"/>
  <c r="W482" i="3"/>
  <c r="BQ482" i="3"/>
  <c r="J482" i="3" s="1"/>
  <c r="CI482" i="3" s="1"/>
  <c r="A457" i="3"/>
  <c r="CH482" i="3" l="1"/>
  <c r="CW482" i="3" s="1"/>
  <c r="B457" i="3"/>
  <c r="P457" i="3"/>
  <c r="BC457" i="3"/>
  <c r="BF457" i="3"/>
  <c r="BG457" i="3"/>
  <c r="BH457" i="3"/>
  <c r="AS483" i="3"/>
  <c r="BD483" i="3" s="1"/>
  <c r="AH482" i="3"/>
  <c r="BI457" i="3"/>
  <c r="X482" i="3"/>
  <c r="AT483" i="3" l="1"/>
  <c r="BE483" i="3" s="1"/>
  <c r="AI482" i="3"/>
  <c r="BP483" i="3"/>
  <c r="I483" i="3" s="1"/>
  <c r="CG483" i="3" s="1"/>
  <c r="BO457" i="3"/>
  <c r="H457" i="3" s="1"/>
  <c r="BJ457" i="3"/>
  <c r="C457" i="3" s="1"/>
  <c r="BW457" i="3"/>
  <c r="CF483" i="3" l="1"/>
  <c r="CV483" i="3" s="1"/>
  <c r="BQ483" i="3"/>
  <c r="X483" i="3" s="1"/>
  <c r="CE457" i="3"/>
  <c r="BR457" i="3"/>
  <c r="W483" i="3"/>
  <c r="V457" i="3"/>
  <c r="CD457" i="3" l="1"/>
  <c r="CU457" i="3" s="1"/>
  <c r="J483" i="3"/>
  <c r="CI483" i="3" s="1"/>
  <c r="AS484" i="3"/>
  <c r="BD484" i="3" s="1"/>
  <c r="AH483" i="3"/>
  <c r="K457" i="3"/>
  <c r="Y457" i="3"/>
  <c r="AG457" i="3"/>
  <c r="AR458" i="3"/>
  <c r="BS457" i="3"/>
  <c r="AI483" i="3"/>
  <c r="AT484" i="3"/>
  <c r="BE484" i="3" s="1"/>
  <c r="CH483" i="3" l="1"/>
  <c r="CW483" i="3" s="1"/>
  <c r="CK457" i="3"/>
  <c r="AU458" i="3"/>
  <c r="AJ457" i="3"/>
  <c r="BQ484" i="3"/>
  <c r="J484" i="3" s="1"/>
  <c r="CI484" i="3" s="1"/>
  <c r="Z457" i="3"/>
  <c r="L457" i="3"/>
  <c r="CM457" i="3" s="1"/>
  <c r="BT457" i="3"/>
  <c r="BU457" i="3"/>
  <c r="BP484" i="3"/>
  <c r="W484" i="3" s="1"/>
  <c r="CH484" i="3" l="1"/>
  <c r="CW484" i="3" s="1"/>
  <c r="CJ457" i="3"/>
  <c r="CX457" i="3" s="1"/>
  <c r="CL457" i="3"/>
  <c r="CY457" i="3" s="1"/>
  <c r="X484" i="3"/>
  <c r="AT485" i="3" s="1"/>
  <c r="BE485" i="3" s="1"/>
  <c r="AV458" i="3"/>
  <c r="AK457" i="3"/>
  <c r="AB457" i="3"/>
  <c r="N457" i="3"/>
  <c r="CQ457" i="3" s="1"/>
  <c r="I484" i="3"/>
  <c r="CG484" i="3" s="1"/>
  <c r="AA457" i="3"/>
  <c r="M457" i="3"/>
  <c r="CO457" i="3" s="1"/>
  <c r="AH484" i="3"/>
  <c r="AS485" i="3"/>
  <c r="BD485" i="3" s="1"/>
  <c r="CF484" i="3" l="1"/>
  <c r="CV484" i="3" s="1"/>
  <c r="CP457" i="3"/>
  <c r="DA457" i="3" s="1"/>
  <c r="CN457" i="3"/>
  <c r="CZ457" i="3" s="1"/>
  <c r="AI484" i="3"/>
  <c r="BQ485" i="3"/>
  <c r="J485" i="3" s="1"/>
  <c r="CI485" i="3" s="1"/>
  <c r="AL457" i="3"/>
  <c r="AW458" i="3"/>
  <c r="BH458" i="3" s="1"/>
  <c r="O457" i="3"/>
  <c r="AX458" i="3"/>
  <c r="BI458" i="3" s="1"/>
  <c r="AM457" i="3"/>
  <c r="BP485" i="3"/>
  <c r="W485" i="3" s="1"/>
  <c r="CH485" i="3" l="1"/>
  <c r="CW485" i="3" s="1"/>
  <c r="X485" i="3"/>
  <c r="AT486" i="3" s="1"/>
  <c r="BE486" i="3" s="1"/>
  <c r="I485" i="3"/>
  <c r="CG485" i="3" s="1"/>
  <c r="A458" i="3"/>
  <c r="B458" i="3" s="1"/>
  <c r="AS486" i="3"/>
  <c r="BD486" i="3" s="1"/>
  <c r="AH485" i="3"/>
  <c r="BC458" i="3"/>
  <c r="BF458" i="3"/>
  <c r="BG458" i="3"/>
  <c r="Q457" i="3"/>
  <c r="CF485" i="3" l="1"/>
  <c r="CV485" i="3" s="1"/>
  <c r="AI485" i="3"/>
  <c r="P458" i="3"/>
  <c r="BJ458" i="3"/>
  <c r="C458" i="3" s="1"/>
  <c r="BO458" i="3" s="1"/>
  <c r="BQ486" i="3"/>
  <c r="X486" i="3" s="1"/>
  <c r="BW458" i="3"/>
  <c r="BP486" i="3"/>
  <c r="W486" i="3" s="1"/>
  <c r="J486" i="3" l="1"/>
  <c r="CI486" i="3" s="1"/>
  <c r="AI486" i="3"/>
  <c r="AT487" i="3"/>
  <c r="BE487" i="3" s="1"/>
  <c r="BR458" i="3"/>
  <c r="BS458" i="3" s="1"/>
  <c r="H458" i="3"/>
  <c r="V458" i="3"/>
  <c r="AH486" i="3"/>
  <c r="AS487" i="3"/>
  <c r="BD487" i="3" s="1"/>
  <c r="I486" i="3"/>
  <c r="CG486" i="3" s="1"/>
  <c r="CF486" i="3" l="1"/>
  <c r="CV486" i="3" s="1"/>
  <c r="CH486" i="3"/>
  <c r="CW486" i="3" s="1"/>
  <c r="L458" i="3"/>
  <c r="CM458" i="3" s="1"/>
  <c r="Z458" i="3"/>
  <c r="K458" i="3"/>
  <c r="CK458" i="3" s="1"/>
  <c r="Y458" i="3"/>
  <c r="BT458" i="3"/>
  <c r="CE458" i="3"/>
  <c r="BQ487" i="3"/>
  <c r="X487" i="3" s="1"/>
  <c r="BP487" i="3"/>
  <c r="W487" i="3" s="1"/>
  <c r="AR459" i="3"/>
  <c r="AG458" i="3"/>
  <c r="CL458" i="3" l="1"/>
  <c r="CY458" i="3" s="1"/>
  <c r="CD458" i="3"/>
  <c r="CU458" i="3" s="1"/>
  <c r="CJ458" i="3"/>
  <c r="CX458" i="3" s="1"/>
  <c r="J487" i="3"/>
  <c r="CI487" i="3" s="1"/>
  <c r="AS488" i="3"/>
  <c r="BD488" i="3" s="1"/>
  <c r="AH487" i="3"/>
  <c r="AA458" i="3"/>
  <c r="M458" i="3"/>
  <c r="I487" i="3"/>
  <c r="CG487" i="3" s="1"/>
  <c r="AJ458" i="3"/>
  <c r="AU459" i="3"/>
  <c r="AI487" i="3"/>
  <c r="AT488" i="3"/>
  <c r="BE488" i="3" s="1"/>
  <c r="AV459" i="3"/>
  <c r="AK458" i="3"/>
  <c r="BU458" i="3"/>
  <c r="CF487" i="3" l="1"/>
  <c r="CV487" i="3" s="1"/>
  <c r="CH487" i="3"/>
  <c r="CW487" i="3" s="1"/>
  <c r="AB458" i="3"/>
  <c r="N458" i="3"/>
  <c r="CQ458" i="3" s="1"/>
  <c r="AL458" i="3"/>
  <c r="AW459" i="3"/>
  <c r="CO458" i="3"/>
  <c r="BP488" i="3"/>
  <c r="CP458" i="3" l="1"/>
  <c r="DA458" i="3" s="1"/>
  <c r="CN458" i="3"/>
  <c r="CZ458" i="3" s="1"/>
  <c r="O458" i="3"/>
  <c r="BQ488" i="3"/>
  <c r="W488" i="3"/>
  <c r="I488" i="3"/>
  <c r="CG488" i="3" s="1"/>
  <c r="AM458" i="3"/>
  <c r="A459" i="3" s="1"/>
  <c r="AX459" i="3"/>
  <c r="BI459" i="3" s="1"/>
  <c r="CF488" i="3" l="1"/>
  <c r="CV488" i="3" s="1"/>
  <c r="B459" i="3"/>
  <c r="P459" i="3"/>
  <c r="BF459" i="3"/>
  <c r="BC459" i="3"/>
  <c r="BG459" i="3"/>
  <c r="BH459" i="3"/>
  <c r="Q458" i="3"/>
  <c r="J488" i="3"/>
  <c r="CI488" i="3" s="1"/>
  <c r="X488" i="3"/>
  <c r="AH488" i="3"/>
  <c r="AS489" i="3"/>
  <c r="BD489" i="3" s="1"/>
  <c r="CH488" i="3" l="1"/>
  <c r="CW488" i="3" s="1"/>
  <c r="BP489" i="3"/>
  <c r="W489" i="3" s="1"/>
  <c r="BJ459" i="3"/>
  <c r="C459" i="3" s="1"/>
  <c r="BO459" i="3" s="1"/>
  <c r="AI488" i="3"/>
  <c r="AT489" i="3"/>
  <c r="BE489" i="3" s="1"/>
  <c r="BW459" i="3"/>
  <c r="I489" i="3" l="1"/>
  <c r="CG489" i="3" s="1"/>
  <c r="BR459" i="3"/>
  <c r="BS459" i="3"/>
  <c r="H459" i="3"/>
  <c r="V459" i="3"/>
  <c r="BT459" i="3"/>
  <c r="AS490" i="3"/>
  <c r="BD490" i="3" s="1"/>
  <c r="AH489" i="3"/>
  <c r="BQ489" i="3"/>
  <c r="X489" i="3" s="1"/>
  <c r="CF489" i="3" l="1"/>
  <c r="CV489" i="3" s="1"/>
  <c r="J489" i="3"/>
  <c r="CI489" i="3" s="1"/>
  <c r="BP490" i="3"/>
  <c r="I490" i="3" s="1"/>
  <c r="CG490" i="3" s="1"/>
  <c r="AG459" i="3"/>
  <c r="AR460" i="3"/>
  <c r="AA459" i="3"/>
  <c r="M459" i="3"/>
  <c r="CO459" i="3" s="1"/>
  <c r="CE459" i="3"/>
  <c r="L459" i="3"/>
  <c r="CM459" i="3" s="1"/>
  <c r="Z459" i="3"/>
  <c r="Y459" i="3"/>
  <c r="K459" i="3"/>
  <c r="CK459" i="3" s="1"/>
  <c r="AT490" i="3"/>
  <c r="BE490" i="3" s="1"/>
  <c r="AI489" i="3"/>
  <c r="BU459" i="3"/>
  <c r="W490" i="3" l="1"/>
  <c r="AS491" i="3" s="1"/>
  <c r="BD491" i="3" s="1"/>
  <c r="CJ459" i="3"/>
  <c r="CX459" i="3" s="1"/>
  <c r="CH489" i="3"/>
  <c r="CW489" i="3" s="1"/>
  <c r="CN459" i="3"/>
  <c r="CZ459" i="3" s="1"/>
  <c r="CF490" i="3"/>
  <c r="CV490" i="3" s="1"/>
  <c r="CL459" i="3"/>
  <c r="CY459" i="3" s="1"/>
  <c r="CD459" i="3"/>
  <c r="CU459" i="3" s="1"/>
  <c r="AW460" i="3"/>
  <c r="AL459" i="3"/>
  <c r="AU460" i="3"/>
  <c r="AJ459" i="3"/>
  <c r="BQ490" i="3"/>
  <c r="J490" i="3" s="1"/>
  <c r="CI490" i="3" s="1"/>
  <c r="N459" i="3"/>
  <c r="CQ459" i="3" s="1"/>
  <c r="AB459" i="3"/>
  <c r="AK459" i="3"/>
  <c r="AV460" i="3"/>
  <c r="AH490" i="3"/>
  <c r="CH490" i="3" l="1"/>
  <c r="CW490" i="3" s="1"/>
  <c r="X490" i="3"/>
  <c r="AI490" i="3" s="1"/>
  <c r="CP459" i="3"/>
  <c r="DA459" i="3" s="1"/>
  <c r="O459" i="3"/>
  <c r="BP491" i="3"/>
  <c r="BH460" i="3"/>
  <c r="AM459" i="3"/>
  <c r="A460" i="3" s="1"/>
  <c r="AX460" i="3"/>
  <c r="BI460" i="3" s="1"/>
  <c r="AT491" i="3" l="1"/>
  <c r="BE491" i="3" s="1"/>
  <c r="BQ491" i="3" s="1"/>
  <c r="J491" i="3" s="1"/>
  <c r="CI491" i="3" s="1"/>
  <c r="Q459" i="3"/>
  <c r="I491" i="3"/>
  <c r="CG491" i="3" s="1"/>
  <c r="P460" i="3"/>
  <c r="B460" i="3"/>
  <c r="BG460" i="3"/>
  <c r="BC460" i="3"/>
  <c r="BF460" i="3"/>
  <c r="W491" i="3"/>
  <c r="X491" i="3" l="1"/>
  <c r="AI491" i="3" s="1"/>
  <c r="CF491" i="3"/>
  <c r="CV491" i="3" s="1"/>
  <c r="CH491" i="3"/>
  <c r="CW491" i="3" s="1"/>
  <c r="AS492" i="3"/>
  <c r="BD492" i="3" s="1"/>
  <c r="AH491" i="3"/>
  <c r="BJ460" i="3"/>
  <c r="C460" i="3" s="1"/>
  <c r="BO460" i="3" s="1"/>
  <c r="BW460" i="3"/>
  <c r="AT492" i="3" l="1"/>
  <c r="BE492" i="3" s="1"/>
  <c r="BR460" i="3"/>
  <c r="H460" i="3"/>
  <c r="BS460" i="3"/>
  <c r="V460" i="3"/>
  <c r="BP492" i="3"/>
  <c r="BQ492" i="3" l="1"/>
  <c r="J492" i="3" s="1"/>
  <c r="CI492" i="3" s="1"/>
  <c r="CH492" i="3" s="1"/>
  <c r="CW492" i="3" s="1"/>
  <c r="AR461" i="3"/>
  <c r="AG460" i="3"/>
  <c r="K460" i="3"/>
  <c r="CK460" i="3" s="1"/>
  <c r="Y460" i="3"/>
  <c r="L460" i="3"/>
  <c r="CM460" i="3" s="1"/>
  <c r="Z460" i="3"/>
  <c r="CE460" i="3"/>
  <c r="W492" i="3"/>
  <c r="I492" i="3"/>
  <c r="CG492" i="3" s="1"/>
  <c r="BT460" i="3"/>
  <c r="X492" i="3" l="1"/>
  <c r="AT493" i="3" s="1"/>
  <c r="BE493" i="3" s="1"/>
  <c r="CL460" i="3"/>
  <c r="CY460" i="3" s="1"/>
  <c r="CF492" i="3"/>
  <c r="CV492" i="3" s="1"/>
  <c r="CJ460" i="3"/>
  <c r="CX460" i="3" s="1"/>
  <c r="CD460" i="3"/>
  <c r="CU460" i="3" s="1"/>
  <c r="AV461" i="3"/>
  <c r="AK460" i="3"/>
  <c r="AJ460" i="3"/>
  <c r="AU461" i="3"/>
  <c r="AA460" i="3"/>
  <c r="M460" i="3"/>
  <c r="CO460" i="3" s="1"/>
  <c r="AH492" i="3"/>
  <c r="AS493" i="3"/>
  <c r="BD493" i="3" s="1"/>
  <c r="BU460" i="3"/>
  <c r="AI492" i="3" l="1"/>
  <c r="CN460" i="3"/>
  <c r="CZ460" i="3" s="1"/>
  <c r="BP493" i="3"/>
  <c r="BQ493" i="3" s="1"/>
  <c r="J493" i="3" s="1"/>
  <c r="CI493" i="3" s="1"/>
  <c r="AL460" i="3"/>
  <c r="AW461" i="3"/>
  <c r="N460" i="3"/>
  <c r="CQ460" i="3" s="1"/>
  <c r="AB460" i="3"/>
  <c r="CP460" i="3" l="1"/>
  <c r="DA460" i="3" s="1"/>
  <c r="CH493" i="3"/>
  <c r="CW493" i="3" s="1"/>
  <c r="X493" i="3"/>
  <c r="AT494" i="3" s="1"/>
  <c r="BE494" i="3" s="1"/>
  <c r="W493" i="3"/>
  <c r="AH493" i="3" s="1"/>
  <c r="I493" i="3"/>
  <c r="CG493" i="3" s="1"/>
  <c r="AX461" i="3"/>
  <c r="AM460" i="3"/>
  <c r="Q460" i="3" s="1"/>
  <c r="O460" i="3"/>
  <c r="CF493" i="3" l="1"/>
  <c r="CV493" i="3" s="1"/>
  <c r="AS494" i="3"/>
  <c r="BD494" i="3" s="1"/>
  <c r="BP494" i="3" s="1"/>
  <c r="BQ494" i="3" s="1"/>
  <c r="J494" i="3" s="1"/>
  <c r="CI494" i="3" s="1"/>
  <c r="AI493" i="3"/>
  <c r="A461" i="3"/>
  <c r="BI461" i="3"/>
  <c r="CH494" i="3" l="1"/>
  <c r="CW494" i="3" s="1"/>
  <c r="W494" i="3"/>
  <c r="AH494" i="3" s="1"/>
  <c r="X494" i="3"/>
  <c r="AT495" i="3" s="1"/>
  <c r="BE495" i="3" s="1"/>
  <c r="I494" i="3"/>
  <c r="CG494" i="3" s="1"/>
  <c r="P461" i="3"/>
  <c r="B461" i="3"/>
  <c r="BC461" i="3"/>
  <c r="BF461" i="3"/>
  <c r="BG461" i="3"/>
  <c r="BH461" i="3"/>
  <c r="CF494" i="3" l="1"/>
  <c r="CV494" i="3" s="1"/>
  <c r="AI494" i="3"/>
  <c r="AS495" i="3"/>
  <c r="BD495" i="3" s="1"/>
  <c r="BP495" i="3" s="1"/>
  <c r="W495" i="3" s="1"/>
  <c r="BO461" i="3"/>
  <c r="BJ461" i="3"/>
  <c r="C461" i="3" s="1"/>
  <c r="BQ495" i="3"/>
  <c r="X495" i="3" s="1"/>
  <c r="BW461" i="3"/>
  <c r="I495" i="3" l="1"/>
  <c r="CG495" i="3" s="1"/>
  <c r="AI495" i="3"/>
  <c r="AT496" i="3"/>
  <c r="BE496" i="3" s="1"/>
  <c r="J495" i="3"/>
  <c r="CI495" i="3" s="1"/>
  <c r="BS461" i="3"/>
  <c r="AS496" i="3"/>
  <c r="BD496" i="3" s="1"/>
  <c r="AH495" i="3"/>
  <c r="V461" i="3"/>
  <c r="BR461" i="3"/>
  <c r="H461" i="3"/>
  <c r="CH495" i="3" l="1"/>
  <c r="CW495" i="3" s="1"/>
  <c r="CF495" i="3"/>
  <c r="CV495" i="3" s="1"/>
  <c r="L461" i="3"/>
  <c r="CM461" i="3" s="1"/>
  <c r="Z461" i="3"/>
  <c r="BP496" i="3"/>
  <c r="I496" i="3" s="1"/>
  <c r="CG496" i="3" s="1"/>
  <c r="CE461" i="3"/>
  <c r="BQ496" i="3"/>
  <c r="K461" i="3"/>
  <c r="CK461" i="3" s="1"/>
  <c r="Y461" i="3"/>
  <c r="AG461" i="3"/>
  <c r="AR462" i="3"/>
  <c r="BT461" i="3"/>
  <c r="CF496" i="3" l="1"/>
  <c r="CV496" i="3" s="1"/>
  <c r="CL461" i="3"/>
  <c r="CY461" i="3" s="1"/>
  <c r="CD461" i="3"/>
  <c r="CU461" i="3" s="1"/>
  <c r="CJ461" i="3"/>
  <c r="CX461" i="3" s="1"/>
  <c r="W496" i="3"/>
  <c r="AS497" i="3" s="1"/>
  <c r="BD497" i="3" s="1"/>
  <c r="AA461" i="3"/>
  <c r="M461" i="3"/>
  <c r="AU462" i="3"/>
  <c r="AJ461" i="3"/>
  <c r="AK461" i="3"/>
  <c r="AV462" i="3"/>
  <c r="X496" i="3"/>
  <c r="BU461" i="3"/>
  <c r="J496" i="3"/>
  <c r="CI496" i="3" s="1"/>
  <c r="CH496" i="3" l="1"/>
  <c r="CW496" i="3" s="1"/>
  <c r="AH496" i="3"/>
  <c r="BP497" i="3"/>
  <c r="I497" i="3" s="1"/>
  <c r="CG497" i="3" s="1"/>
  <c r="AI496" i="3"/>
  <c r="AT497" i="3"/>
  <c r="BE497" i="3" s="1"/>
  <c r="AB461" i="3"/>
  <c r="N461" i="3"/>
  <c r="CQ461" i="3" s="1"/>
  <c r="CO461" i="3"/>
  <c r="AW462" i="3"/>
  <c r="AL461" i="3"/>
  <c r="CN461" i="3" l="1"/>
  <c r="CZ461" i="3" s="1"/>
  <c r="CP461" i="3"/>
  <c r="DA461" i="3" s="1"/>
  <c r="CF497" i="3"/>
  <c r="CV497" i="3" s="1"/>
  <c r="O461" i="3"/>
  <c r="W497" i="3"/>
  <c r="AS498" i="3" s="1"/>
  <c r="BD498" i="3" s="1"/>
  <c r="AM461" i="3"/>
  <c r="A462" i="3" s="1"/>
  <c r="AX462" i="3"/>
  <c r="BQ497" i="3"/>
  <c r="X497" i="3" s="1"/>
  <c r="BH462" i="3"/>
  <c r="Q461" i="3" l="1"/>
  <c r="AH497" i="3"/>
  <c r="AT498" i="3"/>
  <c r="BE498" i="3" s="1"/>
  <c r="AI497" i="3"/>
  <c r="P462" i="3"/>
  <c r="B462" i="3"/>
  <c r="BC462" i="3"/>
  <c r="BG462" i="3"/>
  <c r="BF462" i="3"/>
  <c r="BI462" i="3"/>
  <c r="J497" i="3"/>
  <c r="CI497" i="3" s="1"/>
  <c r="BP498" i="3"/>
  <c r="W498" i="3" s="1"/>
  <c r="CH497" i="3" l="1"/>
  <c r="CW497" i="3" s="1"/>
  <c r="AS499" i="3"/>
  <c r="BD499" i="3" s="1"/>
  <c r="AH498" i="3"/>
  <c r="BW462" i="3"/>
  <c r="BQ498" i="3"/>
  <c r="X498" i="3" s="1"/>
  <c r="I498" i="3"/>
  <c r="CG498" i="3" s="1"/>
  <c r="BJ462" i="3"/>
  <c r="C462" i="3" s="1"/>
  <c r="BO462" i="3" s="1"/>
  <c r="BR462" i="3" s="1"/>
  <c r="CF498" i="3" l="1"/>
  <c r="CV498" i="3" s="1"/>
  <c r="J498" i="3"/>
  <c r="CI498" i="3" s="1"/>
  <c r="Y462" i="3"/>
  <c r="K462" i="3"/>
  <c r="CK462" i="3" s="1"/>
  <c r="BS462" i="3"/>
  <c r="AI498" i="3"/>
  <c r="AT499" i="3"/>
  <c r="BE499" i="3" s="1"/>
  <c r="V462" i="3"/>
  <c r="H462" i="3"/>
  <c r="BP499" i="3"/>
  <c r="W499" i="3" s="1"/>
  <c r="CJ462" i="3" l="1"/>
  <c r="CX462" i="3" s="1"/>
  <c r="CH498" i="3"/>
  <c r="CW498" i="3" s="1"/>
  <c r="I499" i="3"/>
  <c r="CG499" i="3" s="1"/>
  <c r="BQ499" i="3"/>
  <c r="J499" i="3" s="1"/>
  <c r="CI499" i="3" s="1"/>
  <c r="L462" i="3"/>
  <c r="CM462" i="3" s="1"/>
  <c r="Z462" i="3"/>
  <c r="CE462" i="3"/>
  <c r="AJ462" i="3"/>
  <c r="AU463" i="3"/>
  <c r="AG462" i="3"/>
  <c r="AR463" i="3"/>
  <c r="AS500" i="3"/>
  <c r="BD500" i="3" s="1"/>
  <c r="AH499" i="3"/>
  <c r="BT462" i="3"/>
  <c r="BU462" i="3"/>
  <c r="CL462" i="3" l="1"/>
  <c r="CY462" i="3" s="1"/>
  <c r="CH499" i="3"/>
  <c r="CW499" i="3" s="1"/>
  <c r="CF499" i="3"/>
  <c r="CV499" i="3" s="1"/>
  <c r="CD462" i="3"/>
  <c r="CU462" i="3" s="1"/>
  <c r="X499" i="3"/>
  <c r="AT500" i="3" s="1"/>
  <c r="BE500" i="3" s="1"/>
  <c r="BP500" i="3"/>
  <c r="W500" i="3" s="1"/>
  <c r="AB462" i="3"/>
  <c r="N462" i="3"/>
  <c r="CQ462" i="3" s="1"/>
  <c r="AV463" i="3"/>
  <c r="AK462" i="3"/>
  <c r="AA462" i="3"/>
  <c r="M462" i="3"/>
  <c r="CP462" i="3" l="1"/>
  <c r="DA462" i="3" s="1"/>
  <c r="AI499" i="3"/>
  <c r="I500" i="3"/>
  <c r="CG500" i="3" s="1"/>
  <c r="AH500" i="3"/>
  <c r="AS501" i="3"/>
  <c r="BD501" i="3" s="1"/>
  <c r="BQ500" i="3"/>
  <c r="X500" i="3" s="1"/>
  <c r="AL462" i="3"/>
  <c r="AW463" i="3"/>
  <c r="AM462" i="3"/>
  <c r="AX463" i="3"/>
  <c r="CO462" i="3"/>
  <c r="O462" i="3"/>
  <c r="CF500" i="3" l="1"/>
  <c r="CV500" i="3" s="1"/>
  <c r="CN462" i="3"/>
  <c r="CZ462" i="3" s="1"/>
  <c r="Q462" i="3"/>
  <c r="J500" i="3"/>
  <c r="CI500" i="3" s="1"/>
  <c r="A463" i="3"/>
  <c r="P463" i="3" s="1"/>
  <c r="BF463" i="3"/>
  <c r="BC463" i="3"/>
  <c r="BG463" i="3"/>
  <c r="AI500" i="3"/>
  <c r="AT501" i="3"/>
  <c r="BE501" i="3" s="1"/>
  <c r="BP501" i="3"/>
  <c r="W501" i="3" s="1"/>
  <c r="BI463" i="3"/>
  <c r="BH463" i="3"/>
  <c r="CH500" i="3" l="1"/>
  <c r="CW500" i="3" s="1"/>
  <c r="B463" i="3"/>
  <c r="I501" i="3"/>
  <c r="CG501" i="3" s="1"/>
  <c r="BQ501" i="3"/>
  <c r="J501" i="3" s="1"/>
  <c r="CI501" i="3" s="1"/>
  <c r="BJ463" i="3"/>
  <c r="C463" i="3" s="1"/>
  <c r="BO463" i="3" s="1"/>
  <c r="AH501" i="3"/>
  <c r="AS502" i="3"/>
  <c r="BD502" i="3" s="1"/>
  <c r="CF501" i="3" l="1"/>
  <c r="CV501" i="3" s="1"/>
  <c r="CH501" i="3"/>
  <c r="CW501" i="3" s="1"/>
  <c r="BW463" i="3"/>
  <c r="X501" i="3"/>
  <c r="AT502" i="3" s="1"/>
  <c r="BE502" i="3" s="1"/>
  <c r="V463" i="3"/>
  <c r="H463" i="3"/>
  <c r="BR463" i="3"/>
  <c r="BP502" i="3"/>
  <c r="W502" i="3" s="1"/>
  <c r="AI501" i="3" l="1"/>
  <c r="I502" i="3"/>
  <c r="CG502" i="3" s="1"/>
  <c r="AH502" i="3"/>
  <c r="AS503" i="3"/>
  <c r="BD503" i="3" s="1"/>
  <c r="K463" i="3"/>
  <c r="CK463" i="3" s="1"/>
  <c r="Y463" i="3"/>
  <c r="CE463" i="3"/>
  <c r="AG463" i="3"/>
  <c r="AR464" i="3"/>
  <c r="BQ502" i="3"/>
  <c r="J502" i="3" s="1"/>
  <c r="CI502" i="3" s="1"/>
  <c r="BS463" i="3"/>
  <c r="BT463" i="3"/>
  <c r="CD463" i="3" l="1"/>
  <c r="CU463" i="3" s="1"/>
  <c r="CJ463" i="3"/>
  <c r="CX463" i="3" s="1"/>
  <c r="CH502" i="3"/>
  <c r="CW502" i="3" s="1"/>
  <c r="CF502" i="3"/>
  <c r="CV502" i="3" s="1"/>
  <c r="X502" i="3"/>
  <c r="AI502" i="3" s="1"/>
  <c r="AA463" i="3"/>
  <c r="M463" i="3"/>
  <c r="CO463" i="3" s="1"/>
  <c r="AU464" i="3"/>
  <c r="AJ463" i="3"/>
  <c r="Z463" i="3"/>
  <c r="L463" i="3"/>
  <c r="BP503" i="3"/>
  <c r="I503" i="3" s="1"/>
  <c r="CG503" i="3" s="1"/>
  <c r="BU463" i="3"/>
  <c r="CF503" i="3" l="1"/>
  <c r="CV503" i="3" s="1"/>
  <c r="CN463" i="3"/>
  <c r="CZ463" i="3" s="1"/>
  <c r="AT503" i="3"/>
  <c r="BE503" i="3" s="1"/>
  <c r="BQ503" i="3" s="1"/>
  <c r="W503" i="3"/>
  <c r="CM463" i="3"/>
  <c r="AB463" i="3"/>
  <c r="N463" i="3"/>
  <c r="CQ463" i="3" s="1"/>
  <c r="AV464" i="3"/>
  <c r="AK463" i="3"/>
  <c r="AL463" i="3"/>
  <c r="AW464" i="3"/>
  <c r="CL463" i="3" l="1"/>
  <c r="CY463" i="3" s="1"/>
  <c r="CP463" i="3"/>
  <c r="DA463" i="3" s="1"/>
  <c r="O463" i="3"/>
  <c r="X503" i="3"/>
  <c r="AT504" i="3" s="1"/>
  <c r="BE504" i="3" s="1"/>
  <c r="J503" i="3"/>
  <c r="CI503" i="3" s="1"/>
  <c r="AX464" i="3"/>
  <c r="AM463" i="3"/>
  <c r="A464" i="3" s="1"/>
  <c r="BG464" i="3" s="1"/>
  <c r="AS504" i="3"/>
  <c r="BD504" i="3" s="1"/>
  <c r="AH503" i="3"/>
  <c r="AI503" i="3" l="1"/>
  <c r="CH503" i="3"/>
  <c r="CW503" i="3" s="1"/>
  <c r="Q463" i="3"/>
  <c r="BP504" i="3"/>
  <c r="I504" i="3" s="1"/>
  <c r="CG504" i="3" s="1"/>
  <c r="P464" i="3"/>
  <c r="B464" i="3"/>
  <c r="BC464" i="3"/>
  <c r="BF464" i="3"/>
  <c r="BH464" i="3"/>
  <c r="BI464" i="3"/>
  <c r="CF504" i="3" l="1"/>
  <c r="CV504" i="3" s="1"/>
  <c r="BQ504" i="3"/>
  <c r="W504" i="3"/>
  <c r="BO464" i="3"/>
  <c r="BR464" i="3" s="1"/>
  <c r="BJ464" i="3"/>
  <c r="C464" i="3" s="1"/>
  <c r="BW464" i="3"/>
  <c r="Y464" i="3" l="1"/>
  <c r="K464" i="3"/>
  <c r="CK464" i="3" s="1"/>
  <c r="AH504" i="3"/>
  <c r="AS505" i="3"/>
  <c r="BD505" i="3" s="1"/>
  <c r="V464" i="3"/>
  <c r="BS464" i="3"/>
  <c r="X504" i="3"/>
  <c r="J504" i="3"/>
  <c r="CI504" i="3" s="1"/>
  <c r="H464" i="3"/>
  <c r="CJ464" i="3" l="1"/>
  <c r="CX464" i="3" s="1"/>
  <c r="CH504" i="3"/>
  <c r="CW504" i="3" s="1"/>
  <c r="BP505" i="3"/>
  <c r="I505" i="3" s="1"/>
  <c r="CG505" i="3" s="1"/>
  <c r="Z464" i="3"/>
  <c r="L464" i="3"/>
  <c r="CM464" i="3" s="1"/>
  <c r="AG464" i="3"/>
  <c r="AR465" i="3"/>
  <c r="BT464" i="3"/>
  <c r="CE464" i="3"/>
  <c r="BU464" i="3"/>
  <c r="AI504" i="3"/>
  <c r="AT505" i="3"/>
  <c r="BE505" i="3" s="1"/>
  <c r="AU465" i="3"/>
  <c r="AJ464" i="3"/>
  <c r="CL464" i="3" l="1"/>
  <c r="CY464" i="3" s="1"/>
  <c r="CF505" i="3"/>
  <c r="CV505" i="3" s="1"/>
  <c r="CD464" i="3"/>
  <c r="CU464" i="3" s="1"/>
  <c r="W505" i="3"/>
  <c r="AS506" i="3" s="1"/>
  <c r="BD506" i="3" s="1"/>
  <c r="AV465" i="3"/>
  <c r="AK464" i="3"/>
  <c r="AB464" i="3"/>
  <c r="N464" i="3"/>
  <c r="CQ464" i="3" s="1"/>
  <c r="AA464" i="3"/>
  <c r="M464" i="3"/>
  <c r="CO464" i="3" s="1"/>
  <c r="BQ505" i="3"/>
  <c r="X505" i="3" s="1"/>
  <c r="CN464" i="3" l="1"/>
  <c r="CZ464" i="3" s="1"/>
  <c r="CP464" i="3"/>
  <c r="DA464" i="3" s="1"/>
  <c r="AH505" i="3"/>
  <c r="AI505" i="3"/>
  <c r="AT506" i="3"/>
  <c r="BE506" i="3" s="1"/>
  <c r="O464" i="3"/>
  <c r="AX465" i="3"/>
  <c r="AM464" i="3"/>
  <c r="J505" i="3"/>
  <c r="CI505" i="3" s="1"/>
  <c r="BP506" i="3"/>
  <c r="W506" i="3" s="1"/>
  <c r="AW465" i="3"/>
  <c r="AL464" i="3"/>
  <c r="Q464" i="3" l="1"/>
  <c r="CH505" i="3"/>
  <c r="CW505" i="3" s="1"/>
  <c r="I506" i="3"/>
  <c r="CG506" i="3" s="1"/>
  <c r="A465" i="3"/>
  <c r="P465" i="3" s="1"/>
  <c r="BF465" i="3"/>
  <c r="BC465" i="3"/>
  <c r="BG465" i="3"/>
  <c r="BI465" i="3"/>
  <c r="BH465" i="3"/>
  <c r="AS507" i="3"/>
  <c r="BD507" i="3" s="1"/>
  <c r="AH506" i="3"/>
  <c r="BQ506" i="3"/>
  <c r="J506" i="3" s="1"/>
  <c r="CI506" i="3" s="1"/>
  <c r="CH506" i="3" l="1"/>
  <c r="CW506" i="3" s="1"/>
  <c r="CF506" i="3"/>
  <c r="CV506" i="3" s="1"/>
  <c r="X506" i="3"/>
  <c r="AT507" i="3" s="1"/>
  <c r="BE507" i="3" s="1"/>
  <c r="B465" i="3"/>
  <c r="BJ465" i="3"/>
  <c r="C465" i="3" s="1"/>
  <c r="BO465" i="3" s="1"/>
  <c r="BP507" i="3"/>
  <c r="W507" i="3" s="1"/>
  <c r="AI506" i="3" l="1"/>
  <c r="BW465" i="3"/>
  <c r="I507" i="3"/>
  <c r="CG507" i="3" s="1"/>
  <c r="AS508" i="3"/>
  <c r="BD508" i="3" s="1"/>
  <c r="AH507" i="3"/>
  <c r="V465" i="3"/>
  <c r="BR465" i="3"/>
  <c r="H465" i="3"/>
  <c r="BQ507" i="3"/>
  <c r="X507" i="3" s="1"/>
  <c r="CF507" i="3" l="1"/>
  <c r="CV507" i="3" s="1"/>
  <c r="J507" i="3"/>
  <c r="CI507" i="3" s="1"/>
  <c r="AT508" i="3"/>
  <c r="BE508" i="3" s="1"/>
  <c r="AI507" i="3"/>
  <c r="K465" i="3"/>
  <c r="CK465" i="3" s="1"/>
  <c r="Y465" i="3"/>
  <c r="AG465" i="3"/>
  <c r="AR466" i="3"/>
  <c r="BS465" i="3"/>
  <c r="CE465" i="3"/>
  <c r="BP508" i="3"/>
  <c r="W508" i="3" s="1"/>
  <c r="CJ465" i="3" l="1"/>
  <c r="CX465" i="3" s="1"/>
  <c r="CH507" i="3"/>
  <c r="CW507" i="3" s="1"/>
  <c r="CD465" i="3"/>
  <c r="CU465" i="3" s="1"/>
  <c r="I508" i="3"/>
  <c r="CG508" i="3" s="1"/>
  <c r="L465" i="3"/>
  <c r="Z465" i="3"/>
  <c r="AS509" i="3"/>
  <c r="BD509" i="3" s="1"/>
  <c r="AH508" i="3"/>
  <c r="AJ465" i="3"/>
  <c r="AU466" i="3"/>
  <c r="BT465" i="3"/>
  <c r="BQ508" i="3"/>
  <c r="X508" i="3" s="1"/>
  <c r="CF508" i="3" l="1"/>
  <c r="CV508" i="3" s="1"/>
  <c r="J508" i="3"/>
  <c r="CI508" i="3" s="1"/>
  <c r="BP509" i="3"/>
  <c r="W509" i="3" s="1"/>
  <c r="AA465" i="3"/>
  <c r="M465" i="3"/>
  <c r="CO465" i="3" s="1"/>
  <c r="BU465" i="3"/>
  <c r="CM465" i="3"/>
  <c r="AI508" i="3"/>
  <c r="AT509" i="3"/>
  <c r="BE509" i="3" s="1"/>
  <c r="AK465" i="3"/>
  <c r="AV466" i="3"/>
  <c r="I509" i="3" l="1"/>
  <c r="CG509" i="3" s="1"/>
  <c r="CF509" i="3" s="1"/>
  <c r="CV509" i="3" s="1"/>
  <c r="CN465" i="3"/>
  <c r="CZ465" i="3" s="1"/>
  <c r="CH508" i="3"/>
  <c r="CW508" i="3" s="1"/>
  <c r="CL465" i="3"/>
  <c r="CY465" i="3" s="1"/>
  <c r="N465" i="3"/>
  <c r="AB465" i="3"/>
  <c r="BQ509" i="3"/>
  <c r="J509" i="3" s="1"/>
  <c r="CI509" i="3" s="1"/>
  <c r="AS510" i="3"/>
  <c r="BD510" i="3" s="1"/>
  <c r="AH509" i="3"/>
  <c r="AW466" i="3"/>
  <c r="AL465" i="3"/>
  <c r="CH509" i="3" l="1"/>
  <c r="CW509" i="3" s="1"/>
  <c r="X509" i="3"/>
  <c r="BP510" i="3"/>
  <c r="I510" i="3" s="1"/>
  <c r="CG510" i="3" s="1"/>
  <c r="AX466" i="3"/>
  <c r="AM465" i="3"/>
  <c r="Q465" i="3" s="1"/>
  <c r="CQ465" i="3"/>
  <c r="O465" i="3"/>
  <c r="CP465" i="3" l="1"/>
  <c r="DA465" i="3" s="1"/>
  <c r="CF510" i="3"/>
  <c r="CV510" i="3" s="1"/>
  <c r="W510" i="3"/>
  <c r="AT510" i="3"/>
  <c r="BE510" i="3" s="1"/>
  <c r="BQ510" i="3" s="1"/>
  <c r="AI509" i="3"/>
  <c r="A466" i="3"/>
  <c r="X510" i="3" l="1"/>
  <c r="P466" i="3"/>
  <c r="B466" i="3"/>
  <c r="BC466" i="3"/>
  <c r="BF466" i="3"/>
  <c r="BG466" i="3"/>
  <c r="BH466" i="3"/>
  <c r="AS511" i="3"/>
  <c r="BD511" i="3" s="1"/>
  <c r="AH510" i="3"/>
  <c r="J510" i="3"/>
  <c r="CI510" i="3" s="1"/>
  <c r="BI466" i="3"/>
  <c r="CH510" i="3" l="1"/>
  <c r="CW510" i="3" s="1"/>
  <c r="BW466" i="3"/>
  <c r="BP511" i="3"/>
  <c r="W511" i="3" s="1"/>
  <c r="BO466" i="3"/>
  <c r="BR466" i="3" s="1"/>
  <c r="BJ466" i="3"/>
  <c r="C466" i="3" s="1"/>
  <c r="AT511" i="3"/>
  <c r="BE511" i="3" s="1"/>
  <c r="AI510" i="3"/>
  <c r="I511" i="3" l="1"/>
  <c r="CG511" i="3" s="1"/>
  <c r="K466" i="3"/>
  <c r="CK466" i="3" s="1"/>
  <c r="Y466" i="3"/>
  <c r="AS512" i="3"/>
  <c r="BD512" i="3" s="1"/>
  <c r="AH511" i="3"/>
  <c r="BT466" i="3"/>
  <c r="BQ511" i="3"/>
  <c r="V466" i="3"/>
  <c r="BS466" i="3"/>
  <c r="H466" i="3"/>
  <c r="CJ466" i="3" l="1"/>
  <c r="CX466" i="3" s="1"/>
  <c r="CF511" i="3"/>
  <c r="CV511" i="3" s="1"/>
  <c r="AA466" i="3"/>
  <c r="M466" i="3"/>
  <c r="CO466" i="3" s="1"/>
  <c r="X511" i="3"/>
  <c r="CE466" i="3"/>
  <c r="Z466" i="3"/>
  <c r="L466" i="3"/>
  <c r="CM466" i="3" s="1"/>
  <c r="AG466" i="3"/>
  <c r="AR467" i="3"/>
  <c r="AU467" i="3"/>
  <c r="AJ466" i="3"/>
  <c r="J511" i="3"/>
  <c r="CI511" i="3" s="1"/>
  <c r="BP512" i="3"/>
  <c r="BU466" i="3"/>
  <c r="CH511" i="3" l="1"/>
  <c r="CW511" i="3" s="1"/>
  <c r="CD466" i="3"/>
  <c r="CU466" i="3" s="1"/>
  <c r="CN466" i="3"/>
  <c r="CZ466" i="3" s="1"/>
  <c r="CL466" i="3"/>
  <c r="CY466" i="3" s="1"/>
  <c r="AK466" i="3"/>
  <c r="AV467" i="3"/>
  <c r="AI511" i="3"/>
  <c r="AT512" i="3"/>
  <c r="BE512" i="3" s="1"/>
  <c r="W512" i="3"/>
  <c r="AB466" i="3"/>
  <c r="N466" i="3"/>
  <c r="CQ466" i="3" s="1"/>
  <c r="I512" i="3"/>
  <c r="CG512" i="3" s="1"/>
  <c r="AW467" i="3"/>
  <c r="AL466" i="3"/>
  <c r="CF512" i="3" l="1"/>
  <c r="CV512" i="3" s="1"/>
  <c r="CP466" i="3"/>
  <c r="DA466" i="3" s="1"/>
  <c r="AM466" i="3"/>
  <c r="Q466" i="3" s="1"/>
  <c r="AX467" i="3"/>
  <c r="O466" i="3"/>
  <c r="BQ512" i="3"/>
  <c r="X512" i="3" s="1"/>
  <c r="AH512" i="3"/>
  <c r="AS513" i="3"/>
  <c r="BD513" i="3" s="1"/>
  <c r="J512" i="3" l="1"/>
  <c r="CI512" i="3" s="1"/>
  <c r="AI512" i="3"/>
  <c r="AT513" i="3"/>
  <c r="BE513" i="3" s="1"/>
  <c r="BP513" i="3"/>
  <c r="BI467" i="3"/>
  <c r="A467" i="3"/>
  <c r="CH512" i="3" l="1"/>
  <c r="CW512" i="3" s="1"/>
  <c r="BQ513" i="3"/>
  <c r="X513" i="3" s="1"/>
  <c r="W513" i="3"/>
  <c r="I513" i="3"/>
  <c r="CG513" i="3" s="1"/>
  <c r="B467" i="3"/>
  <c r="P467" i="3"/>
  <c r="BF467" i="3"/>
  <c r="BC467" i="3"/>
  <c r="BH467" i="3"/>
  <c r="BG467" i="3"/>
  <c r="CF513" i="3" l="1"/>
  <c r="CV513" i="3" s="1"/>
  <c r="AI513" i="3"/>
  <c r="AT514" i="3"/>
  <c r="BE514" i="3" s="1"/>
  <c r="J513" i="3"/>
  <c r="CI513" i="3" s="1"/>
  <c r="AH513" i="3"/>
  <c r="AS514" i="3"/>
  <c r="BD514" i="3" s="1"/>
  <c r="BO467" i="3"/>
  <c r="BJ467" i="3"/>
  <c r="C467" i="3" s="1"/>
  <c r="BW467" i="3"/>
  <c r="CH513" i="3" l="1"/>
  <c r="CW513" i="3" s="1"/>
  <c r="BR467" i="3"/>
  <c r="BP514" i="3"/>
  <c r="BQ514" i="3" s="1"/>
  <c r="V467" i="3"/>
  <c r="H467" i="3"/>
  <c r="AG467" i="3" l="1"/>
  <c r="AR468" i="3"/>
  <c r="I514" i="3"/>
  <c r="CG514" i="3" s="1"/>
  <c r="K467" i="3"/>
  <c r="CK467" i="3" s="1"/>
  <c r="Y467" i="3"/>
  <c r="W514" i="3"/>
  <c r="X514" i="3"/>
  <c r="J514" i="3"/>
  <c r="CI514" i="3" s="1"/>
  <c r="CE467" i="3"/>
  <c r="BS467" i="3"/>
  <c r="CH514" i="3" l="1"/>
  <c r="CW514" i="3" s="1"/>
  <c r="CF514" i="3"/>
  <c r="CV514" i="3" s="1"/>
  <c r="CJ467" i="3"/>
  <c r="CX467" i="3" s="1"/>
  <c r="CD467" i="3"/>
  <c r="CU467" i="3" s="1"/>
  <c r="AT515" i="3"/>
  <c r="BE515" i="3" s="1"/>
  <c r="AI514" i="3"/>
  <c r="L467" i="3"/>
  <c r="Z467" i="3"/>
  <c r="AU468" i="3"/>
  <c r="AJ467" i="3"/>
  <c r="AS515" i="3"/>
  <c r="BD515" i="3" s="1"/>
  <c r="AH514" i="3"/>
  <c r="BT467" i="3"/>
  <c r="BU467" i="3" s="1"/>
  <c r="N467" i="3" l="1"/>
  <c r="CQ467" i="3" s="1"/>
  <c r="AB467" i="3"/>
  <c r="CM467" i="3"/>
  <c r="BP515" i="3"/>
  <c r="W515" i="3" s="1"/>
  <c r="AA467" i="3"/>
  <c r="M467" i="3"/>
  <c r="CO467" i="3" s="1"/>
  <c r="AK467" i="3"/>
  <c r="AV468" i="3"/>
  <c r="BQ515" i="3"/>
  <c r="X515" i="3" s="1"/>
  <c r="CP467" i="3" l="1"/>
  <c r="DA467" i="3" s="1"/>
  <c r="CN467" i="3"/>
  <c r="CZ467" i="3" s="1"/>
  <c r="CL467" i="3"/>
  <c r="CY467" i="3" s="1"/>
  <c r="J515" i="3"/>
  <c r="CI515" i="3" s="1"/>
  <c r="O467" i="3"/>
  <c r="AI515" i="3"/>
  <c r="AT516" i="3"/>
  <c r="BE516" i="3" s="1"/>
  <c r="AX468" i="3"/>
  <c r="AM467" i="3"/>
  <c r="AW468" i="3"/>
  <c r="AL467" i="3"/>
  <c r="AH515" i="3"/>
  <c r="AS516" i="3"/>
  <c r="BD516" i="3" s="1"/>
  <c r="I515" i="3"/>
  <c r="CG515" i="3" s="1"/>
  <c r="CH515" i="3" l="1"/>
  <c r="CW515" i="3" s="1"/>
  <c r="CF515" i="3"/>
  <c r="CV515" i="3" s="1"/>
  <c r="Q467" i="3"/>
  <c r="A468" i="3"/>
  <c r="BQ516" i="3"/>
  <c r="J516" i="3" s="1"/>
  <c r="CI516" i="3" s="1"/>
  <c r="BI468" i="3"/>
  <c r="BP516" i="3"/>
  <c r="W516" i="3" s="1"/>
  <c r="X516" i="3" l="1"/>
  <c r="AT517" i="3" s="1"/>
  <c r="BE517" i="3" s="1"/>
  <c r="CH516" i="3"/>
  <c r="CW516" i="3" s="1"/>
  <c r="AS517" i="3"/>
  <c r="BD517" i="3" s="1"/>
  <c r="AH516" i="3"/>
  <c r="I516" i="3"/>
  <c r="CG516" i="3" s="1"/>
  <c r="B468" i="3"/>
  <c r="P468" i="3"/>
  <c r="BC468" i="3"/>
  <c r="BF468" i="3"/>
  <c r="BG468" i="3"/>
  <c r="BH468" i="3"/>
  <c r="AI516" i="3" l="1"/>
  <c r="CF516" i="3"/>
  <c r="CV516" i="3" s="1"/>
  <c r="BW468" i="3"/>
  <c r="BQ517" i="3"/>
  <c r="X517" i="3" s="1"/>
  <c r="BJ468" i="3"/>
  <c r="C468" i="3" s="1"/>
  <c r="BO468" i="3" s="1"/>
  <c r="BP517" i="3"/>
  <c r="W517" i="3" s="1"/>
  <c r="J517" i="3" l="1"/>
  <c r="CI517" i="3" s="1"/>
  <c r="I517" i="3"/>
  <c r="CG517" i="3" s="1"/>
  <c r="H468" i="3"/>
  <c r="BR468" i="3"/>
  <c r="V468" i="3"/>
  <c r="BS468" i="3"/>
  <c r="AI517" i="3"/>
  <c r="AT518" i="3"/>
  <c r="BE518" i="3" s="1"/>
  <c r="AS518" i="3"/>
  <c r="BD518" i="3" s="1"/>
  <c r="AH517" i="3"/>
  <c r="CF517" i="3" l="1"/>
  <c r="CV517" i="3" s="1"/>
  <c r="CH517" i="3"/>
  <c r="CW517" i="3" s="1"/>
  <c r="Z468" i="3"/>
  <c r="L468" i="3"/>
  <c r="CM468" i="3" s="1"/>
  <c r="K468" i="3"/>
  <c r="CK468" i="3" s="1"/>
  <c r="Y468" i="3"/>
  <c r="CE468" i="3"/>
  <c r="AR469" i="3"/>
  <c r="AG468" i="3"/>
  <c r="BT468" i="3"/>
  <c r="BQ518" i="3"/>
  <c r="X518" i="3" s="1"/>
  <c r="BP518" i="3"/>
  <c r="W518" i="3" s="1"/>
  <c r="CJ468" i="3" l="1"/>
  <c r="CX468" i="3" s="1"/>
  <c r="CL468" i="3"/>
  <c r="CY468" i="3" s="1"/>
  <c r="CD468" i="3"/>
  <c r="CU468" i="3" s="1"/>
  <c r="AH518" i="3"/>
  <c r="AS519" i="3"/>
  <c r="BD519" i="3" s="1"/>
  <c r="I518" i="3"/>
  <c r="CG518" i="3" s="1"/>
  <c r="AT519" i="3"/>
  <c r="BE519" i="3" s="1"/>
  <c r="AI518" i="3"/>
  <c r="J518" i="3"/>
  <c r="CI518" i="3" s="1"/>
  <c r="AA468" i="3"/>
  <c r="M468" i="3"/>
  <c r="AU469" i="3"/>
  <c r="AJ468" i="3"/>
  <c r="AV469" i="3"/>
  <c r="AK468" i="3"/>
  <c r="BU468" i="3"/>
  <c r="CF518" i="3" l="1"/>
  <c r="CV518" i="3" s="1"/>
  <c r="CH518" i="3"/>
  <c r="CW518" i="3" s="1"/>
  <c r="CO468" i="3"/>
  <c r="BP519" i="3"/>
  <c r="BQ519" i="3" s="1"/>
  <c r="J519" i="3" s="1"/>
  <c r="CI519" i="3" s="1"/>
  <c r="AB468" i="3"/>
  <c r="N468" i="3"/>
  <c r="CQ468" i="3" s="1"/>
  <c r="AL468" i="3"/>
  <c r="AW469" i="3"/>
  <c r="CP468" i="3" l="1"/>
  <c r="DA468" i="3" s="1"/>
  <c r="CH519" i="3"/>
  <c r="CW519" i="3" s="1"/>
  <c r="CN468" i="3"/>
  <c r="CZ468" i="3" s="1"/>
  <c r="X519" i="3"/>
  <c r="AT520" i="3" s="1"/>
  <c r="BE520" i="3" s="1"/>
  <c r="I519" i="3"/>
  <c r="CG519" i="3" s="1"/>
  <c r="O468" i="3"/>
  <c r="AM468" i="3"/>
  <c r="AX469" i="3"/>
  <c r="W519" i="3"/>
  <c r="CF519" i="3" l="1"/>
  <c r="CV519" i="3" s="1"/>
  <c r="AI519" i="3"/>
  <c r="BQ520" i="3"/>
  <c r="J520" i="3" s="1"/>
  <c r="CI520" i="3" s="1"/>
  <c r="AS520" i="3"/>
  <c r="BD520" i="3" s="1"/>
  <c r="AH519" i="3"/>
  <c r="A469" i="3"/>
  <c r="Q468" i="3"/>
  <c r="CH520" i="3" l="1"/>
  <c r="CW520" i="3" s="1"/>
  <c r="X520" i="3"/>
  <c r="AT521" i="3" s="1"/>
  <c r="BE521" i="3" s="1"/>
  <c r="P469" i="3"/>
  <c r="B469" i="3"/>
  <c r="BC469" i="3"/>
  <c r="BG469" i="3"/>
  <c r="BF469" i="3"/>
  <c r="BH469" i="3"/>
  <c r="BI469" i="3"/>
  <c r="BP520" i="3"/>
  <c r="I520" i="3" s="1"/>
  <c r="CG520" i="3" s="1"/>
  <c r="CF520" i="3" l="1"/>
  <c r="CV520" i="3" s="1"/>
  <c r="W520" i="3"/>
  <c r="AH520" i="3" s="1"/>
  <c r="AI520" i="3"/>
  <c r="BJ469" i="3"/>
  <c r="C469" i="3" s="1"/>
  <c r="BO469" i="3" s="1"/>
  <c r="BW469" i="3"/>
  <c r="AS521" i="3" l="1"/>
  <c r="BD521" i="3" s="1"/>
  <c r="BP521" i="3" s="1"/>
  <c r="V469" i="3"/>
  <c r="BR469" i="3"/>
  <c r="BT469" i="3" s="1"/>
  <c r="H469" i="3"/>
  <c r="BS469" i="3"/>
  <c r="AA469" i="3" l="1"/>
  <c r="M469" i="3"/>
  <c r="CO469" i="3" s="1"/>
  <c r="Z469" i="3"/>
  <c r="L469" i="3"/>
  <c r="CM469" i="3" s="1"/>
  <c r="BQ521" i="3"/>
  <c r="W521" i="3"/>
  <c r="CE469" i="3"/>
  <c r="I521" i="3"/>
  <c r="CG521" i="3" s="1"/>
  <c r="Y469" i="3"/>
  <c r="K469" i="3"/>
  <c r="CK469" i="3" s="1"/>
  <c r="AR470" i="3"/>
  <c r="AG469" i="3"/>
  <c r="BU469" i="3"/>
  <c r="CD469" i="3" l="1"/>
  <c r="CU469" i="3" s="1"/>
  <c r="CL469" i="3"/>
  <c r="CY469" i="3" s="1"/>
  <c r="CJ469" i="3"/>
  <c r="CX469" i="3" s="1"/>
  <c r="CN469" i="3"/>
  <c r="CZ469" i="3" s="1"/>
  <c r="CF521" i="3"/>
  <c r="CV521" i="3" s="1"/>
  <c r="AS522" i="3"/>
  <c r="BD522" i="3" s="1"/>
  <c r="AH521" i="3"/>
  <c r="X521" i="3"/>
  <c r="J521" i="3"/>
  <c r="CI521" i="3" s="1"/>
  <c r="AV470" i="3"/>
  <c r="AK469" i="3"/>
  <c r="AB469" i="3"/>
  <c r="N469" i="3"/>
  <c r="AJ469" i="3"/>
  <c r="AU470" i="3"/>
  <c r="AL469" i="3"/>
  <c r="AW470" i="3"/>
  <c r="CH521" i="3" l="1"/>
  <c r="CW521" i="3" s="1"/>
  <c r="AT522" i="3"/>
  <c r="BE522" i="3" s="1"/>
  <c r="AI521" i="3"/>
  <c r="CQ469" i="3"/>
  <c r="O469" i="3"/>
  <c r="AX470" i="3"/>
  <c r="AM469" i="3"/>
  <c r="A470" i="3" s="1"/>
  <c r="BP522" i="3"/>
  <c r="I522" i="3" s="1"/>
  <c r="CG522" i="3" s="1"/>
  <c r="CF522" i="3" l="1"/>
  <c r="CV522" i="3" s="1"/>
  <c r="CP469" i="3"/>
  <c r="DA469" i="3" s="1"/>
  <c r="P470" i="3"/>
  <c r="B470" i="3"/>
  <c r="BC470" i="3"/>
  <c r="BG470" i="3"/>
  <c r="BF470" i="3"/>
  <c r="BH470" i="3"/>
  <c r="BQ522" i="3"/>
  <c r="X522" i="3" s="1"/>
  <c r="W522" i="3"/>
  <c r="Q469" i="3"/>
  <c r="BI470" i="3"/>
  <c r="J522" i="3" l="1"/>
  <c r="CI522" i="3" s="1"/>
  <c r="BW470" i="3"/>
  <c r="BJ470" i="3"/>
  <c r="C470" i="3" s="1"/>
  <c r="BO470" i="3" s="1"/>
  <c r="AH522" i="3"/>
  <c r="AS523" i="3"/>
  <c r="BD523" i="3" s="1"/>
  <c r="AI522" i="3"/>
  <c r="AT523" i="3"/>
  <c r="BE523" i="3" s="1"/>
  <c r="CH522" i="3" l="1"/>
  <c r="CW522" i="3" s="1"/>
  <c r="BR470" i="3"/>
  <c r="BS470" i="3" s="1"/>
  <c r="H470" i="3"/>
  <c r="V470" i="3"/>
  <c r="BP523" i="3"/>
  <c r="BQ523" i="3" s="1"/>
  <c r="X523" i="3" s="1"/>
  <c r="AT524" i="3" l="1"/>
  <c r="BE524" i="3" s="1"/>
  <c r="AI523" i="3"/>
  <c r="L470" i="3"/>
  <c r="CM470" i="3" s="1"/>
  <c r="Z470" i="3"/>
  <c r="BT470" i="3"/>
  <c r="W523" i="3"/>
  <c r="CE470" i="3"/>
  <c r="AG470" i="3"/>
  <c r="AR471" i="3"/>
  <c r="K470" i="3"/>
  <c r="CK470" i="3" s="1"/>
  <c r="Y470" i="3"/>
  <c r="J523" i="3"/>
  <c r="CI523" i="3" s="1"/>
  <c r="I523" i="3"/>
  <c r="CG523" i="3" s="1"/>
  <c r="CF523" i="3" l="1"/>
  <c r="CV523" i="3" s="1"/>
  <c r="CD470" i="3"/>
  <c r="CU470" i="3" s="1"/>
  <c r="CH523" i="3"/>
  <c r="CW523" i="3" s="1"/>
  <c r="CL470" i="3"/>
  <c r="CY470" i="3" s="1"/>
  <c r="CJ470" i="3"/>
  <c r="CX470" i="3" s="1"/>
  <c r="AU471" i="3"/>
  <c r="AJ470" i="3"/>
  <c r="AH523" i="3"/>
  <c r="AS524" i="3"/>
  <c r="BD524" i="3" s="1"/>
  <c r="AA470" i="3"/>
  <c r="M470" i="3"/>
  <c r="CO470" i="3" s="1"/>
  <c r="AK470" i="3"/>
  <c r="AV471" i="3"/>
  <c r="BU470" i="3"/>
  <c r="BQ524" i="3"/>
  <c r="X524" i="3" s="1"/>
  <c r="CN470" i="3" l="1"/>
  <c r="CZ470" i="3" s="1"/>
  <c r="AB470" i="3"/>
  <c r="N470" i="3"/>
  <c r="BP524" i="3"/>
  <c r="W524" i="3" s="1"/>
  <c r="J524" i="3"/>
  <c r="CI524" i="3" s="1"/>
  <c r="AL470" i="3"/>
  <c r="AW471" i="3"/>
  <c r="AT525" i="3"/>
  <c r="BE525" i="3" s="1"/>
  <c r="AI524" i="3"/>
  <c r="CH524" i="3" l="1"/>
  <c r="CW524" i="3" s="1"/>
  <c r="I524" i="3"/>
  <c r="CG524" i="3" s="1"/>
  <c r="AS525" i="3"/>
  <c r="BD525" i="3" s="1"/>
  <c r="AH524" i="3"/>
  <c r="CQ470" i="3"/>
  <c r="O470" i="3"/>
  <c r="BQ525" i="3"/>
  <c r="AX471" i="3"/>
  <c r="AM470" i="3"/>
  <c r="Q470" i="3" s="1"/>
  <c r="CP470" i="3" l="1"/>
  <c r="DA470" i="3" s="1"/>
  <c r="CF524" i="3"/>
  <c r="CV524" i="3" s="1"/>
  <c r="A471" i="3"/>
  <c r="BH471" i="3" s="1"/>
  <c r="BI471" i="3"/>
  <c r="BC471" i="3"/>
  <c r="BF471" i="3"/>
  <c r="BG471" i="3"/>
  <c r="X525" i="3"/>
  <c r="J525" i="3"/>
  <c r="CI525" i="3" s="1"/>
  <c r="BP525" i="3"/>
  <c r="W525" i="3" s="1"/>
  <c r="CH525" i="3" l="1"/>
  <c r="CW525" i="3" s="1"/>
  <c r="I525" i="3"/>
  <c r="CG525" i="3" s="1"/>
  <c r="P471" i="3"/>
  <c r="B471" i="3"/>
  <c r="BJ471" i="3"/>
  <c r="C471" i="3" s="1"/>
  <c r="BO471" i="3" s="1"/>
  <c r="AH525" i="3"/>
  <c r="AS526" i="3"/>
  <c r="BD526" i="3" s="1"/>
  <c r="AT526" i="3"/>
  <c r="BE526" i="3" s="1"/>
  <c r="AI525" i="3"/>
  <c r="CF525" i="3" l="1"/>
  <c r="CV525" i="3" s="1"/>
  <c r="BW471" i="3"/>
  <c r="H471" i="3"/>
  <c r="BR471" i="3"/>
  <c r="BS471" i="3"/>
  <c r="V471" i="3"/>
  <c r="BP526" i="3"/>
  <c r="BQ526" i="3" s="1"/>
  <c r="X526" i="3" s="1"/>
  <c r="AT527" i="3" l="1"/>
  <c r="BE527" i="3" s="1"/>
  <c r="AI526" i="3"/>
  <c r="Z471" i="3"/>
  <c r="L471" i="3"/>
  <c r="CM471" i="3" s="1"/>
  <c r="J526" i="3"/>
  <c r="CI526" i="3" s="1"/>
  <c r="AG471" i="3"/>
  <c r="AR472" i="3"/>
  <c r="K471" i="3"/>
  <c r="CK471" i="3" s="1"/>
  <c r="Y471" i="3"/>
  <c r="W526" i="3"/>
  <c r="CE471" i="3"/>
  <c r="I526" i="3"/>
  <c r="CG526" i="3" s="1"/>
  <c r="BT471" i="3"/>
  <c r="BU471" i="3" s="1"/>
  <c r="CF526" i="3" l="1"/>
  <c r="CV526" i="3" s="1"/>
  <c r="CJ471" i="3"/>
  <c r="CX471" i="3" s="1"/>
  <c r="CH526" i="3"/>
  <c r="CW526" i="3" s="1"/>
  <c r="CL471" i="3"/>
  <c r="CY471" i="3" s="1"/>
  <c r="CD471" i="3"/>
  <c r="CU471" i="3" s="1"/>
  <c r="AB471" i="3"/>
  <c r="N471" i="3"/>
  <c r="CQ471" i="3" s="1"/>
  <c r="AU472" i="3"/>
  <c r="AJ471" i="3"/>
  <c r="AH526" i="3"/>
  <c r="AS527" i="3"/>
  <c r="BD527" i="3" s="1"/>
  <c r="AK471" i="3"/>
  <c r="AV472" i="3"/>
  <c r="M471" i="3"/>
  <c r="AA471" i="3"/>
  <c r="BQ527" i="3"/>
  <c r="X527" i="3" s="1"/>
  <c r="CP471" i="3" l="1"/>
  <c r="DA471" i="3" s="1"/>
  <c r="J527" i="3"/>
  <c r="CI527" i="3" s="1"/>
  <c r="BP527" i="3"/>
  <c r="W527" i="3" s="1"/>
  <c r="AM471" i="3"/>
  <c r="AX472" i="3"/>
  <c r="AL471" i="3"/>
  <c r="AW472" i="3"/>
  <c r="CO471" i="3"/>
  <c r="O471" i="3"/>
  <c r="AT528" i="3"/>
  <c r="BE528" i="3" s="1"/>
  <c r="AI527" i="3"/>
  <c r="Q471" i="3" l="1"/>
  <c r="CH527" i="3"/>
  <c r="CW527" i="3" s="1"/>
  <c r="CN471" i="3"/>
  <c r="CZ471" i="3" s="1"/>
  <c r="A472" i="3"/>
  <c r="B472" i="3" s="1"/>
  <c r="I527" i="3"/>
  <c r="CG527" i="3" s="1"/>
  <c r="BC472" i="3"/>
  <c r="BF472" i="3"/>
  <c r="BG472" i="3"/>
  <c r="AS528" i="3"/>
  <c r="BD528" i="3" s="1"/>
  <c r="AH527" i="3"/>
  <c r="BI472" i="3"/>
  <c r="BQ528" i="3"/>
  <c r="X528" i="3" s="1"/>
  <c r="BH472" i="3"/>
  <c r="CF527" i="3" l="1"/>
  <c r="CV527" i="3" s="1"/>
  <c r="J528" i="3"/>
  <c r="CI528" i="3" s="1"/>
  <c r="P472" i="3"/>
  <c r="BP528" i="3"/>
  <c r="I528" i="3" s="1"/>
  <c r="CG528" i="3" s="1"/>
  <c r="AI528" i="3"/>
  <c r="AT529" i="3"/>
  <c r="BE529" i="3" s="1"/>
  <c r="BJ472" i="3"/>
  <c r="C472" i="3" s="1"/>
  <c r="BO472" i="3" s="1"/>
  <c r="BW472" i="3"/>
  <c r="W528" i="3" l="1"/>
  <c r="AS529" i="3" s="1"/>
  <c r="BD529" i="3" s="1"/>
  <c r="CF528" i="3"/>
  <c r="CV528" i="3" s="1"/>
  <c r="CH528" i="3"/>
  <c r="CW528" i="3" s="1"/>
  <c r="H472" i="3"/>
  <c r="V472" i="3"/>
  <c r="BR472" i="3"/>
  <c r="BQ529" i="3"/>
  <c r="J529" i="3" s="1"/>
  <c r="CI529" i="3" s="1"/>
  <c r="AH528" i="3" l="1"/>
  <c r="CH529" i="3"/>
  <c r="CW529" i="3" s="1"/>
  <c r="K472" i="3"/>
  <c r="CK472" i="3" s="1"/>
  <c r="Y472" i="3"/>
  <c r="BS472" i="3"/>
  <c r="BP529" i="3"/>
  <c r="I529" i="3" s="1"/>
  <c r="CG529" i="3" s="1"/>
  <c r="AR473" i="3"/>
  <c r="AG472" i="3"/>
  <c r="CE472" i="3"/>
  <c r="BT472" i="3"/>
  <c r="X529" i="3"/>
  <c r="BU472" i="3"/>
  <c r="CJ472" i="3" l="1"/>
  <c r="CX472" i="3" s="1"/>
  <c r="CF529" i="3"/>
  <c r="CV529" i="3" s="1"/>
  <c r="CD472" i="3"/>
  <c r="CU472" i="3" s="1"/>
  <c r="W529" i="3"/>
  <c r="AH529" i="3" s="1"/>
  <c r="AT530" i="3"/>
  <c r="BE530" i="3" s="1"/>
  <c r="AI529" i="3"/>
  <c r="AB472" i="3"/>
  <c r="N472" i="3"/>
  <c r="CQ472" i="3" s="1"/>
  <c r="L472" i="3"/>
  <c r="Z472" i="3"/>
  <c r="AU473" i="3"/>
  <c r="AJ472" i="3"/>
  <c r="AA472" i="3"/>
  <c r="M472" i="3"/>
  <c r="CO472" i="3" s="1"/>
  <c r="CN472" i="3" l="1"/>
  <c r="CZ472" i="3" s="1"/>
  <c r="CP472" i="3"/>
  <c r="DA472" i="3" s="1"/>
  <c r="AS530" i="3"/>
  <c r="BD530" i="3" s="1"/>
  <c r="BP530" i="3" s="1"/>
  <c r="BQ530" i="3" s="1"/>
  <c r="X530" i="3" s="1"/>
  <c r="AM472" i="3"/>
  <c r="AX473" i="3"/>
  <c r="AV473" i="3"/>
  <c r="AK472" i="3"/>
  <c r="CM472" i="3"/>
  <c r="O472" i="3"/>
  <c r="AL472" i="3"/>
  <c r="AW473" i="3"/>
  <c r="CL472" i="3" l="1"/>
  <c r="CY472" i="3" s="1"/>
  <c r="A473" i="3"/>
  <c r="P473" i="3" s="1"/>
  <c r="Q472" i="3"/>
  <c r="I530" i="3"/>
  <c r="CG530" i="3" s="1"/>
  <c r="BC473" i="3"/>
  <c r="BF473" i="3"/>
  <c r="BG473" i="3"/>
  <c r="BH473" i="3"/>
  <c r="AT531" i="3"/>
  <c r="BE531" i="3" s="1"/>
  <c r="AI530" i="3"/>
  <c r="J530" i="3"/>
  <c r="CI530" i="3" s="1"/>
  <c r="BI473" i="3"/>
  <c r="W530" i="3"/>
  <c r="CF530" i="3" l="1"/>
  <c r="CV530" i="3" s="1"/>
  <c r="CH530" i="3"/>
  <c r="CW530" i="3" s="1"/>
  <c r="B473" i="3"/>
  <c r="AH530" i="3"/>
  <c r="AS531" i="3"/>
  <c r="BD531" i="3" s="1"/>
  <c r="BJ473" i="3"/>
  <c r="C473" i="3" s="1"/>
  <c r="BO473" i="3"/>
  <c r="BQ531" i="3"/>
  <c r="J531" i="3" s="1"/>
  <c r="CI531" i="3" s="1"/>
  <c r="CH531" i="3" l="1"/>
  <c r="CW531" i="3" s="1"/>
  <c r="BW473" i="3"/>
  <c r="BR473" i="3"/>
  <c r="BP531" i="3"/>
  <c r="W531" i="3" s="1"/>
  <c r="H473" i="3"/>
  <c r="X531" i="3"/>
  <c r="V473" i="3"/>
  <c r="I531" i="3" l="1"/>
  <c r="CG531" i="3" s="1"/>
  <c r="AT532" i="3"/>
  <c r="BE532" i="3" s="1"/>
  <c r="AI531" i="3"/>
  <c r="CE473" i="3"/>
  <c r="AH531" i="3"/>
  <c r="AS532" i="3"/>
  <c r="BD532" i="3" s="1"/>
  <c r="K473" i="3"/>
  <c r="CK473" i="3" s="1"/>
  <c r="Y473" i="3"/>
  <c r="AR474" i="3"/>
  <c r="AG473" i="3"/>
  <c r="BS473" i="3"/>
  <c r="CD473" i="3" l="1"/>
  <c r="CU473" i="3" s="1"/>
  <c r="CJ473" i="3"/>
  <c r="CX473" i="3" s="1"/>
  <c r="CF531" i="3"/>
  <c r="CV531" i="3" s="1"/>
  <c r="BP532" i="3"/>
  <c r="I532" i="3" s="1"/>
  <c r="CG532" i="3" s="1"/>
  <c r="L473" i="3"/>
  <c r="Z473" i="3"/>
  <c r="BT473" i="3"/>
  <c r="BU473" i="3"/>
  <c r="AU474" i="3"/>
  <c r="AJ473" i="3"/>
  <c r="BQ532" i="3"/>
  <c r="X532" i="3" s="1"/>
  <c r="CF532" i="3" l="1"/>
  <c r="CV532" i="3" s="1"/>
  <c r="W532" i="3"/>
  <c r="AH532" i="3" s="1"/>
  <c r="J532" i="3"/>
  <c r="CI532" i="3" s="1"/>
  <c r="N473" i="3"/>
  <c r="CQ473" i="3" s="1"/>
  <c r="AB473" i="3"/>
  <c r="CM473" i="3"/>
  <c r="AA473" i="3"/>
  <c r="M473" i="3"/>
  <c r="CO473" i="3" s="1"/>
  <c r="AK473" i="3"/>
  <c r="AV474" i="3"/>
  <c r="AI532" i="3"/>
  <c r="AT533" i="3"/>
  <c r="BE533" i="3" s="1"/>
  <c r="CL473" i="3" l="1"/>
  <c r="CY473" i="3" s="1"/>
  <c r="CH532" i="3"/>
  <c r="CW532" i="3" s="1"/>
  <c r="CN473" i="3"/>
  <c r="CZ473" i="3" s="1"/>
  <c r="CP473" i="3"/>
  <c r="DA473" i="3" s="1"/>
  <c r="AS533" i="3"/>
  <c r="BD533" i="3" s="1"/>
  <c r="BP533" i="3" s="1"/>
  <c r="BQ533" i="3" s="1"/>
  <c r="J533" i="3" s="1"/>
  <c r="CI533" i="3" s="1"/>
  <c r="O473" i="3"/>
  <c r="AM473" i="3"/>
  <c r="AX474" i="3"/>
  <c r="AW474" i="3"/>
  <c r="AL473" i="3"/>
  <c r="A474" i="3" l="1"/>
  <c r="B474" i="3" s="1"/>
  <c r="CH533" i="3"/>
  <c r="CW533" i="3" s="1"/>
  <c r="BC474" i="3"/>
  <c r="BF474" i="3"/>
  <c r="BG474" i="3"/>
  <c r="BI474" i="3"/>
  <c r="BH474" i="3"/>
  <c r="X533" i="3"/>
  <c r="I533" i="3"/>
  <c r="CG533" i="3" s="1"/>
  <c r="Q473" i="3"/>
  <c r="W533" i="3"/>
  <c r="P474" i="3" l="1"/>
  <c r="CF533" i="3"/>
  <c r="CV533" i="3" s="1"/>
  <c r="AS534" i="3"/>
  <c r="BD534" i="3" s="1"/>
  <c r="AH533" i="3"/>
  <c r="BW474" i="3"/>
  <c r="BO474" i="3"/>
  <c r="BJ474" i="3"/>
  <c r="C474" i="3" s="1"/>
  <c r="AT534" i="3"/>
  <c r="BE534" i="3" s="1"/>
  <c r="AI533" i="3"/>
  <c r="BP534" i="3" l="1"/>
  <c r="I534" i="3" s="1"/>
  <c r="CG534" i="3" s="1"/>
  <c r="BR474" i="3"/>
  <c r="V474" i="3"/>
  <c r="H474" i="3"/>
  <c r="CF534" i="3" l="1"/>
  <c r="CV534" i="3" s="1"/>
  <c r="Y474" i="3"/>
  <c r="K474" i="3"/>
  <c r="CK474" i="3" s="1"/>
  <c r="BQ534" i="3"/>
  <c r="W534" i="3"/>
  <c r="AG474" i="3"/>
  <c r="AR475" i="3"/>
  <c r="BS474" i="3"/>
  <c r="CE474" i="3"/>
  <c r="CJ474" i="3" l="1"/>
  <c r="CX474" i="3" s="1"/>
  <c r="CD474" i="3"/>
  <c r="CU474" i="3" s="1"/>
  <c r="X534" i="3"/>
  <c r="J534" i="3"/>
  <c r="CI534" i="3" s="1"/>
  <c r="AJ474" i="3"/>
  <c r="AU475" i="3"/>
  <c r="AS535" i="3"/>
  <c r="BD535" i="3" s="1"/>
  <c r="AH534" i="3"/>
  <c r="Z474" i="3"/>
  <c r="L474" i="3"/>
  <c r="BT474" i="3"/>
  <c r="CH534" i="3" l="1"/>
  <c r="CW534" i="3" s="1"/>
  <c r="M474" i="3"/>
  <c r="CO474" i="3" s="1"/>
  <c r="AA474" i="3"/>
  <c r="BU474" i="3"/>
  <c r="AV475" i="3"/>
  <c r="AK474" i="3"/>
  <c r="BP535" i="3"/>
  <c r="W535" i="3" s="1"/>
  <c r="AI534" i="3"/>
  <c r="AT535" i="3"/>
  <c r="BE535" i="3" s="1"/>
  <c r="CM474" i="3"/>
  <c r="CL474" i="3" l="1"/>
  <c r="CY474" i="3" s="1"/>
  <c r="CN474" i="3"/>
  <c r="CZ474" i="3" s="1"/>
  <c r="AH535" i="3"/>
  <c r="AS536" i="3"/>
  <c r="BD536" i="3" s="1"/>
  <c r="AB474" i="3"/>
  <c r="N474" i="3"/>
  <c r="AW475" i="3"/>
  <c r="AL474" i="3"/>
  <c r="BQ535" i="3"/>
  <c r="X535" i="3" s="1"/>
  <c r="I535" i="3"/>
  <c r="CG535" i="3" s="1"/>
  <c r="CF535" i="3" l="1"/>
  <c r="CV535" i="3" s="1"/>
  <c r="AI535" i="3"/>
  <c r="AT536" i="3"/>
  <c r="BE536" i="3" s="1"/>
  <c r="CQ474" i="3"/>
  <c r="O474" i="3"/>
  <c r="AX475" i="3"/>
  <c r="BI475" i="3" s="1"/>
  <c r="AM474" i="3"/>
  <c r="Q474" i="3" s="1"/>
  <c r="J535" i="3"/>
  <c r="CI535" i="3" s="1"/>
  <c r="BP536" i="3"/>
  <c r="W536" i="3" s="1"/>
  <c r="CP474" i="3" l="1"/>
  <c r="DA474" i="3" s="1"/>
  <c r="CH535" i="3"/>
  <c r="CW535" i="3" s="1"/>
  <c r="BQ536" i="3"/>
  <c r="J536" i="3" s="1"/>
  <c r="CI536" i="3" s="1"/>
  <c r="I536" i="3"/>
  <c r="CG536" i="3" s="1"/>
  <c r="A475" i="3"/>
  <c r="P475" i="3" s="1"/>
  <c r="AH536" i="3"/>
  <c r="AS537" i="3"/>
  <c r="BD537" i="3" s="1"/>
  <c r="BC475" i="3"/>
  <c r="BF475" i="3"/>
  <c r="BG475" i="3"/>
  <c r="BH475" i="3"/>
  <c r="CF536" i="3" l="1"/>
  <c r="CV536" i="3" s="1"/>
  <c r="CH536" i="3"/>
  <c r="CW536" i="3" s="1"/>
  <c r="B475" i="3"/>
  <c r="X536" i="3"/>
  <c r="AT537" i="3" s="1"/>
  <c r="BE537" i="3" s="1"/>
  <c r="BJ475" i="3"/>
  <c r="C475" i="3" s="1"/>
  <c r="BO475" i="3" s="1"/>
  <c r="V475" i="3" s="1"/>
  <c r="BP537" i="3"/>
  <c r="W537" i="3" s="1"/>
  <c r="BR475" i="3"/>
  <c r="K475" i="3" s="1"/>
  <c r="CK475" i="3" s="1"/>
  <c r="CJ475" i="3" l="1"/>
  <c r="CX475" i="3" s="1"/>
  <c r="BW475" i="3"/>
  <c r="AI536" i="3"/>
  <c r="I537" i="3"/>
  <c r="CG537" i="3" s="1"/>
  <c r="Y475" i="3"/>
  <c r="AU476" i="3" s="1"/>
  <c r="AH537" i="3"/>
  <c r="AS538" i="3"/>
  <c r="BD538" i="3" s="1"/>
  <c r="AG475" i="3"/>
  <c r="AR476" i="3"/>
  <c r="BT475" i="3"/>
  <c r="H475" i="3"/>
  <c r="BQ537" i="3"/>
  <c r="X537" i="3" s="1"/>
  <c r="BS475" i="3"/>
  <c r="CF537" i="3" l="1"/>
  <c r="CV537" i="3" s="1"/>
  <c r="J537" i="3"/>
  <c r="CI537" i="3" s="1"/>
  <c r="AJ475" i="3"/>
  <c r="AT538" i="3"/>
  <c r="BE538" i="3" s="1"/>
  <c r="AI537" i="3"/>
  <c r="AA475" i="3"/>
  <c r="M475" i="3"/>
  <c r="CO475" i="3" s="1"/>
  <c r="BU475" i="3"/>
  <c r="BP538" i="3"/>
  <c r="W538" i="3" s="1"/>
  <c r="Z475" i="3"/>
  <c r="L475" i="3"/>
  <c r="CM475" i="3" s="1"/>
  <c r="CE475" i="3"/>
  <c r="CL475" i="3" l="1"/>
  <c r="CY475" i="3" s="1"/>
  <c r="CH537" i="3"/>
  <c r="CW537" i="3" s="1"/>
  <c r="CN475" i="3"/>
  <c r="CZ475" i="3" s="1"/>
  <c r="CD475" i="3"/>
  <c r="CU475" i="3" s="1"/>
  <c r="AB475" i="3"/>
  <c r="N475" i="3"/>
  <c r="AK475" i="3"/>
  <c r="AV476" i="3"/>
  <c r="AL475" i="3"/>
  <c r="AW476" i="3"/>
  <c r="I538" i="3"/>
  <c r="CG538" i="3" s="1"/>
  <c r="AS539" i="3"/>
  <c r="BD539" i="3" s="1"/>
  <c r="AH538" i="3"/>
  <c r="BQ538" i="3"/>
  <c r="X538" i="3" s="1"/>
  <c r="CF538" i="3" l="1"/>
  <c r="CV538" i="3" s="1"/>
  <c r="J538" i="3"/>
  <c r="CI538" i="3" s="1"/>
  <c r="AT539" i="3"/>
  <c r="BE539" i="3" s="1"/>
  <c r="AI538" i="3"/>
  <c r="BP539" i="3"/>
  <c r="CQ475" i="3"/>
  <c r="O475" i="3"/>
  <c r="AM475" i="3"/>
  <c r="A476" i="3" s="1"/>
  <c r="AX476" i="3"/>
  <c r="CP475" i="3" l="1"/>
  <c r="DA475" i="3" s="1"/>
  <c r="CH538" i="3"/>
  <c r="CW538" i="3" s="1"/>
  <c r="P476" i="3"/>
  <c r="B476" i="3"/>
  <c r="BF476" i="3"/>
  <c r="BC476" i="3"/>
  <c r="BG476" i="3"/>
  <c r="BH476" i="3"/>
  <c r="BI476" i="3"/>
  <c r="BQ539" i="3"/>
  <c r="X539" i="3" s="1"/>
  <c r="W539" i="3"/>
  <c r="I539" i="3"/>
  <c r="CG539" i="3" s="1"/>
  <c r="Q475" i="3"/>
  <c r="CF539" i="3" l="1"/>
  <c r="CV539" i="3" s="1"/>
  <c r="J539" i="3"/>
  <c r="CI539" i="3" s="1"/>
  <c r="BJ476" i="3"/>
  <c r="C476" i="3" s="1"/>
  <c r="BO476" i="3"/>
  <c r="H476" i="3" s="1"/>
  <c r="BW476" i="3"/>
  <c r="AS540" i="3"/>
  <c r="BD540" i="3" s="1"/>
  <c r="AH539" i="3"/>
  <c r="AI539" i="3"/>
  <c r="AT540" i="3"/>
  <c r="BE540" i="3" s="1"/>
  <c r="CH539" i="3" l="1"/>
  <c r="CW539" i="3" s="1"/>
  <c r="CE476" i="3"/>
  <c r="BS476" i="3"/>
  <c r="V476" i="3"/>
  <c r="BR476" i="3"/>
  <c r="BP540" i="3"/>
  <c r="BQ540" i="3" s="1"/>
  <c r="X540" i="3" s="1"/>
  <c r="CD476" i="3" l="1"/>
  <c r="CU476" i="3" s="1"/>
  <c r="W540" i="3"/>
  <c r="AH540" i="3" s="1"/>
  <c r="I540" i="3"/>
  <c r="CG540" i="3" s="1"/>
  <c r="J540" i="3"/>
  <c r="CI540" i="3" s="1"/>
  <c r="AT541" i="3"/>
  <c r="BE541" i="3" s="1"/>
  <c r="AI540" i="3"/>
  <c r="BT476" i="3"/>
  <c r="K476" i="3"/>
  <c r="Y476" i="3"/>
  <c r="L476" i="3"/>
  <c r="CM476" i="3" s="1"/>
  <c r="Z476" i="3"/>
  <c r="AR477" i="3"/>
  <c r="AG476" i="3"/>
  <c r="CF540" i="3" l="1"/>
  <c r="CV540" i="3" s="1"/>
  <c r="CL476" i="3"/>
  <c r="CY476" i="3" s="1"/>
  <c r="CH540" i="3"/>
  <c r="CW540" i="3" s="1"/>
  <c r="AS541" i="3"/>
  <c r="BD541" i="3" s="1"/>
  <c r="BP541" i="3" s="1"/>
  <c r="AV477" i="3"/>
  <c r="AK476" i="3"/>
  <c r="AU477" i="3"/>
  <c r="AJ476" i="3"/>
  <c r="M476" i="3"/>
  <c r="CO476" i="3" s="1"/>
  <c r="AA476" i="3"/>
  <c r="BU476" i="3"/>
  <c r="CK476" i="3"/>
  <c r="BQ541" i="3"/>
  <c r="X541" i="3" s="1"/>
  <c r="CN476" i="3" l="1"/>
  <c r="CZ476" i="3" s="1"/>
  <c r="CJ476" i="3"/>
  <c r="CX476" i="3" s="1"/>
  <c r="J541" i="3"/>
  <c r="CI541" i="3" s="1"/>
  <c r="I541" i="3"/>
  <c r="CG541" i="3" s="1"/>
  <c r="W541" i="3"/>
  <c r="AS542" i="3" s="1"/>
  <c r="BD542" i="3" s="1"/>
  <c r="AL476" i="3"/>
  <c r="AW477" i="3"/>
  <c r="N476" i="3"/>
  <c r="AB476" i="3"/>
  <c r="AI541" i="3"/>
  <c r="AT542" i="3"/>
  <c r="BE542" i="3" s="1"/>
  <c r="CF541" i="3" l="1"/>
  <c r="CV541" i="3" s="1"/>
  <c r="AH541" i="3"/>
  <c r="CH541" i="3"/>
  <c r="CW541" i="3" s="1"/>
  <c r="CQ476" i="3"/>
  <c r="O476" i="3"/>
  <c r="BQ542" i="3"/>
  <c r="J542" i="3" s="1"/>
  <c r="CI542" i="3" s="1"/>
  <c r="BP542" i="3"/>
  <c r="W542" i="3" s="1"/>
  <c r="AM476" i="3"/>
  <c r="Q476" i="3" s="1"/>
  <c r="AX477" i="3"/>
  <c r="CH542" i="3" l="1"/>
  <c r="CW542" i="3" s="1"/>
  <c r="CP476" i="3"/>
  <c r="DA476" i="3" s="1"/>
  <c r="I542" i="3"/>
  <c r="CG542" i="3" s="1"/>
  <c r="A477" i="3"/>
  <c r="P477" i="3" s="1"/>
  <c r="AH542" i="3"/>
  <c r="AS543" i="3"/>
  <c r="BD543" i="3" s="1"/>
  <c r="BI477" i="3"/>
  <c r="BC477" i="3"/>
  <c r="BG477" i="3"/>
  <c r="BF477" i="3"/>
  <c r="BH477" i="3"/>
  <c r="X542" i="3"/>
  <c r="CF542" i="3" l="1"/>
  <c r="CV542" i="3" s="1"/>
  <c r="B477" i="3"/>
  <c r="AI542" i="3"/>
  <c r="AT543" i="3"/>
  <c r="BE543" i="3" s="1"/>
  <c r="BP543" i="3"/>
  <c r="W543" i="3" s="1"/>
  <c r="BJ477" i="3"/>
  <c r="C477" i="3" s="1"/>
  <c r="BO477" i="3" s="1"/>
  <c r="BW477" i="3" l="1"/>
  <c r="I543" i="3"/>
  <c r="CG543" i="3" s="1"/>
  <c r="V477" i="3"/>
  <c r="BR477" i="3"/>
  <c r="H477" i="3"/>
  <c r="BS477" i="3"/>
  <c r="AS544" i="3"/>
  <c r="BD544" i="3" s="1"/>
  <c r="AH543" i="3"/>
  <c r="BQ543" i="3"/>
  <c r="X543" i="3" s="1"/>
  <c r="CF543" i="3" l="1"/>
  <c r="CV543" i="3" s="1"/>
  <c r="J543" i="3"/>
  <c r="CI543" i="3" s="1"/>
  <c r="AT544" i="3"/>
  <c r="BE544" i="3" s="1"/>
  <c r="AI543" i="3"/>
  <c r="Z477" i="3"/>
  <c r="L477" i="3"/>
  <c r="CM477" i="3" s="1"/>
  <c r="CE477" i="3"/>
  <c r="K477" i="3"/>
  <c r="CK477" i="3" s="1"/>
  <c r="Y477" i="3"/>
  <c r="BP544" i="3"/>
  <c r="BT477" i="3"/>
  <c r="AR478" i="3"/>
  <c r="AG477" i="3"/>
  <c r="CJ477" i="3" l="1"/>
  <c r="CX477" i="3" s="1"/>
  <c r="CD477" i="3"/>
  <c r="CU477" i="3" s="1"/>
  <c r="CL477" i="3"/>
  <c r="CY477" i="3" s="1"/>
  <c r="CH543" i="3"/>
  <c r="CW543" i="3" s="1"/>
  <c r="BQ544" i="3"/>
  <c r="X544" i="3" s="1"/>
  <c r="AI544" i="3" s="1"/>
  <c r="W544" i="3"/>
  <c r="AH544" i="3" s="1"/>
  <c r="I544" i="3"/>
  <c r="CG544" i="3" s="1"/>
  <c r="AA477" i="3"/>
  <c r="M477" i="3"/>
  <c r="CO477" i="3" s="1"/>
  <c r="BU477" i="3"/>
  <c r="AK477" i="3"/>
  <c r="AV478" i="3"/>
  <c r="AJ477" i="3"/>
  <c r="AU478" i="3"/>
  <c r="AS545" i="3" l="1"/>
  <c r="BD545" i="3" s="1"/>
  <c r="BP545" i="3" s="1"/>
  <c r="W545" i="3" s="1"/>
  <c r="CF544" i="3"/>
  <c r="CV544" i="3" s="1"/>
  <c r="CN477" i="3"/>
  <c r="CZ477" i="3" s="1"/>
  <c r="J544" i="3"/>
  <c r="CI544" i="3" s="1"/>
  <c r="AT545" i="3"/>
  <c r="BE545" i="3" s="1"/>
  <c r="BQ545" i="3" s="1"/>
  <c r="X545" i="3" s="1"/>
  <c r="AW478" i="3"/>
  <c r="AL477" i="3"/>
  <c r="AB477" i="3"/>
  <c r="N477" i="3"/>
  <c r="CQ477" i="3" s="1"/>
  <c r="CP477" i="3" l="1"/>
  <c r="DA477" i="3" s="1"/>
  <c r="CH544" i="3"/>
  <c r="CW544" i="3" s="1"/>
  <c r="J545" i="3"/>
  <c r="CI545" i="3" s="1"/>
  <c r="O477" i="3"/>
  <c r="I545" i="3"/>
  <c r="CG545" i="3" s="1"/>
  <c r="AH545" i="3"/>
  <c r="AS546" i="3"/>
  <c r="BD546" i="3" s="1"/>
  <c r="BH478" i="3"/>
  <c r="AI545" i="3"/>
  <c r="AT546" i="3"/>
  <c r="BE546" i="3" s="1"/>
  <c r="AX478" i="3"/>
  <c r="AM477" i="3"/>
  <c r="A478" i="3" s="1"/>
  <c r="CH545" i="3" l="1"/>
  <c r="CW545" i="3" s="1"/>
  <c r="CF545" i="3"/>
  <c r="CV545" i="3" s="1"/>
  <c r="P478" i="3"/>
  <c r="B478" i="3"/>
  <c r="BC478" i="3"/>
  <c r="BF478" i="3"/>
  <c r="BG478" i="3"/>
  <c r="BP546" i="3"/>
  <c r="BQ546" i="3" s="1"/>
  <c r="J546" i="3" s="1"/>
  <c r="CI546" i="3" s="1"/>
  <c r="BI478" i="3"/>
  <c r="Q477" i="3"/>
  <c r="CH546" i="3" l="1"/>
  <c r="CW546" i="3" s="1"/>
  <c r="I546" i="3"/>
  <c r="CG546" i="3" s="1"/>
  <c r="X546" i="3"/>
  <c r="BW478" i="3"/>
  <c r="BJ478" i="3"/>
  <c r="C478" i="3" s="1"/>
  <c r="BO478" i="3" s="1"/>
  <c r="W546" i="3"/>
  <c r="CF546" i="3" l="1"/>
  <c r="CV546" i="3" s="1"/>
  <c r="BR478" i="3"/>
  <c r="BS478" i="3"/>
  <c r="H478" i="3"/>
  <c r="V478" i="3"/>
  <c r="AH546" i="3"/>
  <c r="AS547" i="3"/>
  <c r="BD547" i="3" s="1"/>
  <c r="AI546" i="3"/>
  <c r="AT547" i="3"/>
  <c r="BE547" i="3" s="1"/>
  <c r="K478" i="3" l="1"/>
  <c r="CK478" i="3" s="1"/>
  <c r="Y478" i="3"/>
  <c r="CE478" i="3"/>
  <c r="Z478" i="3"/>
  <c r="L478" i="3"/>
  <c r="CM478" i="3" s="1"/>
  <c r="BU478" i="3"/>
  <c r="BP547" i="3"/>
  <c r="W547" i="3" s="1"/>
  <c r="AG478" i="3"/>
  <c r="AR479" i="3"/>
  <c r="BQ547" i="3"/>
  <c r="X547" i="3" s="1"/>
  <c r="BT478" i="3"/>
  <c r="CL478" i="3" l="1"/>
  <c r="CY478" i="3" s="1"/>
  <c r="CD478" i="3"/>
  <c r="CU478" i="3" s="1"/>
  <c r="CJ478" i="3"/>
  <c r="CX478" i="3" s="1"/>
  <c r="J547" i="3"/>
  <c r="CI547" i="3" s="1"/>
  <c r="I547" i="3"/>
  <c r="CG547" i="3" s="1"/>
  <c r="AT548" i="3"/>
  <c r="BE548" i="3" s="1"/>
  <c r="AI547" i="3"/>
  <c r="AV479" i="3"/>
  <c r="AK478" i="3"/>
  <c r="AU479" i="3"/>
  <c r="AJ478" i="3"/>
  <c r="AB478" i="3"/>
  <c r="N478" i="3"/>
  <c r="CQ478" i="3" s="1"/>
  <c r="AS548" i="3"/>
  <c r="BD548" i="3" s="1"/>
  <c r="AH547" i="3"/>
  <c r="AA478" i="3"/>
  <c r="M478" i="3"/>
  <c r="CO478" i="3" s="1"/>
  <c r="CP478" i="3" l="1"/>
  <c r="DA478" i="3" s="1"/>
  <c r="CH547" i="3"/>
  <c r="CW547" i="3" s="1"/>
  <c r="CN478" i="3"/>
  <c r="CZ478" i="3" s="1"/>
  <c r="CF547" i="3"/>
  <c r="CV547" i="3" s="1"/>
  <c r="O478" i="3"/>
  <c r="AL478" i="3"/>
  <c r="AW479" i="3"/>
  <c r="AX479" i="3"/>
  <c r="AM478" i="3"/>
  <c r="BP548" i="3"/>
  <c r="BQ548" i="3" s="1"/>
  <c r="X548" i="3" s="1"/>
  <c r="Q478" i="3" l="1"/>
  <c r="J548" i="3"/>
  <c r="CI548" i="3" s="1"/>
  <c r="I548" i="3"/>
  <c r="CG548" i="3" s="1"/>
  <c r="A479" i="3"/>
  <c r="P479" i="3" s="1"/>
  <c r="BC479" i="3"/>
  <c r="BG479" i="3"/>
  <c r="BF479" i="3"/>
  <c r="AI548" i="3"/>
  <c r="AT549" i="3"/>
  <c r="BE549" i="3" s="1"/>
  <c r="W548" i="3"/>
  <c r="BI479" i="3"/>
  <c r="BH479" i="3"/>
  <c r="CF548" i="3" l="1"/>
  <c r="CV548" i="3" s="1"/>
  <c r="CH548" i="3"/>
  <c r="CW548" i="3" s="1"/>
  <c r="B479" i="3"/>
  <c r="BJ479" i="3"/>
  <c r="C479" i="3" s="1"/>
  <c r="BO479" i="3" s="1"/>
  <c r="BQ549" i="3"/>
  <c r="X549" i="3" s="1"/>
  <c r="AS549" i="3"/>
  <c r="BD549" i="3" s="1"/>
  <c r="AH548" i="3"/>
  <c r="BW479" i="3" l="1"/>
  <c r="J549" i="3"/>
  <c r="CI549" i="3" s="1"/>
  <c r="BR479" i="3"/>
  <c r="BS479" i="3"/>
  <c r="BT479" i="3"/>
  <c r="H479" i="3"/>
  <c r="V479" i="3"/>
  <c r="AT550" i="3"/>
  <c r="BE550" i="3" s="1"/>
  <c r="AI549" i="3"/>
  <c r="BP549" i="3"/>
  <c r="W549" i="3" s="1"/>
  <c r="CH549" i="3" l="1"/>
  <c r="CW549" i="3" s="1"/>
  <c r="I549" i="3"/>
  <c r="CG549" i="3" s="1"/>
  <c r="Z479" i="3"/>
  <c r="L479" i="3"/>
  <c r="CM479" i="3" s="1"/>
  <c r="AR480" i="3"/>
  <c r="AG479" i="3"/>
  <c r="CE479" i="3"/>
  <c r="BU479" i="3"/>
  <c r="BQ550" i="3"/>
  <c r="X550" i="3" s="1"/>
  <c r="AA479" i="3"/>
  <c r="M479" i="3"/>
  <c r="CO479" i="3" s="1"/>
  <c r="AS550" i="3"/>
  <c r="BD550" i="3" s="1"/>
  <c r="AH549" i="3"/>
  <c r="K479" i="3"/>
  <c r="CK479" i="3" s="1"/>
  <c r="Y479" i="3"/>
  <c r="CD479" i="3" l="1"/>
  <c r="CU479" i="3" s="1"/>
  <c r="CL479" i="3"/>
  <c r="CY479" i="3" s="1"/>
  <c r="CF549" i="3"/>
  <c r="CV549" i="3" s="1"/>
  <c r="CJ479" i="3"/>
  <c r="CX479" i="3" s="1"/>
  <c r="CN479" i="3"/>
  <c r="CZ479" i="3" s="1"/>
  <c r="J550" i="3"/>
  <c r="CI550" i="3" s="1"/>
  <c r="AB479" i="3"/>
  <c r="N479" i="3"/>
  <c r="BP550" i="3"/>
  <c r="W550" i="3" s="1"/>
  <c r="AU480" i="3"/>
  <c r="AJ479" i="3"/>
  <c r="AT551" i="3"/>
  <c r="BE551" i="3" s="1"/>
  <c r="AI550" i="3"/>
  <c r="AW480" i="3"/>
  <c r="AL479" i="3"/>
  <c r="AV480" i="3"/>
  <c r="AK479" i="3"/>
  <c r="CH550" i="3" l="1"/>
  <c r="CW550" i="3" s="1"/>
  <c r="I550" i="3"/>
  <c r="CG550" i="3" s="1"/>
  <c r="AH550" i="3"/>
  <c r="AS551" i="3"/>
  <c r="BD551" i="3" s="1"/>
  <c r="CQ479" i="3"/>
  <c r="O479" i="3"/>
  <c r="AM479" i="3"/>
  <c r="A480" i="3" s="1"/>
  <c r="AX480" i="3"/>
  <c r="BF480" i="3"/>
  <c r="CF550" i="3" l="1"/>
  <c r="CV550" i="3" s="1"/>
  <c r="CP479" i="3"/>
  <c r="DA479" i="3" s="1"/>
  <c r="Q479" i="3"/>
  <c r="B480" i="3"/>
  <c r="P480" i="3"/>
  <c r="BC480" i="3"/>
  <c r="BI480" i="3"/>
  <c r="BP551" i="3"/>
  <c r="BQ551" i="3" s="1"/>
  <c r="BH480" i="3"/>
  <c r="BG480" i="3"/>
  <c r="I551" i="3" l="1"/>
  <c r="CG551" i="3" s="1"/>
  <c r="X551" i="3"/>
  <c r="J551" i="3"/>
  <c r="CI551" i="3" s="1"/>
  <c r="W551" i="3"/>
  <c r="BW480" i="3"/>
  <c r="BJ480" i="3"/>
  <c r="C480" i="3" s="1"/>
  <c r="BO480" i="3" s="1"/>
  <c r="CH551" i="3" l="1"/>
  <c r="CW551" i="3" s="1"/>
  <c r="CF551" i="3"/>
  <c r="CV551" i="3" s="1"/>
  <c r="BR480" i="3"/>
  <c r="V480" i="3"/>
  <c r="BS480" i="3"/>
  <c r="BT480" i="3"/>
  <c r="H480" i="3"/>
  <c r="BU480" i="3"/>
  <c r="AT552" i="3"/>
  <c r="BE552" i="3" s="1"/>
  <c r="AI551" i="3"/>
  <c r="AS552" i="3"/>
  <c r="BD552" i="3" s="1"/>
  <c r="AH551" i="3"/>
  <c r="N480" i="3" l="1"/>
  <c r="CQ480" i="3" s="1"/>
  <c r="AB480" i="3"/>
  <c r="AA480" i="3"/>
  <c r="M480" i="3"/>
  <c r="CO480" i="3" s="1"/>
  <c r="Z480" i="3"/>
  <c r="L480" i="3"/>
  <c r="CM480" i="3" s="1"/>
  <c r="AR481" i="3"/>
  <c r="AG480" i="3"/>
  <c r="BQ552" i="3"/>
  <c r="X552" i="3" s="1"/>
  <c r="CE480" i="3"/>
  <c r="BP552" i="3"/>
  <c r="W552" i="3" s="1"/>
  <c r="Y480" i="3"/>
  <c r="K480" i="3"/>
  <c r="CK480" i="3" s="1"/>
  <c r="CP480" i="3" l="1"/>
  <c r="DA480" i="3" s="1"/>
  <c r="CL480" i="3"/>
  <c r="CY480" i="3" s="1"/>
  <c r="CN480" i="3"/>
  <c r="CZ480" i="3" s="1"/>
  <c r="CJ480" i="3"/>
  <c r="CX480" i="3" s="1"/>
  <c r="CD480" i="3"/>
  <c r="CU480" i="3" s="1"/>
  <c r="AS553" i="3"/>
  <c r="BD553" i="3" s="1"/>
  <c r="AH552" i="3"/>
  <c r="AI552" i="3"/>
  <c r="AT553" i="3"/>
  <c r="BE553" i="3" s="1"/>
  <c r="I552" i="3"/>
  <c r="CG552" i="3" s="1"/>
  <c r="O480" i="3"/>
  <c r="AL480" i="3"/>
  <c r="AW481" i="3"/>
  <c r="AJ480" i="3"/>
  <c r="AU481" i="3"/>
  <c r="AK480" i="3"/>
  <c r="AV481" i="3"/>
  <c r="J552" i="3"/>
  <c r="CI552" i="3" s="1"/>
  <c r="AX481" i="3"/>
  <c r="AM480" i="3"/>
  <c r="CF552" i="3" l="1"/>
  <c r="CV552" i="3" s="1"/>
  <c r="CH552" i="3"/>
  <c r="CW552" i="3" s="1"/>
  <c r="A481" i="3"/>
  <c r="B481" i="3" s="1"/>
  <c r="BC481" i="3"/>
  <c r="BF481" i="3"/>
  <c r="Q480" i="3"/>
  <c r="BH481" i="3"/>
  <c r="BP553" i="3"/>
  <c r="I553" i="3" s="1"/>
  <c r="CG553" i="3" s="1"/>
  <c r="BI481" i="3"/>
  <c r="BG481" i="3"/>
  <c r="CF553" i="3" l="1"/>
  <c r="CV553" i="3" s="1"/>
  <c r="P481" i="3"/>
  <c r="BJ481" i="3"/>
  <c r="C481" i="3" s="1"/>
  <c r="BO481" i="3" s="1"/>
  <c r="BQ553" i="3"/>
  <c r="W553" i="3"/>
  <c r="BW481" i="3"/>
  <c r="H481" i="3" l="1"/>
  <c r="BR481" i="3"/>
  <c r="V481" i="3"/>
  <c r="AS554" i="3"/>
  <c r="BD554" i="3" s="1"/>
  <c r="AH553" i="3"/>
  <c r="X553" i="3"/>
  <c r="J553" i="3"/>
  <c r="CI553" i="3" s="1"/>
  <c r="CH553" i="3" l="1"/>
  <c r="CW553" i="3" s="1"/>
  <c r="BP554" i="3"/>
  <c r="I554" i="3" s="1"/>
  <c r="CG554" i="3" s="1"/>
  <c r="AG481" i="3"/>
  <c r="AR482" i="3"/>
  <c r="Y481" i="3"/>
  <c r="K481" i="3"/>
  <c r="CK481" i="3" s="1"/>
  <c r="AT554" i="3"/>
  <c r="BE554" i="3" s="1"/>
  <c r="AI553" i="3"/>
  <c r="CE481" i="3"/>
  <c r="BS481" i="3"/>
  <c r="BT481" i="3"/>
  <c r="CJ481" i="3" l="1"/>
  <c r="CX481" i="3" s="1"/>
  <c r="CF554" i="3"/>
  <c r="CV554" i="3" s="1"/>
  <c r="CD481" i="3"/>
  <c r="CU481" i="3" s="1"/>
  <c r="W554" i="3"/>
  <c r="AH554" i="3" s="1"/>
  <c r="AU482" i="3"/>
  <c r="AJ481" i="3"/>
  <c r="AA481" i="3"/>
  <c r="M481" i="3"/>
  <c r="CO481" i="3" s="1"/>
  <c r="BQ554" i="3"/>
  <c r="X554" i="3" s="1"/>
  <c r="Z481" i="3"/>
  <c r="L481" i="3"/>
  <c r="CM481" i="3" s="1"/>
  <c r="BU481" i="3"/>
  <c r="CL481" i="3" l="1"/>
  <c r="CY481" i="3" s="1"/>
  <c r="CN481" i="3"/>
  <c r="CZ481" i="3" s="1"/>
  <c r="AS555" i="3"/>
  <c r="BD555" i="3" s="1"/>
  <c r="BP555" i="3" s="1"/>
  <c r="I555" i="3" s="1"/>
  <c r="CG555" i="3" s="1"/>
  <c r="AT555" i="3"/>
  <c r="BE555" i="3" s="1"/>
  <c r="AI554" i="3"/>
  <c r="J554" i="3"/>
  <c r="CI554" i="3" s="1"/>
  <c r="N481" i="3"/>
  <c r="CQ481" i="3" s="1"/>
  <c r="AB481" i="3"/>
  <c r="AV482" i="3"/>
  <c r="AK481" i="3"/>
  <c r="AL481" i="3"/>
  <c r="AW482" i="3"/>
  <c r="CP481" i="3" l="1"/>
  <c r="DA481" i="3" s="1"/>
  <c r="CH554" i="3"/>
  <c r="CW554" i="3" s="1"/>
  <c r="CF555" i="3"/>
  <c r="CV555" i="3" s="1"/>
  <c r="W555" i="3"/>
  <c r="AH555" i="3" s="1"/>
  <c r="O481" i="3"/>
  <c r="AM481" i="3"/>
  <c r="Q481" i="3" s="1"/>
  <c r="AX482" i="3"/>
  <c r="BQ555" i="3"/>
  <c r="X555" i="3" s="1"/>
  <c r="A482" i="3" l="1"/>
  <c r="P482" i="3" s="1"/>
  <c r="AS556" i="3"/>
  <c r="BD556" i="3" s="1"/>
  <c r="BP556" i="3" s="1"/>
  <c r="J555" i="3"/>
  <c r="CI555" i="3" s="1"/>
  <c r="BI482" i="3"/>
  <c r="BC482" i="3"/>
  <c r="BF482" i="3"/>
  <c r="BG482" i="3"/>
  <c r="BH482" i="3"/>
  <c r="AT556" i="3"/>
  <c r="BE556" i="3" s="1"/>
  <c r="AI555" i="3"/>
  <c r="B482" i="3" l="1"/>
  <c r="BW482" i="3" s="1"/>
  <c r="CH555" i="3"/>
  <c r="CW555" i="3" s="1"/>
  <c r="BQ556" i="3"/>
  <c r="X556" i="3" s="1"/>
  <c r="W556" i="3"/>
  <c r="BO482" i="3"/>
  <c r="H482" i="3" s="1"/>
  <c r="BJ482" i="3"/>
  <c r="C482" i="3" s="1"/>
  <c r="I556" i="3"/>
  <c r="CG556" i="3" s="1"/>
  <c r="CF556" i="3" l="1"/>
  <c r="CV556" i="3" s="1"/>
  <c r="J556" i="3"/>
  <c r="CI556" i="3" s="1"/>
  <c r="CE482" i="3"/>
  <c r="BR482" i="3"/>
  <c r="BS482" i="3"/>
  <c r="V482" i="3"/>
  <c r="AH556" i="3"/>
  <c r="AS557" i="3"/>
  <c r="BD557" i="3" s="1"/>
  <c r="AI556" i="3"/>
  <c r="AT557" i="3"/>
  <c r="BE557" i="3" s="1"/>
  <c r="CD482" i="3" l="1"/>
  <c r="CU482" i="3" s="1"/>
  <c r="CH556" i="3"/>
  <c r="CW556" i="3" s="1"/>
  <c r="BP557" i="3"/>
  <c r="I557" i="3" s="1"/>
  <c r="CG557" i="3" s="1"/>
  <c r="AR483" i="3"/>
  <c r="AG482" i="3"/>
  <c r="L482" i="3"/>
  <c r="CM482" i="3" s="1"/>
  <c r="Z482" i="3"/>
  <c r="BQ557" i="3"/>
  <c r="X557" i="3" s="1"/>
  <c r="K482" i="3"/>
  <c r="Y482" i="3"/>
  <c r="BT482" i="3"/>
  <c r="CF557" i="3" l="1"/>
  <c r="CV557" i="3" s="1"/>
  <c r="CL482" i="3"/>
  <c r="CY482" i="3" s="1"/>
  <c r="J557" i="3"/>
  <c r="CI557" i="3" s="1"/>
  <c r="W557" i="3"/>
  <c r="AH557" i="3" s="1"/>
  <c r="AA482" i="3"/>
  <c r="M482" i="3"/>
  <c r="CO482" i="3" s="1"/>
  <c r="BU482" i="3"/>
  <c r="AV483" i="3"/>
  <c r="AK482" i="3"/>
  <c r="AJ482" i="3"/>
  <c r="AU483" i="3"/>
  <c r="CK482" i="3"/>
  <c r="AT558" i="3"/>
  <c r="BE558" i="3" s="1"/>
  <c r="AI557" i="3"/>
  <c r="CN482" i="3" l="1"/>
  <c r="CZ482" i="3" s="1"/>
  <c r="CJ482" i="3"/>
  <c r="CX482" i="3" s="1"/>
  <c r="AS558" i="3"/>
  <c r="BD558" i="3" s="1"/>
  <c r="BP558" i="3" s="1"/>
  <c r="W558" i="3" s="1"/>
  <c r="CH557" i="3"/>
  <c r="CW557" i="3" s="1"/>
  <c r="AB482" i="3"/>
  <c r="N482" i="3"/>
  <c r="BQ558" i="3"/>
  <c r="J558" i="3" s="1"/>
  <c r="CI558" i="3" s="1"/>
  <c r="AW483" i="3"/>
  <c r="AL482" i="3"/>
  <c r="CH558" i="3" l="1"/>
  <c r="CW558" i="3" s="1"/>
  <c r="I558" i="3"/>
  <c r="CG558" i="3" s="1"/>
  <c r="AH558" i="3"/>
  <c r="AS559" i="3"/>
  <c r="BD559" i="3" s="1"/>
  <c r="CQ482" i="3"/>
  <c r="O482" i="3"/>
  <c r="AM482" i="3"/>
  <c r="A483" i="3" s="1"/>
  <c r="AX483" i="3"/>
  <c r="X558" i="3"/>
  <c r="CP482" i="3" l="1"/>
  <c r="DA482" i="3" s="1"/>
  <c r="CF558" i="3"/>
  <c r="CV558" i="3" s="1"/>
  <c r="B483" i="3"/>
  <c r="P483" i="3"/>
  <c r="BC483" i="3"/>
  <c r="BF483" i="3"/>
  <c r="BG483" i="3"/>
  <c r="BH483" i="3"/>
  <c r="BI483" i="3"/>
  <c r="AI558" i="3"/>
  <c r="AT559" i="3"/>
  <c r="BE559" i="3" s="1"/>
  <c r="BP559" i="3"/>
  <c r="I559" i="3" s="1"/>
  <c r="CG559" i="3" s="1"/>
  <c r="Q482" i="3"/>
  <c r="CF559" i="3" l="1"/>
  <c r="CV559" i="3" s="1"/>
  <c r="W559" i="3"/>
  <c r="AS560" i="3" s="1"/>
  <c r="BD560" i="3" s="1"/>
  <c r="BQ559" i="3"/>
  <c r="X559" i="3" s="1"/>
  <c r="BJ483" i="3"/>
  <c r="C483" i="3" s="1"/>
  <c r="BO483" i="3" s="1"/>
  <c r="BW483" i="3"/>
  <c r="AH559" i="3" l="1"/>
  <c r="J559" i="3"/>
  <c r="CI559" i="3" s="1"/>
  <c r="BR483" i="3"/>
  <c r="H483" i="3"/>
  <c r="BS483" i="3"/>
  <c r="V483" i="3"/>
  <c r="AT560" i="3"/>
  <c r="BE560" i="3" s="1"/>
  <c r="AI559" i="3"/>
  <c r="BP560" i="3"/>
  <c r="W560" i="3" s="1"/>
  <c r="CH559" i="3" l="1"/>
  <c r="CW559" i="3" s="1"/>
  <c r="I560" i="3"/>
  <c r="CG560" i="3" s="1"/>
  <c r="AH560" i="3"/>
  <c r="AS561" i="3"/>
  <c r="BD561" i="3" s="1"/>
  <c r="AG483" i="3"/>
  <c r="AR484" i="3"/>
  <c r="CE483" i="3"/>
  <c r="Z483" i="3"/>
  <c r="L483" i="3"/>
  <c r="CM483" i="3" s="1"/>
  <c r="K483" i="3"/>
  <c r="CK483" i="3" s="1"/>
  <c r="Y483" i="3"/>
  <c r="BQ560" i="3"/>
  <c r="J560" i="3" s="1"/>
  <c r="CI560" i="3" s="1"/>
  <c r="BT483" i="3"/>
  <c r="CJ483" i="3" l="1"/>
  <c r="CX483" i="3" s="1"/>
  <c r="CD483" i="3"/>
  <c r="CU483" i="3" s="1"/>
  <c r="CH560" i="3"/>
  <c r="CW560" i="3" s="1"/>
  <c r="CF560" i="3"/>
  <c r="CV560" i="3" s="1"/>
  <c r="CL483" i="3"/>
  <c r="CY483" i="3" s="1"/>
  <c r="X560" i="3"/>
  <c r="AT561" i="3" s="1"/>
  <c r="BE561" i="3" s="1"/>
  <c r="AA483" i="3"/>
  <c r="M483" i="3"/>
  <c r="BU483" i="3"/>
  <c r="BP561" i="3"/>
  <c r="W561" i="3" s="1"/>
  <c r="AU484" i="3"/>
  <c r="AJ483" i="3"/>
  <c r="AK483" i="3"/>
  <c r="AV484" i="3"/>
  <c r="AI560" i="3" l="1"/>
  <c r="I561" i="3"/>
  <c r="CG561" i="3" s="1"/>
  <c r="AB483" i="3"/>
  <c r="N483" i="3"/>
  <c r="CQ483" i="3" s="1"/>
  <c r="AH561" i="3"/>
  <c r="AS562" i="3"/>
  <c r="BD562" i="3" s="1"/>
  <c r="CO483" i="3"/>
  <c r="O483" i="3"/>
  <c r="AW484" i="3"/>
  <c r="AL483" i="3"/>
  <c r="BQ561" i="3"/>
  <c r="J561" i="3" s="1"/>
  <c r="CI561" i="3" s="1"/>
  <c r="CN483" i="3" l="1"/>
  <c r="CZ483" i="3" s="1"/>
  <c r="CH561" i="3"/>
  <c r="CW561" i="3" s="1"/>
  <c r="CF561" i="3"/>
  <c r="CV561" i="3" s="1"/>
  <c r="CP483" i="3"/>
  <c r="DA483" i="3" s="1"/>
  <c r="X561" i="3"/>
  <c r="AM483" i="3"/>
  <c r="A484" i="3" s="1"/>
  <c r="AX484" i="3"/>
  <c r="BP562" i="3"/>
  <c r="W562" i="3" s="1"/>
  <c r="I562" i="3" l="1"/>
  <c r="CG562" i="3" s="1"/>
  <c r="AH562" i="3"/>
  <c r="AS563" i="3"/>
  <c r="BD563" i="3" s="1"/>
  <c r="BI484" i="3"/>
  <c r="B484" i="3"/>
  <c r="P484" i="3"/>
  <c r="BC484" i="3"/>
  <c r="BG484" i="3"/>
  <c r="BF484" i="3"/>
  <c r="AI561" i="3"/>
  <c r="AT562" i="3"/>
  <c r="BE562" i="3" s="1"/>
  <c r="BH484" i="3"/>
  <c r="Q483" i="3"/>
  <c r="CF562" i="3" l="1"/>
  <c r="CV562" i="3" s="1"/>
  <c r="BW484" i="3"/>
  <c r="BP563" i="3"/>
  <c r="W563" i="3" s="1"/>
  <c r="BJ484" i="3"/>
  <c r="C484" i="3" s="1"/>
  <c r="BO484" i="3" s="1"/>
  <c r="BQ562" i="3"/>
  <c r="X562" i="3" s="1"/>
  <c r="J562" i="3" l="1"/>
  <c r="CI562" i="3" s="1"/>
  <c r="I563" i="3"/>
  <c r="CG563" i="3" s="1"/>
  <c r="AT563" i="3"/>
  <c r="BE563" i="3" s="1"/>
  <c r="AI562" i="3"/>
  <c r="BR484" i="3"/>
  <c r="V484" i="3"/>
  <c r="BS484" i="3"/>
  <c r="BT484" i="3" s="1"/>
  <c r="H484" i="3"/>
  <c r="AS564" i="3"/>
  <c r="BD564" i="3" s="1"/>
  <c r="AH563" i="3"/>
  <c r="CF563" i="3" l="1"/>
  <c r="CV563" i="3" s="1"/>
  <c r="CH562" i="3"/>
  <c r="CW562" i="3" s="1"/>
  <c r="M484" i="3"/>
  <c r="CO484" i="3" s="1"/>
  <c r="AA484" i="3"/>
  <c r="CE484" i="3"/>
  <c r="L484" i="3"/>
  <c r="CM484" i="3" s="1"/>
  <c r="Z484" i="3"/>
  <c r="K484" i="3"/>
  <c r="CK484" i="3" s="1"/>
  <c r="Y484" i="3"/>
  <c r="BP564" i="3"/>
  <c r="W564" i="3" s="1"/>
  <c r="AG484" i="3"/>
  <c r="AR485" i="3"/>
  <c r="BU484" i="3"/>
  <c r="BQ563" i="3"/>
  <c r="X563" i="3" s="1"/>
  <c r="CD484" i="3" l="1"/>
  <c r="CU484" i="3" s="1"/>
  <c r="CN484" i="3"/>
  <c r="CZ484" i="3" s="1"/>
  <c r="CL484" i="3"/>
  <c r="CY484" i="3" s="1"/>
  <c r="CJ484" i="3"/>
  <c r="CX484" i="3" s="1"/>
  <c r="I564" i="3"/>
  <c r="CG564" i="3" s="1"/>
  <c r="J563" i="3"/>
  <c r="CI563" i="3" s="1"/>
  <c r="AI563" i="3"/>
  <c r="AT564" i="3"/>
  <c r="BE564" i="3" s="1"/>
  <c r="AK484" i="3"/>
  <c r="AV485" i="3"/>
  <c r="AJ484" i="3"/>
  <c r="AU485" i="3"/>
  <c r="AW485" i="3"/>
  <c r="AL484" i="3"/>
  <c r="AB484" i="3"/>
  <c r="N484" i="3"/>
  <c r="CQ484" i="3" s="1"/>
  <c r="AH564" i="3"/>
  <c r="AS565" i="3"/>
  <c r="BD565" i="3" s="1"/>
  <c r="O484" i="3" l="1"/>
  <c r="CF564" i="3"/>
  <c r="CV564" i="3" s="1"/>
  <c r="CP484" i="3"/>
  <c r="DA484" i="3" s="1"/>
  <c r="CH563" i="3"/>
  <c r="CW563" i="3" s="1"/>
  <c r="AX485" i="3"/>
  <c r="AM484" i="3"/>
  <c r="A485" i="3" s="1"/>
  <c r="BQ564" i="3"/>
  <c r="X564" i="3" s="1"/>
  <c r="BP565" i="3"/>
  <c r="W565" i="3" s="1"/>
  <c r="Q484" i="3" l="1"/>
  <c r="J564" i="3"/>
  <c r="CI564" i="3" s="1"/>
  <c r="AH565" i="3"/>
  <c r="AS566" i="3"/>
  <c r="BD566" i="3" s="1"/>
  <c r="AT565" i="3"/>
  <c r="BE565" i="3" s="1"/>
  <c r="AI564" i="3"/>
  <c r="B485" i="3"/>
  <c r="P485" i="3"/>
  <c r="BC485" i="3"/>
  <c r="BG485" i="3"/>
  <c r="BH485" i="3"/>
  <c r="BF485" i="3"/>
  <c r="BI485" i="3"/>
  <c r="I565" i="3"/>
  <c r="CG565" i="3" s="1"/>
  <c r="CF565" i="3" l="1"/>
  <c r="CV565" i="3" s="1"/>
  <c r="CH564" i="3"/>
  <c r="CW564" i="3" s="1"/>
  <c r="BP566" i="3"/>
  <c r="W566" i="3" s="1"/>
  <c r="BW485" i="3"/>
  <c r="BQ565" i="3"/>
  <c r="X565" i="3" s="1"/>
  <c r="BJ485" i="3"/>
  <c r="C485" i="3" s="1"/>
  <c r="BO485" i="3" s="1"/>
  <c r="I566" i="3" l="1"/>
  <c r="CG566" i="3" s="1"/>
  <c r="J565" i="3"/>
  <c r="CI565" i="3" s="1"/>
  <c r="BR485" i="3"/>
  <c r="H485" i="3"/>
  <c r="V485" i="3"/>
  <c r="BS485" i="3"/>
  <c r="BT485" i="3" s="1"/>
  <c r="AI565" i="3"/>
  <c r="AT566" i="3"/>
  <c r="BE566" i="3" s="1"/>
  <c r="AS567" i="3"/>
  <c r="BD567" i="3" s="1"/>
  <c r="AH566" i="3"/>
  <c r="CH565" i="3" l="1"/>
  <c r="CW565" i="3" s="1"/>
  <c r="CF566" i="3"/>
  <c r="CV566" i="3" s="1"/>
  <c r="AA485" i="3"/>
  <c r="M485" i="3"/>
  <c r="CO485" i="3" s="1"/>
  <c r="BQ566" i="3"/>
  <c r="J566" i="3" s="1"/>
  <c r="CI566" i="3" s="1"/>
  <c r="BP567" i="3"/>
  <c r="I567" i="3" s="1"/>
  <c r="CG567" i="3" s="1"/>
  <c r="CE485" i="3"/>
  <c r="L485" i="3"/>
  <c r="CM485" i="3" s="1"/>
  <c r="Z485" i="3"/>
  <c r="AR486" i="3"/>
  <c r="AG485" i="3"/>
  <c r="BU485" i="3"/>
  <c r="K485" i="3"/>
  <c r="CK485" i="3" s="1"/>
  <c r="Y485" i="3"/>
  <c r="CH566" i="3" l="1"/>
  <c r="CW566" i="3" s="1"/>
  <c r="CJ485" i="3"/>
  <c r="CX485" i="3" s="1"/>
  <c r="CF567" i="3"/>
  <c r="CV567" i="3" s="1"/>
  <c r="CN485" i="3"/>
  <c r="CZ485" i="3" s="1"/>
  <c r="CL485" i="3"/>
  <c r="CY485" i="3" s="1"/>
  <c r="CD485" i="3"/>
  <c r="CU485" i="3" s="1"/>
  <c r="X566" i="3"/>
  <c r="AT567" i="3" s="1"/>
  <c r="BE567" i="3" s="1"/>
  <c r="BQ567" i="3" s="1"/>
  <c r="X567" i="3" s="1"/>
  <c r="N485" i="3"/>
  <c r="CQ485" i="3" s="1"/>
  <c r="AB485" i="3"/>
  <c r="W567" i="3"/>
  <c r="AV486" i="3"/>
  <c r="AK485" i="3"/>
  <c r="AJ485" i="3"/>
  <c r="AU486" i="3"/>
  <c r="AW486" i="3"/>
  <c r="AL485" i="3"/>
  <c r="CP485" i="3" l="1"/>
  <c r="DA485" i="3" s="1"/>
  <c r="AI566" i="3"/>
  <c r="AT568" i="3"/>
  <c r="BE568" i="3" s="1"/>
  <c r="AI567" i="3"/>
  <c r="AX486" i="3"/>
  <c r="AM485" i="3"/>
  <c r="Q485" i="3" s="1"/>
  <c r="O485" i="3"/>
  <c r="AS568" i="3"/>
  <c r="BD568" i="3" s="1"/>
  <c r="AH567" i="3"/>
  <c r="J567" i="3"/>
  <c r="CI567" i="3" s="1"/>
  <c r="CH567" i="3" l="1"/>
  <c r="CW567" i="3" s="1"/>
  <c r="BP568" i="3"/>
  <c r="I568" i="3" s="1"/>
  <c r="CG568" i="3" s="1"/>
  <c r="A486" i="3"/>
  <c r="BQ568" i="3"/>
  <c r="X568" i="3" s="1"/>
  <c r="CF568" i="3" l="1"/>
  <c r="CV568" i="3" s="1"/>
  <c r="J568" i="3"/>
  <c r="CI568" i="3" s="1"/>
  <c r="W568" i="3"/>
  <c r="AH568" i="3" s="1"/>
  <c r="AI568" i="3"/>
  <c r="AT569" i="3"/>
  <c r="BE569" i="3" s="1"/>
  <c r="B486" i="3"/>
  <c r="P486" i="3"/>
  <c r="BC486" i="3"/>
  <c r="BG486" i="3"/>
  <c r="BF486" i="3"/>
  <c r="BH486" i="3"/>
  <c r="BI486" i="3"/>
  <c r="CH568" i="3" l="1"/>
  <c r="CW568" i="3" s="1"/>
  <c r="AS569" i="3"/>
  <c r="BD569" i="3" s="1"/>
  <c r="BP569" i="3" s="1"/>
  <c r="W569" i="3" s="1"/>
  <c r="BW486" i="3"/>
  <c r="BQ569" i="3"/>
  <c r="J569" i="3" s="1"/>
  <c r="CI569" i="3" s="1"/>
  <c r="BJ486" i="3"/>
  <c r="C486" i="3" s="1"/>
  <c r="BO486" i="3" s="1"/>
  <c r="CH569" i="3" l="1"/>
  <c r="CW569" i="3" s="1"/>
  <c r="BR486" i="3"/>
  <c r="BS486" i="3"/>
  <c r="H486" i="3"/>
  <c r="BT486" i="3"/>
  <c r="V486" i="3"/>
  <c r="AH569" i="3"/>
  <c r="AS570" i="3"/>
  <c r="BD570" i="3" s="1"/>
  <c r="X569" i="3"/>
  <c r="I569" i="3"/>
  <c r="CG569" i="3" s="1"/>
  <c r="CF569" i="3" l="1"/>
  <c r="CV569" i="3" s="1"/>
  <c r="AT570" i="3"/>
  <c r="BE570" i="3" s="1"/>
  <c r="AI569" i="3"/>
  <c r="BP570" i="3"/>
  <c r="I570" i="3" s="1"/>
  <c r="CG570" i="3" s="1"/>
  <c r="AR487" i="3"/>
  <c r="AG486" i="3"/>
  <c r="CE486" i="3"/>
  <c r="L486" i="3"/>
  <c r="CM486" i="3" s="1"/>
  <c r="Z486" i="3"/>
  <c r="AA486" i="3"/>
  <c r="M486" i="3"/>
  <c r="CO486" i="3" s="1"/>
  <c r="BU486" i="3"/>
  <c r="K486" i="3"/>
  <c r="CK486" i="3" s="1"/>
  <c r="Y486" i="3"/>
  <c r="W570" i="3" l="1"/>
  <c r="AH570" i="3" s="1"/>
  <c r="CD486" i="3"/>
  <c r="CU486" i="3" s="1"/>
  <c r="CN486" i="3"/>
  <c r="CZ486" i="3" s="1"/>
  <c r="CJ486" i="3"/>
  <c r="CX486" i="3" s="1"/>
  <c r="CF570" i="3"/>
  <c r="CV570" i="3" s="1"/>
  <c r="CL486" i="3"/>
  <c r="CY486" i="3" s="1"/>
  <c r="AB486" i="3"/>
  <c r="N486" i="3"/>
  <c r="CQ486" i="3" s="1"/>
  <c r="AV487" i="3"/>
  <c r="AK486" i="3"/>
  <c r="AW487" i="3"/>
  <c r="AL486" i="3"/>
  <c r="AJ486" i="3"/>
  <c r="AU487" i="3"/>
  <c r="BQ570" i="3"/>
  <c r="J570" i="3" s="1"/>
  <c r="CI570" i="3" s="1"/>
  <c r="AS571" i="3" l="1"/>
  <c r="BD571" i="3" s="1"/>
  <c r="BP571" i="3" s="1"/>
  <c r="I571" i="3" s="1"/>
  <c r="CG571" i="3" s="1"/>
  <c r="CP486" i="3"/>
  <c r="DA486" i="3" s="1"/>
  <c r="CH570" i="3"/>
  <c r="CW570" i="3" s="1"/>
  <c r="O486" i="3"/>
  <c r="X570" i="3"/>
  <c r="AM486" i="3"/>
  <c r="AX487" i="3"/>
  <c r="CF571" i="3" l="1"/>
  <c r="CV571" i="3" s="1"/>
  <c r="W571" i="3"/>
  <c r="AH571" i="3" s="1"/>
  <c r="AT571" i="3"/>
  <c r="BE571" i="3" s="1"/>
  <c r="BQ571" i="3" s="1"/>
  <c r="X571" i="3" s="1"/>
  <c r="AI570" i="3"/>
  <c r="BI487" i="3"/>
  <c r="Q486" i="3"/>
  <c r="A487" i="3"/>
  <c r="AS572" i="3" l="1"/>
  <c r="BD572" i="3" s="1"/>
  <c r="BP572" i="3" s="1"/>
  <c r="I572" i="3" s="1"/>
  <c r="CG572" i="3" s="1"/>
  <c r="AI571" i="3"/>
  <c r="AT572" i="3"/>
  <c r="BE572" i="3" s="1"/>
  <c r="P487" i="3"/>
  <c r="B487" i="3"/>
  <c r="BC487" i="3"/>
  <c r="BH487" i="3"/>
  <c r="BG487" i="3"/>
  <c r="BF487" i="3"/>
  <c r="J571" i="3"/>
  <c r="CI571" i="3" s="1"/>
  <c r="CF572" i="3" l="1"/>
  <c r="CV572" i="3" s="1"/>
  <c r="CH571" i="3"/>
  <c r="CW571" i="3" s="1"/>
  <c r="W572" i="3"/>
  <c r="AH572" i="3" s="1"/>
  <c r="BJ487" i="3"/>
  <c r="C487" i="3" s="1"/>
  <c r="BO487" i="3" s="1"/>
  <c r="BW487" i="3"/>
  <c r="BQ572" i="3"/>
  <c r="X572" i="3" s="1"/>
  <c r="AS573" i="3" l="1"/>
  <c r="BD573" i="3" s="1"/>
  <c r="BP573" i="3" s="1"/>
  <c r="W573" i="3" s="1"/>
  <c r="V487" i="3"/>
  <c r="BR487" i="3"/>
  <c r="H487" i="3"/>
  <c r="AT573" i="3"/>
  <c r="BE573" i="3" s="1"/>
  <c r="AI572" i="3"/>
  <c r="J572" i="3"/>
  <c r="CI572" i="3" s="1"/>
  <c r="CH572" i="3" l="1"/>
  <c r="CW572" i="3" s="1"/>
  <c r="AH573" i="3"/>
  <c r="AS574" i="3"/>
  <c r="BD574" i="3" s="1"/>
  <c r="CE487" i="3"/>
  <c r="BQ573" i="3"/>
  <c r="X573" i="3" s="1"/>
  <c r="K487" i="3"/>
  <c r="CK487" i="3" s="1"/>
  <c r="Y487" i="3"/>
  <c r="BS487" i="3"/>
  <c r="AR488" i="3"/>
  <c r="AG487" i="3"/>
  <c r="I573" i="3"/>
  <c r="CG573" i="3" s="1"/>
  <c r="CD487" i="3" l="1"/>
  <c r="CU487" i="3" s="1"/>
  <c r="CJ487" i="3"/>
  <c r="CX487" i="3" s="1"/>
  <c r="CF573" i="3"/>
  <c r="CV573" i="3" s="1"/>
  <c r="J573" i="3"/>
  <c r="CI573" i="3" s="1"/>
  <c r="Z487" i="3"/>
  <c r="L487" i="3"/>
  <c r="BP574" i="3"/>
  <c r="W574" i="3" s="1"/>
  <c r="AT574" i="3"/>
  <c r="BE574" i="3" s="1"/>
  <c r="AI573" i="3"/>
  <c r="BT487" i="3"/>
  <c r="AJ487" i="3"/>
  <c r="AU488" i="3"/>
  <c r="CH573" i="3" l="1"/>
  <c r="CW573" i="3" s="1"/>
  <c r="I574" i="3"/>
  <c r="CG574" i="3" s="1"/>
  <c r="AH574" i="3"/>
  <c r="AS575" i="3"/>
  <c r="BD575" i="3" s="1"/>
  <c r="BQ574" i="3"/>
  <c r="X574" i="3" s="1"/>
  <c r="CM487" i="3"/>
  <c r="AV488" i="3"/>
  <c r="AK487" i="3"/>
  <c r="AA487" i="3"/>
  <c r="M487" i="3"/>
  <c r="CO487" i="3" s="1"/>
  <c r="BU487" i="3"/>
  <c r="CL487" i="3" l="1"/>
  <c r="CY487" i="3" s="1"/>
  <c r="CN487" i="3"/>
  <c r="CZ487" i="3" s="1"/>
  <c r="CF574" i="3"/>
  <c r="CV574" i="3" s="1"/>
  <c r="J574" i="3"/>
  <c r="CI574" i="3" s="1"/>
  <c r="AI574" i="3"/>
  <c r="AT575" i="3"/>
  <c r="BE575" i="3" s="1"/>
  <c r="AW488" i="3"/>
  <c r="AL487" i="3"/>
  <c r="BP575" i="3"/>
  <c r="W575" i="3" s="1"/>
  <c r="AB487" i="3"/>
  <c r="N487" i="3"/>
  <c r="CQ487" i="3" s="1"/>
  <c r="CP487" i="3" l="1"/>
  <c r="DA487" i="3" s="1"/>
  <c r="CH574" i="3"/>
  <c r="CW574" i="3" s="1"/>
  <c r="O487" i="3"/>
  <c r="I575" i="3"/>
  <c r="CG575" i="3" s="1"/>
  <c r="AH575" i="3"/>
  <c r="AS576" i="3"/>
  <c r="BD576" i="3" s="1"/>
  <c r="AM487" i="3"/>
  <c r="Q487" i="3" s="1"/>
  <c r="AX488" i="3"/>
  <c r="BQ575" i="3"/>
  <c r="J575" i="3" s="1"/>
  <c r="CI575" i="3" s="1"/>
  <c r="CF575" i="3" l="1"/>
  <c r="CV575" i="3" s="1"/>
  <c r="CH575" i="3"/>
  <c r="CW575" i="3" s="1"/>
  <c r="A488" i="3"/>
  <c r="P488" i="3" s="1"/>
  <c r="BC488" i="3"/>
  <c r="BF488" i="3"/>
  <c r="BG488" i="3"/>
  <c r="X575" i="3"/>
  <c r="BP576" i="3"/>
  <c r="BI488" i="3"/>
  <c r="BH488" i="3"/>
  <c r="B488" i="3" l="1"/>
  <c r="BW488" i="3" s="1"/>
  <c r="BO488" i="3"/>
  <c r="BR488" i="3" s="1"/>
  <c r="BJ488" i="3"/>
  <c r="C488" i="3" s="1"/>
  <c r="I576" i="3"/>
  <c r="CG576" i="3" s="1"/>
  <c r="AI575" i="3"/>
  <c r="AT576" i="3"/>
  <c r="BE576" i="3" s="1"/>
  <c r="W576" i="3"/>
  <c r="CF576" i="3" l="1"/>
  <c r="CV576" i="3" s="1"/>
  <c r="K488" i="3"/>
  <c r="CK488" i="3" s="1"/>
  <c r="Y488" i="3"/>
  <c r="BS488" i="3"/>
  <c r="AH576" i="3"/>
  <c r="AS577" i="3"/>
  <c r="BD577" i="3" s="1"/>
  <c r="H488" i="3"/>
  <c r="V488" i="3"/>
  <c r="BQ576" i="3"/>
  <c r="X576" i="3" s="1"/>
  <c r="CJ488" i="3" l="1"/>
  <c r="CX488" i="3" s="1"/>
  <c r="AI576" i="3"/>
  <c r="AT577" i="3"/>
  <c r="BE577" i="3" s="1"/>
  <c r="CE488" i="3"/>
  <c r="J576" i="3"/>
  <c r="CI576" i="3" s="1"/>
  <c r="Z488" i="3"/>
  <c r="L488" i="3"/>
  <c r="CM488" i="3" s="1"/>
  <c r="AU489" i="3"/>
  <c r="AJ488" i="3"/>
  <c r="BP577" i="3"/>
  <c r="I577" i="3" s="1"/>
  <c r="CG577" i="3" s="1"/>
  <c r="AG488" i="3"/>
  <c r="AR489" i="3"/>
  <c r="BT488" i="3"/>
  <c r="BU488" i="3"/>
  <c r="CH576" i="3" l="1"/>
  <c r="CW576" i="3" s="1"/>
  <c r="CD488" i="3"/>
  <c r="CU488" i="3" s="1"/>
  <c r="CL488" i="3"/>
  <c r="CY488" i="3" s="1"/>
  <c r="CF577" i="3"/>
  <c r="CV577" i="3" s="1"/>
  <c r="AV489" i="3"/>
  <c r="AK488" i="3"/>
  <c r="W577" i="3"/>
  <c r="AA488" i="3"/>
  <c r="M488" i="3"/>
  <c r="BQ577" i="3"/>
  <c r="X577" i="3" s="1"/>
  <c r="AB488" i="3"/>
  <c r="N488" i="3"/>
  <c r="CQ488" i="3" s="1"/>
  <c r="CP488" i="3" l="1"/>
  <c r="DA488" i="3" s="1"/>
  <c r="AS578" i="3"/>
  <c r="BD578" i="3" s="1"/>
  <c r="AH577" i="3"/>
  <c r="AW489" i="3"/>
  <c r="AL488" i="3"/>
  <c r="AM488" i="3"/>
  <c r="AX489" i="3"/>
  <c r="J577" i="3"/>
  <c r="CI577" i="3" s="1"/>
  <c r="CO488" i="3"/>
  <c r="O488" i="3"/>
  <c r="AI577" i="3"/>
  <c r="AT578" i="3"/>
  <c r="BE578" i="3" s="1"/>
  <c r="CH577" i="3" l="1"/>
  <c r="CW577" i="3" s="1"/>
  <c r="CN488" i="3"/>
  <c r="CZ488" i="3" s="1"/>
  <c r="Q488" i="3"/>
  <c r="A489" i="3"/>
  <c r="BP578" i="3"/>
  <c r="P489" i="3" l="1"/>
  <c r="B489" i="3"/>
  <c r="BF489" i="3"/>
  <c r="BC489" i="3"/>
  <c r="BG489" i="3"/>
  <c r="BQ578" i="3"/>
  <c r="W578" i="3"/>
  <c r="BH489" i="3"/>
  <c r="I578" i="3"/>
  <c r="CG578" i="3" s="1"/>
  <c r="BI489" i="3"/>
  <c r="CF578" i="3" l="1"/>
  <c r="CV578" i="3" s="1"/>
  <c r="AH578" i="3"/>
  <c r="AS579" i="3"/>
  <c r="BD579" i="3" s="1"/>
  <c r="BJ489" i="3"/>
  <c r="C489" i="3" s="1"/>
  <c r="BO489" i="3" s="1"/>
  <c r="BW489" i="3"/>
  <c r="J578" i="3"/>
  <c r="CI578" i="3" s="1"/>
  <c r="X578" i="3"/>
  <c r="CH578" i="3" l="1"/>
  <c r="CW578" i="3" s="1"/>
  <c r="BR489" i="3"/>
  <c r="BS489" i="3"/>
  <c r="H489" i="3"/>
  <c r="V489" i="3"/>
  <c r="BP579" i="3"/>
  <c r="W579" i="3" s="1"/>
  <c r="AI578" i="3"/>
  <c r="AT579" i="3"/>
  <c r="BE579" i="3" s="1"/>
  <c r="I579" i="3" l="1"/>
  <c r="CG579" i="3" s="1"/>
  <c r="Z489" i="3"/>
  <c r="L489" i="3"/>
  <c r="CM489" i="3" s="1"/>
  <c r="AH579" i="3"/>
  <c r="AS580" i="3"/>
  <c r="BD580" i="3" s="1"/>
  <c r="CE489" i="3"/>
  <c r="BT489" i="3"/>
  <c r="AR490" i="3"/>
  <c r="AG489" i="3"/>
  <c r="BQ579" i="3"/>
  <c r="J579" i="3" s="1"/>
  <c r="CI579" i="3" s="1"/>
  <c r="K489" i="3"/>
  <c r="CK489" i="3" s="1"/>
  <c r="Y489" i="3"/>
  <c r="CF579" i="3" l="1"/>
  <c r="CV579" i="3" s="1"/>
  <c r="CD489" i="3"/>
  <c r="CU489" i="3" s="1"/>
  <c r="CL489" i="3"/>
  <c r="CY489" i="3" s="1"/>
  <c r="CJ489" i="3"/>
  <c r="CX489" i="3" s="1"/>
  <c r="CH579" i="3"/>
  <c r="CW579" i="3" s="1"/>
  <c r="BP580" i="3"/>
  <c r="W580" i="3" s="1"/>
  <c r="AA489" i="3"/>
  <c r="M489" i="3"/>
  <c r="CO489" i="3" s="1"/>
  <c r="AK489" i="3"/>
  <c r="AV490" i="3"/>
  <c r="AU490" i="3"/>
  <c r="AJ489" i="3"/>
  <c r="BU489" i="3"/>
  <c r="X579" i="3"/>
  <c r="CN489" i="3" l="1"/>
  <c r="CZ489" i="3" s="1"/>
  <c r="I580" i="3"/>
  <c r="CG580" i="3" s="1"/>
  <c r="AH580" i="3"/>
  <c r="AS581" i="3"/>
  <c r="BD581" i="3" s="1"/>
  <c r="AL489" i="3"/>
  <c r="AW490" i="3"/>
  <c r="AI579" i="3"/>
  <c r="AT580" i="3"/>
  <c r="BE580" i="3" s="1"/>
  <c r="AB489" i="3"/>
  <c r="N489" i="3"/>
  <c r="CQ489" i="3" s="1"/>
  <c r="CP489" i="3" l="1"/>
  <c r="DA489" i="3" s="1"/>
  <c r="CF580" i="3"/>
  <c r="CV580" i="3" s="1"/>
  <c r="AM489" i="3"/>
  <c r="AX490" i="3"/>
  <c r="BQ580" i="3"/>
  <c r="X580" i="3" s="1"/>
  <c r="BP581" i="3"/>
  <c r="W581" i="3" s="1"/>
  <c r="O489" i="3"/>
  <c r="I581" i="3" l="1"/>
  <c r="CG581" i="3" s="1"/>
  <c r="J580" i="3"/>
  <c r="CI580" i="3" s="1"/>
  <c r="AI580" i="3"/>
  <c r="AT581" i="3"/>
  <c r="BE581" i="3" s="1"/>
  <c r="AH581" i="3"/>
  <c r="AS582" i="3"/>
  <c r="BD582" i="3" s="1"/>
  <c r="A490" i="3"/>
  <c r="Q489" i="3"/>
  <c r="CH580" i="3" l="1"/>
  <c r="CW580" i="3" s="1"/>
  <c r="CF581" i="3"/>
  <c r="CV581" i="3" s="1"/>
  <c r="P490" i="3"/>
  <c r="B490" i="3"/>
  <c r="BC490" i="3"/>
  <c r="BF490" i="3"/>
  <c r="BG490" i="3"/>
  <c r="BH490" i="3"/>
  <c r="BI490" i="3"/>
  <c r="BQ581" i="3"/>
  <c r="J581" i="3" s="1"/>
  <c r="CI581" i="3" s="1"/>
  <c r="BP582" i="3"/>
  <c r="I582" i="3" s="1"/>
  <c r="CG582" i="3" s="1"/>
  <c r="CH581" i="3" l="1"/>
  <c r="CW581" i="3" s="1"/>
  <c r="W582" i="3"/>
  <c r="AH582" i="3" s="1"/>
  <c r="CF582" i="3"/>
  <c r="CV582" i="3" s="1"/>
  <c r="X581" i="3"/>
  <c r="AI581" i="3" s="1"/>
  <c r="BJ490" i="3"/>
  <c r="C490" i="3" s="1"/>
  <c r="BO490" i="3" s="1"/>
  <c r="BW490" i="3"/>
  <c r="AS583" i="3" l="1"/>
  <c r="BD583" i="3" s="1"/>
  <c r="BP583" i="3" s="1"/>
  <c r="W583" i="3" s="1"/>
  <c r="AT582" i="3"/>
  <c r="BE582" i="3" s="1"/>
  <c r="BQ582" i="3" s="1"/>
  <c r="X582" i="3" s="1"/>
  <c r="V490" i="3"/>
  <c r="BR490" i="3"/>
  <c r="BT490" i="3" s="1"/>
  <c r="BS490" i="3"/>
  <c r="BU490" i="3" s="1"/>
  <c r="H490" i="3"/>
  <c r="I583" i="3" l="1"/>
  <c r="CG583" i="3" s="1"/>
  <c r="AB490" i="3"/>
  <c r="N490" i="3"/>
  <c r="CQ490" i="3" s="1"/>
  <c r="AA490" i="3"/>
  <c r="M490" i="3"/>
  <c r="CO490" i="3" s="1"/>
  <c r="AT583" i="3"/>
  <c r="BE583" i="3" s="1"/>
  <c r="AI582" i="3"/>
  <c r="CE490" i="3"/>
  <c r="J582" i="3"/>
  <c r="CI582" i="3" s="1"/>
  <c r="AH583" i="3"/>
  <c r="AS584" i="3"/>
  <c r="BD584" i="3" s="1"/>
  <c r="L490" i="3"/>
  <c r="CM490" i="3" s="1"/>
  <c r="Z490" i="3"/>
  <c r="K490" i="3"/>
  <c r="CK490" i="3" s="1"/>
  <c r="Y490" i="3"/>
  <c r="AR491" i="3"/>
  <c r="AG490" i="3"/>
  <c r="CD490" i="3" l="1"/>
  <c r="CU490" i="3" s="1"/>
  <c r="CJ490" i="3"/>
  <c r="CX490" i="3" s="1"/>
  <c r="CN490" i="3"/>
  <c r="CZ490" i="3" s="1"/>
  <c r="CL490" i="3"/>
  <c r="CY490" i="3" s="1"/>
  <c r="CP490" i="3"/>
  <c r="DA490" i="3" s="1"/>
  <c r="CH582" i="3"/>
  <c r="CW582" i="3" s="1"/>
  <c r="CF583" i="3"/>
  <c r="CV583" i="3" s="1"/>
  <c r="BQ583" i="3"/>
  <c r="J583" i="3" s="1"/>
  <c r="CI583" i="3" s="1"/>
  <c r="AV491" i="3"/>
  <c r="AK490" i="3"/>
  <c r="BP584" i="3"/>
  <c r="W584" i="3" s="1"/>
  <c r="AW491" i="3"/>
  <c r="AL490" i="3"/>
  <c r="AJ490" i="3"/>
  <c r="AU491" i="3"/>
  <c r="O490" i="3"/>
  <c r="AX491" i="3"/>
  <c r="AM490" i="3"/>
  <c r="CH583" i="3" l="1"/>
  <c r="CW583" i="3" s="1"/>
  <c r="I584" i="3"/>
  <c r="CG584" i="3" s="1"/>
  <c r="X583" i="3"/>
  <c r="AT584" i="3" s="1"/>
  <c r="BE584" i="3" s="1"/>
  <c r="Q490" i="3"/>
  <c r="AH584" i="3"/>
  <c r="AS585" i="3"/>
  <c r="BD585" i="3" s="1"/>
  <c r="A491" i="3"/>
  <c r="BH491" i="3"/>
  <c r="AI583" i="3" l="1"/>
  <c r="CF584" i="3"/>
  <c r="CV584" i="3" s="1"/>
  <c r="B491" i="3"/>
  <c r="P491" i="3"/>
  <c r="BC491" i="3"/>
  <c r="BP585" i="3"/>
  <c r="W585" i="3" s="1"/>
  <c r="BQ584" i="3"/>
  <c r="J584" i="3" s="1"/>
  <c r="CI584" i="3" s="1"/>
  <c r="BI491" i="3"/>
  <c r="BG491" i="3"/>
  <c r="BF491" i="3"/>
  <c r="CH584" i="3" l="1"/>
  <c r="CW584" i="3" s="1"/>
  <c r="AH585" i="3"/>
  <c r="AS586" i="3"/>
  <c r="BD586" i="3" s="1"/>
  <c r="BO491" i="3"/>
  <c r="V491" i="3" s="1"/>
  <c r="BJ491" i="3"/>
  <c r="C491" i="3" s="1"/>
  <c r="BW491" i="3"/>
  <c r="I585" i="3"/>
  <c r="CG585" i="3" s="1"/>
  <c r="X584" i="3"/>
  <c r="CF585" i="3" l="1"/>
  <c r="CV585" i="3" s="1"/>
  <c r="AG491" i="3"/>
  <c r="AR492" i="3"/>
  <c r="BR491" i="3"/>
  <c r="BP586" i="3"/>
  <c r="W586" i="3" s="1"/>
  <c r="AT585" i="3"/>
  <c r="BE585" i="3" s="1"/>
  <c r="AI584" i="3"/>
  <c r="H491" i="3"/>
  <c r="I586" i="3" l="1"/>
  <c r="CG586" i="3" s="1"/>
  <c r="AS587" i="3"/>
  <c r="BD587" i="3" s="1"/>
  <c r="AH586" i="3"/>
  <c r="K491" i="3"/>
  <c r="CK491" i="3" s="1"/>
  <c r="Y491" i="3"/>
  <c r="BQ585" i="3"/>
  <c r="J585" i="3" s="1"/>
  <c r="CI585" i="3" s="1"/>
  <c r="BS491" i="3"/>
  <c r="CE491" i="3"/>
  <c r="BT491" i="3"/>
  <c r="BU491" i="3" s="1"/>
  <c r="CD491" i="3" l="1"/>
  <c r="CU491" i="3" s="1"/>
  <c r="CH585" i="3"/>
  <c r="CW585" i="3" s="1"/>
  <c r="CJ491" i="3"/>
  <c r="CX491" i="3" s="1"/>
  <c r="CF586" i="3"/>
  <c r="CV586" i="3" s="1"/>
  <c r="N491" i="3"/>
  <c r="CQ491" i="3" s="1"/>
  <c r="AB491" i="3"/>
  <c r="X585" i="3"/>
  <c r="AU492" i="3"/>
  <c r="AJ491" i="3"/>
  <c r="Z491" i="3"/>
  <c r="L491" i="3"/>
  <c r="M491" i="3"/>
  <c r="CO491" i="3" s="1"/>
  <c r="AA491" i="3"/>
  <c r="BP587" i="3"/>
  <c r="W587" i="3" s="1"/>
  <c r="CN491" i="3" l="1"/>
  <c r="CZ491" i="3" s="1"/>
  <c r="CP491" i="3"/>
  <c r="DA491" i="3" s="1"/>
  <c r="I587" i="3"/>
  <c r="CG587" i="3" s="1"/>
  <c r="AV492" i="3"/>
  <c r="AK491" i="3"/>
  <c r="AW492" i="3"/>
  <c r="AL491" i="3"/>
  <c r="CM491" i="3"/>
  <c r="O491" i="3"/>
  <c r="AS588" i="3"/>
  <c r="BD588" i="3" s="1"/>
  <c r="AH587" i="3"/>
  <c r="AI585" i="3"/>
  <c r="AT586" i="3"/>
  <c r="BE586" i="3" s="1"/>
  <c r="AX492" i="3"/>
  <c r="AM491" i="3"/>
  <c r="CF587" i="3" l="1"/>
  <c r="CV587" i="3" s="1"/>
  <c r="CL491" i="3"/>
  <c r="CY491" i="3" s="1"/>
  <c r="A492" i="3"/>
  <c r="P492" i="3" s="1"/>
  <c r="Q491" i="3"/>
  <c r="BC492" i="3"/>
  <c r="BI492" i="3"/>
  <c r="BF492" i="3"/>
  <c r="BH492" i="3"/>
  <c r="BQ586" i="3"/>
  <c r="J586" i="3" s="1"/>
  <c r="CI586" i="3" s="1"/>
  <c r="BP588" i="3"/>
  <c r="I588" i="3" s="1"/>
  <c r="CG588" i="3" s="1"/>
  <c r="BG492" i="3"/>
  <c r="CF588" i="3" l="1"/>
  <c r="CV588" i="3" s="1"/>
  <c r="CH586" i="3"/>
  <c r="CW586" i="3" s="1"/>
  <c r="B492" i="3"/>
  <c r="X586" i="3"/>
  <c r="BJ492" i="3"/>
  <c r="C492" i="3" s="1"/>
  <c r="BO492" i="3" s="1"/>
  <c r="W588" i="3"/>
  <c r="BW492" i="3" l="1"/>
  <c r="V492" i="3"/>
  <c r="H492" i="3"/>
  <c r="BR492" i="3"/>
  <c r="AH588" i="3"/>
  <c r="AS589" i="3"/>
  <c r="BD589" i="3" s="1"/>
  <c r="AT587" i="3"/>
  <c r="BE587" i="3" s="1"/>
  <c r="AI586" i="3"/>
  <c r="Y492" i="3" l="1"/>
  <c r="K492" i="3"/>
  <c r="CK492" i="3" s="1"/>
  <c r="CE492" i="3"/>
  <c r="AR493" i="3"/>
  <c r="AG492" i="3"/>
  <c r="BS492" i="3"/>
  <c r="BQ587" i="3"/>
  <c r="X587" i="3" s="1"/>
  <c r="BT492" i="3"/>
  <c r="CD492" i="3" l="1"/>
  <c r="CU492" i="3" s="1"/>
  <c r="CJ492" i="3"/>
  <c r="CX492" i="3" s="1"/>
  <c r="J587" i="3"/>
  <c r="CI587" i="3" s="1"/>
  <c r="M492" i="3"/>
  <c r="CO492" i="3" s="1"/>
  <c r="AA492" i="3"/>
  <c r="AI587" i="3"/>
  <c r="AT588" i="3"/>
  <c r="BE588" i="3" s="1"/>
  <c r="L492" i="3"/>
  <c r="Z492" i="3"/>
  <c r="BU492" i="3"/>
  <c r="AJ492" i="3"/>
  <c r="AU493" i="3"/>
  <c r="CH587" i="3" l="1"/>
  <c r="CW587" i="3" s="1"/>
  <c r="CN492" i="3"/>
  <c r="CZ492" i="3" s="1"/>
  <c r="CM492" i="3"/>
  <c r="N492" i="3"/>
  <c r="CQ492" i="3" s="1"/>
  <c r="AB492" i="3"/>
  <c r="BQ588" i="3"/>
  <c r="J588" i="3" s="1"/>
  <c r="CI588" i="3" s="1"/>
  <c r="AL492" i="3"/>
  <c r="AW493" i="3"/>
  <c r="AK492" i="3"/>
  <c r="AV493" i="3"/>
  <c r="CH588" i="3" l="1"/>
  <c r="CW588" i="3" s="1"/>
  <c r="CL492" i="3"/>
  <c r="CY492" i="3" s="1"/>
  <c r="CP492" i="3"/>
  <c r="DA492" i="3" s="1"/>
  <c r="AM492" i="3"/>
  <c r="A493" i="3" s="1"/>
  <c r="AX493" i="3"/>
  <c r="X588" i="3"/>
  <c r="O492" i="3"/>
  <c r="P493" i="3" l="1"/>
  <c r="B493" i="3"/>
  <c r="BC493" i="3"/>
  <c r="BF493" i="3"/>
  <c r="BH493" i="3"/>
  <c r="BG493" i="3"/>
  <c r="BI493" i="3"/>
  <c r="AT589" i="3"/>
  <c r="BE589" i="3" s="1"/>
  <c r="AI588" i="3"/>
  <c r="Q492" i="3"/>
  <c r="BW493" i="3" l="1"/>
  <c r="BJ493" i="3"/>
  <c r="C493" i="3" s="1"/>
  <c r="BO493" i="3" s="1"/>
  <c r="BQ589" i="3"/>
  <c r="X589" i="3" s="1"/>
  <c r="J589" i="3" l="1"/>
  <c r="CI589" i="3" s="1"/>
  <c r="AT590" i="3"/>
  <c r="BE590" i="3" s="1"/>
  <c r="AI589" i="3"/>
  <c r="H493" i="3"/>
  <c r="V493" i="3"/>
  <c r="BS493" i="3"/>
  <c r="BT493" i="3" s="1"/>
  <c r="BR493" i="3"/>
  <c r="CH589" i="3" l="1"/>
  <c r="CW589" i="3" s="1"/>
  <c r="AA493" i="3"/>
  <c r="M493" i="3"/>
  <c r="CO493" i="3" s="1"/>
  <c r="BU493" i="3"/>
  <c r="AR494" i="3"/>
  <c r="AG493" i="3"/>
  <c r="Z493" i="3"/>
  <c r="L493" i="3"/>
  <c r="CM493" i="3" s="1"/>
  <c r="CE493" i="3"/>
  <c r="Y493" i="3"/>
  <c r="K493" i="3"/>
  <c r="CK493" i="3" s="1"/>
  <c r="BQ590" i="3"/>
  <c r="X590" i="3" s="1"/>
  <c r="CN493" i="3" l="1"/>
  <c r="CZ493" i="3" s="1"/>
  <c r="CJ493" i="3"/>
  <c r="CX493" i="3" s="1"/>
  <c r="CD493" i="3"/>
  <c r="CU493" i="3" s="1"/>
  <c r="CL493" i="3"/>
  <c r="CY493" i="3" s="1"/>
  <c r="J590" i="3"/>
  <c r="CI590" i="3" s="1"/>
  <c r="AK493" i="3"/>
  <c r="AV494" i="3"/>
  <c r="AT591" i="3"/>
  <c r="BE591" i="3" s="1"/>
  <c r="AI590" i="3"/>
  <c r="AJ493" i="3"/>
  <c r="AU494" i="3"/>
  <c r="AB493" i="3"/>
  <c r="N493" i="3"/>
  <c r="CQ493" i="3" s="1"/>
  <c r="AW494" i="3"/>
  <c r="AL493" i="3"/>
  <c r="CP493" i="3" l="1"/>
  <c r="DA493" i="3" s="1"/>
  <c r="CH590" i="3"/>
  <c r="CW590" i="3" s="1"/>
  <c r="AX494" i="3"/>
  <c r="AM493" i="3"/>
  <c r="Q493" i="3" s="1"/>
  <c r="BH494" i="3"/>
  <c r="O493" i="3"/>
  <c r="BQ591" i="3"/>
  <c r="X591" i="3" s="1"/>
  <c r="A494" i="3" l="1"/>
  <c r="BG494" i="3" s="1"/>
  <c r="J591" i="3"/>
  <c r="CI591" i="3" s="1"/>
  <c r="BC494" i="3"/>
  <c r="BI494" i="3"/>
  <c r="BF494" i="3"/>
  <c r="AT592" i="3"/>
  <c r="BE592" i="3" s="1"/>
  <c r="AI591" i="3"/>
  <c r="B494" i="3" l="1"/>
  <c r="BW494" i="3" s="1"/>
  <c r="P494" i="3"/>
  <c r="CH591" i="3"/>
  <c r="CW591" i="3" s="1"/>
  <c r="BJ494" i="3"/>
  <c r="C494" i="3" s="1"/>
  <c r="BO494" i="3" s="1"/>
  <c r="H494" i="3" l="1"/>
  <c r="V494" i="3"/>
  <c r="BR494" i="3"/>
  <c r="K494" i="3" l="1"/>
  <c r="CK494" i="3" s="1"/>
  <c r="Y494" i="3"/>
  <c r="AR495" i="3"/>
  <c r="AG494" i="3"/>
  <c r="CE494" i="3"/>
  <c r="BS494" i="3"/>
  <c r="CD494" i="3" l="1"/>
  <c r="CU494" i="3" s="1"/>
  <c r="CJ494" i="3"/>
  <c r="CX494" i="3" s="1"/>
  <c r="AU495" i="3"/>
  <c r="AJ494" i="3"/>
  <c r="L494" i="3"/>
  <c r="Z494" i="3"/>
  <c r="BT494" i="3"/>
  <c r="CM494" i="3" l="1"/>
  <c r="AV495" i="3"/>
  <c r="AK494" i="3"/>
  <c r="AA494" i="3"/>
  <c r="M494" i="3"/>
  <c r="CO494" i="3" s="1"/>
  <c r="BU494" i="3"/>
  <c r="CN494" i="3" l="1"/>
  <c r="CZ494" i="3" s="1"/>
  <c r="CL494" i="3"/>
  <c r="CY494" i="3" s="1"/>
  <c r="AW495" i="3"/>
  <c r="AL494" i="3"/>
  <c r="N494" i="3"/>
  <c r="CQ494" i="3" s="1"/>
  <c r="AB494" i="3"/>
  <c r="CP494" i="3" l="1"/>
  <c r="DA494" i="3" s="1"/>
  <c r="O494" i="3"/>
  <c r="AX495" i="3"/>
  <c r="BI495" i="3" s="1"/>
  <c r="AM494" i="3"/>
  <c r="A495" i="3" s="1"/>
  <c r="BH495" i="3" s="1"/>
  <c r="Q494" i="3" l="1"/>
  <c r="P495" i="3"/>
  <c r="B495" i="3"/>
  <c r="BC495" i="3"/>
  <c r="BF495" i="3"/>
  <c r="BG495" i="3"/>
  <c r="BW495" i="3" l="1"/>
  <c r="BJ495" i="3"/>
  <c r="C495" i="3" s="1"/>
  <c r="BO495" i="3" s="1"/>
  <c r="H495" i="3" l="1"/>
  <c r="BR495" i="3"/>
  <c r="V495" i="3"/>
  <c r="BS495" i="3"/>
  <c r="K495" i="3" l="1"/>
  <c r="CK495" i="3" s="1"/>
  <c r="Y495" i="3"/>
  <c r="Z495" i="3"/>
  <c r="L495" i="3"/>
  <c r="CM495" i="3" s="1"/>
  <c r="AG495" i="3"/>
  <c r="AR496" i="3"/>
  <c r="CE495" i="3"/>
  <c r="BT495" i="3"/>
  <c r="CD495" i="3" l="1"/>
  <c r="CU495" i="3" s="1"/>
  <c r="CL495" i="3"/>
  <c r="CY495" i="3" s="1"/>
  <c r="CJ495" i="3"/>
  <c r="CX495" i="3" s="1"/>
  <c r="AK495" i="3"/>
  <c r="AV496" i="3"/>
  <c r="AJ495" i="3"/>
  <c r="AU496" i="3"/>
  <c r="AA495" i="3"/>
  <c r="M495" i="3"/>
  <c r="CO495" i="3" s="1"/>
  <c r="BU495" i="3"/>
  <c r="CN495" i="3" l="1"/>
  <c r="CZ495" i="3" s="1"/>
  <c r="AB495" i="3"/>
  <c r="N495" i="3"/>
  <c r="AW496" i="3"/>
  <c r="AL495" i="3"/>
  <c r="CQ495" i="3" l="1"/>
  <c r="O495" i="3"/>
  <c r="AX496" i="3"/>
  <c r="AM495" i="3"/>
  <c r="Q495" i="3" s="1"/>
  <c r="CP495" i="3" l="1"/>
  <c r="DA495" i="3" s="1"/>
  <c r="A496" i="3"/>
  <c r="P496" i="3" l="1"/>
  <c r="B496" i="3"/>
  <c r="BC496" i="3"/>
  <c r="BG496" i="3"/>
  <c r="BF496" i="3"/>
  <c r="BH496" i="3"/>
  <c r="BI496" i="3"/>
  <c r="BJ496" i="3" l="1"/>
  <c r="C496" i="3" s="1"/>
  <c r="BW496" i="3"/>
  <c r="BO496" i="3"/>
  <c r="V496" i="3" l="1"/>
  <c r="BR496" i="3"/>
  <c r="H496" i="3"/>
  <c r="Y496" i="3" l="1"/>
  <c r="K496" i="3"/>
  <c r="CK496" i="3" s="1"/>
  <c r="AG496" i="3"/>
  <c r="AR497" i="3"/>
  <c r="CE496" i="3"/>
  <c r="BU496" i="3"/>
  <c r="BS496" i="3"/>
  <c r="BT496" i="3"/>
  <c r="CD496" i="3" l="1"/>
  <c r="CU496" i="3" s="1"/>
  <c r="CJ496" i="3"/>
  <c r="CX496" i="3" s="1"/>
  <c r="AB496" i="3"/>
  <c r="N496" i="3"/>
  <c r="CQ496" i="3" s="1"/>
  <c r="AA496" i="3"/>
  <c r="M496" i="3"/>
  <c r="CO496" i="3" s="1"/>
  <c r="L496" i="3"/>
  <c r="Z496" i="3"/>
  <c r="AU497" i="3"/>
  <c r="AJ496" i="3"/>
  <c r="CN496" i="3" l="1"/>
  <c r="CZ496" i="3" s="1"/>
  <c r="CP496" i="3"/>
  <c r="DA496" i="3" s="1"/>
  <c r="AW497" i="3"/>
  <c r="AL496" i="3"/>
  <c r="AK496" i="3"/>
  <c r="AV497" i="3"/>
  <c r="AX497" i="3"/>
  <c r="AM496" i="3"/>
  <c r="CM496" i="3"/>
  <c r="O496" i="3"/>
  <c r="CL496" i="3" l="1"/>
  <c r="CY496" i="3" s="1"/>
  <c r="Q496" i="3"/>
  <c r="A497" i="3"/>
  <c r="B497" i="3" l="1"/>
  <c r="P497" i="3"/>
  <c r="BC497" i="3"/>
  <c r="BH497" i="3"/>
  <c r="BF497" i="3"/>
  <c r="BG497" i="3"/>
  <c r="BI497" i="3"/>
  <c r="BO497" i="3" l="1"/>
  <c r="BJ497" i="3"/>
  <c r="C497" i="3" s="1"/>
  <c r="BW497" i="3"/>
  <c r="BR497" i="3" l="1"/>
  <c r="BS497" i="3"/>
  <c r="V497" i="3"/>
  <c r="H497" i="3"/>
  <c r="CE497" i="3" l="1"/>
  <c r="L497" i="3"/>
  <c r="CM497" i="3" s="1"/>
  <c r="Z497" i="3"/>
  <c r="AG497" i="3"/>
  <c r="AR498" i="3"/>
  <c r="BT497" i="3"/>
  <c r="Y497" i="3"/>
  <c r="K497" i="3"/>
  <c r="CK497" i="3" s="1"/>
  <c r="CJ497" i="3" l="1"/>
  <c r="CX497" i="3" s="1"/>
  <c r="CL497" i="3"/>
  <c r="CY497" i="3" s="1"/>
  <c r="CD497" i="3"/>
  <c r="CU497" i="3" s="1"/>
  <c r="M497" i="3"/>
  <c r="CO497" i="3" s="1"/>
  <c r="AA497" i="3"/>
  <c r="BU497" i="3"/>
  <c r="AK497" i="3"/>
  <c r="AV498" i="3"/>
  <c r="AU498" i="3"/>
  <c r="AJ497" i="3"/>
  <c r="CN497" i="3" l="1"/>
  <c r="CZ497" i="3" s="1"/>
  <c r="AB497" i="3"/>
  <c r="N497" i="3"/>
  <c r="CQ497" i="3" s="1"/>
  <c r="AW498" i="3"/>
  <c r="AL497" i="3"/>
  <c r="CP497" i="3" l="1"/>
  <c r="DA497" i="3" s="1"/>
  <c r="AX498" i="3"/>
  <c r="AM497" i="3"/>
  <c r="Q497" i="3" s="1"/>
  <c r="O497" i="3"/>
  <c r="A498" i="3" l="1"/>
  <c r="P498" i="3" l="1"/>
  <c r="B498" i="3"/>
  <c r="BC498" i="3"/>
  <c r="BG498" i="3"/>
  <c r="BF498" i="3"/>
  <c r="BH498" i="3"/>
  <c r="BI498" i="3"/>
  <c r="BJ498" i="3" l="1"/>
  <c r="C498" i="3" s="1"/>
  <c r="BO498" i="3" s="1"/>
  <c r="BW498" i="3"/>
  <c r="H498" i="3" l="1"/>
  <c r="V498" i="3"/>
  <c r="BR498" i="3"/>
  <c r="Y498" i="3" l="1"/>
  <c r="K498" i="3"/>
  <c r="CK498" i="3" s="1"/>
  <c r="AR499" i="3"/>
  <c r="AG498" i="3"/>
  <c r="BS498" i="3"/>
  <c r="CE498" i="3"/>
  <c r="CD498" i="3" l="1"/>
  <c r="CU498" i="3" s="1"/>
  <c r="CJ498" i="3"/>
  <c r="CX498" i="3" s="1"/>
  <c r="Z498" i="3"/>
  <c r="L498" i="3"/>
  <c r="CM498" i="3" s="1"/>
  <c r="AJ498" i="3"/>
  <c r="AU499" i="3"/>
  <c r="BT498" i="3"/>
  <c r="BU498" i="3"/>
  <c r="CL498" i="3" l="1"/>
  <c r="CY498" i="3" s="1"/>
  <c r="AB498" i="3"/>
  <c r="N498" i="3"/>
  <c r="CQ498" i="3" s="1"/>
  <c r="AA498" i="3"/>
  <c r="M498" i="3"/>
  <c r="AV499" i="3"/>
  <c r="AK498" i="3"/>
  <c r="CP498" i="3" l="1"/>
  <c r="DA498" i="3" s="1"/>
  <c r="CO498" i="3"/>
  <c r="O498" i="3"/>
  <c r="AL498" i="3"/>
  <c r="AW499" i="3"/>
  <c r="AM498" i="3"/>
  <c r="AX499" i="3"/>
  <c r="A499" i="3" l="1"/>
  <c r="P499" i="3" s="1"/>
  <c r="CN498" i="3"/>
  <c r="CZ498" i="3" s="1"/>
  <c r="BI499" i="3"/>
  <c r="BC499" i="3"/>
  <c r="BF499" i="3"/>
  <c r="Q498" i="3"/>
  <c r="BH499" i="3"/>
  <c r="BG499" i="3"/>
  <c r="B499" i="3" l="1"/>
  <c r="BW499" i="3" s="1"/>
  <c r="BJ499" i="3"/>
  <c r="C499" i="3" s="1"/>
  <c r="BO499" i="3"/>
  <c r="BR499" i="3" s="1"/>
  <c r="BS499" i="3" l="1"/>
  <c r="K499" i="3"/>
  <c r="CK499" i="3" s="1"/>
  <c r="BT499" i="3"/>
  <c r="Y499" i="3"/>
  <c r="V499" i="3"/>
  <c r="H499" i="3"/>
  <c r="CJ499" i="3" l="1"/>
  <c r="CX499" i="3" s="1"/>
  <c r="AG499" i="3"/>
  <c r="AR500" i="3"/>
  <c r="AJ499" i="3"/>
  <c r="AU500" i="3"/>
  <c r="CE499" i="3"/>
  <c r="AA499" i="3"/>
  <c r="M499" i="3"/>
  <c r="CO499" i="3" s="1"/>
  <c r="BU499" i="3"/>
  <c r="Z499" i="3"/>
  <c r="L499" i="3"/>
  <c r="CM499" i="3" s="1"/>
  <c r="CL499" i="3" l="1"/>
  <c r="CY499" i="3" s="1"/>
  <c r="CD499" i="3"/>
  <c r="CU499" i="3" s="1"/>
  <c r="CN499" i="3"/>
  <c r="CZ499" i="3" s="1"/>
  <c r="AB499" i="3"/>
  <c r="N499" i="3"/>
  <c r="AV500" i="3"/>
  <c r="AK499" i="3"/>
  <c r="AL499" i="3"/>
  <c r="AW500" i="3"/>
  <c r="CQ499" i="3" l="1"/>
  <c r="O499" i="3"/>
  <c r="AM499" i="3"/>
  <c r="Q499" i="3" s="1"/>
  <c r="AX500" i="3"/>
  <c r="CP499" i="3" l="1"/>
  <c r="DA499" i="3" s="1"/>
  <c r="A500" i="3"/>
  <c r="P500" i="3" l="1"/>
  <c r="B500" i="3"/>
  <c r="BF500" i="3"/>
  <c r="BC500" i="3"/>
  <c r="BG500" i="3"/>
  <c r="BH500" i="3"/>
  <c r="BI500" i="3"/>
  <c r="BJ500" i="3" l="1"/>
  <c r="C500" i="3" s="1"/>
  <c r="BO500" i="3" s="1"/>
  <c r="H500" i="3" s="1"/>
  <c r="BW500" i="3"/>
  <c r="CE500" i="3" l="1"/>
  <c r="BR500" i="3"/>
  <c r="V500" i="3"/>
  <c r="BS500" i="3"/>
  <c r="CD500" i="3" l="1"/>
  <c r="CU500" i="3" s="1"/>
  <c r="Z500" i="3"/>
  <c r="L500" i="3"/>
  <c r="CM500" i="3" s="1"/>
  <c r="AR501" i="3"/>
  <c r="AG500" i="3"/>
  <c r="K500" i="3"/>
  <c r="Y500" i="3"/>
  <c r="BT500" i="3"/>
  <c r="CL500" i="3" l="1"/>
  <c r="CY500" i="3" s="1"/>
  <c r="AJ500" i="3"/>
  <c r="AU501" i="3"/>
  <c r="CK500" i="3"/>
  <c r="AK500" i="3"/>
  <c r="AV501" i="3"/>
  <c r="AA500" i="3"/>
  <c r="M500" i="3"/>
  <c r="CO500" i="3" s="1"/>
  <c r="BU500" i="3"/>
  <c r="CJ500" i="3" l="1"/>
  <c r="CX500" i="3" s="1"/>
  <c r="CN500" i="3"/>
  <c r="CZ500" i="3" s="1"/>
  <c r="AB500" i="3"/>
  <c r="N500" i="3"/>
  <c r="AL500" i="3"/>
  <c r="AW501" i="3"/>
  <c r="CQ500" i="3" l="1"/>
  <c r="O500" i="3"/>
  <c r="AX501" i="3"/>
  <c r="AM500" i="3"/>
  <c r="Q500" i="3" s="1"/>
  <c r="CP500" i="3" l="1"/>
  <c r="DA500" i="3" s="1"/>
  <c r="A501" i="3"/>
  <c r="P501" i="3" l="1"/>
  <c r="B501" i="3"/>
  <c r="BC501" i="3"/>
  <c r="BF501" i="3"/>
  <c r="BG501" i="3"/>
  <c r="BH501" i="3"/>
  <c r="BI501" i="3"/>
  <c r="BW501" i="3" l="1"/>
  <c r="BJ501" i="3"/>
  <c r="C501" i="3" s="1"/>
  <c r="BO501" i="3" s="1"/>
  <c r="BR501" i="3" l="1"/>
  <c r="H501" i="3"/>
  <c r="V501" i="3"/>
  <c r="AG501" i="3" l="1"/>
  <c r="AR502" i="3"/>
  <c r="K501" i="3"/>
  <c r="CK501" i="3" s="1"/>
  <c r="Y501" i="3"/>
  <c r="CE501" i="3"/>
  <c r="BS501" i="3"/>
  <c r="CD501" i="3" l="1"/>
  <c r="CU501" i="3" s="1"/>
  <c r="CJ501" i="3"/>
  <c r="CX501" i="3" s="1"/>
  <c r="Z501" i="3"/>
  <c r="L501" i="3"/>
  <c r="AU502" i="3"/>
  <c r="AJ501" i="3"/>
  <c r="BT501" i="3"/>
  <c r="BU501" i="3" s="1"/>
  <c r="AB501" i="3" l="1"/>
  <c r="N501" i="3"/>
  <c r="CQ501" i="3" s="1"/>
  <c r="AA501" i="3"/>
  <c r="M501" i="3"/>
  <c r="CO501" i="3" s="1"/>
  <c r="CM501" i="3"/>
  <c r="AV502" i="3"/>
  <c r="AK501" i="3"/>
  <c r="CL501" i="3" l="1"/>
  <c r="CY501" i="3" s="1"/>
  <c r="CN501" i="3"/>
  <c r="CZ501" i="3" s="1"/>
  <c r="CP501" i="3"/>
  <c r="DA501" i="3" s="1"/>
  <c r="AL501" i="3"/>
  <c r="AW502" i="3"/>
  <c r="O501" i="3"/>
  <c r="AM501" i="3"/>
  <c r="AX502" i="3"/>
  <c r="Q501" i="3" l="1"/>
  <c r="A502" i="3"/>
  <c r="B502" i="3" l="1"/>
  <c r="P502" i="3"/>
  <c r="BC502" i="3"/>
  <c r="BF502" i="3"/>
  <c r="BG502" i="3"/>
  <c r="BH502" i="3"/>
  <c r="BI502" i="3"/>
  <c r="BO502" i="3" l="1"/>
  <c r="BJ502" i="3"/>
  <c r="C502" i="3" s="1"/>
  <c r="BW502" i="3"/>
  <c r="V502" i="3" l="1"/>
  <c r="BR502" i="3"/>
  <c r="H502" i="3"/>
  <c r="K502" i="3" l="1"/>
  <c r="CK502" i="3" s="1"/>
  <c r="Y502" i="3"/>
  <c r="AR503" i="3"/>
  <c r="AG502" i="3"/>
  <c r="CE502" i="3"/>
  <c r="BS502" i="3"/>
  <c r="CJ502" i="3" l="1"/>
  <c r="CX502" i="3" s="1"/>
  <c r="CD502" i="3"/>
  <c r="CU502" i="3" s="1"/>
  <c r="AJ502" i="3"/>
  <c r="AU503" i="3"/>
  <c r="Z502" i="3"/>
  <c r="L502" i="3"/>
  <c r="BT502" i="3"/>
  <c r="AV503" i="3" l="1"/>
  <c r="AK502" i="3"/>
  <c r="AA502" i="3"/>
  <c r="M502" i="3"/>
  <c r="CO502" i="3" s="1"/>
  <c r="CM502" i="3"/>
  <c r="BU502" i="3"/>
  <c r="CN502" i="3" l="1"/>
  <c r="CZ502" i="3" s="1"/>
  <c r="CL502" i="3"/>
  <c r="CY502" i="3" s="1"/>
  <c r="AW503" i="3"/>
  <c r="AL502" i="3"/>
  <c r="AB502" i="3"/>
  <c r="N502" i="3"/>
  <c r="AX503" i="3" l="1"/>
  <c r="AM502" i="3"/>
  <c r="A503" i="3" s="1"/>
  <c r="CQ502" i="3"/>
  <c r="O502" i="3"/>
  <c r="BH503" i="3"/>
  <c r="Q502" i="3" l="1"/>
  <c r="CP502" i="3"/>
  <c r="DA502" i="3" s="1"/>
  <c r="P503" i="3"/>
  <c r="B503" i="3"/>
  <c r="BC503" i="3"/>
  <c r="BF503" i="3"/>
  <c r="BG503" i="3"/>
  <c r="BI503" i="3"/>
  <c r="BJ503" i="3" l="1"/>
  <c r="C503" i="3" s="1"/>
  <c r="BO503" i="3" s="1"/>
  <c r="BW503" i="3"/>
  <c r="V503" i="3" l="1"/>
  <c r="BR503" i="3"/>
  <c r="H503" i="3"/>
  <c r="CE503" i="3" l="1"/>
  <c r="K503" i="3"/>
  <c r="CK503" i="3" s="1"/>
  <c r="Y503" i="3"/>
  <c r="BS503" i="3"/>
  <c r="AR504" i="3"/>
  <c r="AG503" i="3"/>
  <c r="CJ503" i="3" l="1"/>
  <c r="CX503" i="3" s="1"/>
  <c r="CD503" i="3"/>
  <c r="CU503" i="3" s="1"/>
  <c r="Z503" i="3"/>
  <c r="L503" i="3"/>
  <c r="BU503" i="3"/>
  <c r="AJ503" i="3"/>
  <c r="AU504" i="3"/>
  <c r="BT503" i="3"/>
  <c r="CM503" i="3" l="1"/>
  <c r="AA503" i="3"/>
  <c r="M503" i="3"/>
  <c r="CO503" i="3" s="1"/>
  <c r="AB503" i="3"/>
  <c r="N503" i="3"/>
  <c r="CQ503" i="3" s="1"/>
  <c r="AV504" i="3"/>
  <c r="AK503" i="3"/>
  <c r="CP503" i="3" l="1"/>
  <c r="DA503" i="3" s="1"/>
  <c r="CN503" i="3"/>
  <c r="CZ503" i="3" s="1"/>
  <c r="CL503" i="3"/>
  <c r="CY503" i="3" s="1"/>
  <c r="AM503" i="3"/>
  <c r="AX504" i="3"/>
  <c r="AW504" i="3"/>
  <c r="BH504" i="3" s="1"/>
  <c r="AL503" i="3"/>
  <c r="O503" i="3"/>
  <c r="A504" i="3" l="1"/>
  <c r="B504" i="3" s="1"/>
  <c r="Q503" i="3"/>
  <c r="BC504" i="3"/>
  <c r="BG504" i="3"/>
  <c r="BF504" i="3"/>
  <c r="BI504" i="3"/>
  <c r="P504" i="3" l="1"/>
  <c r="BW504" i="3"/>
  <c r="BJ504" i="3"/>
  <c r="C504" i="3" s="1"/>
  <c r="BO504" i="3" s="1"/>
  <c r="H504" i="3" l="1"/>
  <c r="BR504" i="3"/>
  <c r="V504" i="3"/>
  <c r="Y504" i="3" l="1"/>
  <c r="K504" i="3"/>
  <c r="CK504" i="3" s="1"/>
  <c r="CE504" i="3"/>
  <c r="AR505" i="3"/>
  <c r="AG504" i="3"/>
  <c r="BU504" i="3"/>
  <c r="BS504" i="3"/>
  <c r="BT504" i="3"/>
  <c r="CJ504" i="3" l="1"/>
  <c r="CX504" i="3" s="1"/>
  <c r="CD504" i="3"/>
  <c r="CU504" i="3" s="1"/>
  <c r="N504" i="3"/>
  <c r="CQ504" i="3" s="1"/>
  <c r="AB504" i="3"/>
  <c r="M504" i="3"/>
  <c r="CO504" i="3" s="1"/>
  <c r="AA504" i="3"/>
  <c r="L504" i="3"/>
  <c r="Z504" i="3"/>
  <c r="AJ504" i="3"/>
  <c r="AU505" i="3"/>
  <c r="CN504" i="3" l="1"/>
  <c r="CZ504" i="3" s="1"/>
  <c r="CP504" i="3"/>
  <c r="DA504" i="3" s="1"/>
  <c r="AW505" i="3"/>
  <c r="AL504" i="3"/>
  <c r="AX505" i="3"/>
  <c r="AM504" i="3"/>
  <c r="AK504" i="3"/>
  <c r="AV505" i="3"/>
  <c r="CM504" i="3"/>
  <c r="O504" i="3"/>
  <c r="CL504" i="3" l="1"/>
  <c r="CY504" i="3" s="1"/>
  <c r="Q504" i="3"/>
  <c r="A505" i="3"/>
  <c r="P505" i="3" s="1"/>
  <c r="BC505" i="3"/>
  <c r="BH505" i="3"/>
  <c r="BF505" i="3"/>
  <c r="BI505" i="3"/>
  <c r="BG505" i="3"/>
  <c r="B505" i="3" l="1"/>
  <c r="BJ505" i="3"/>
  <c r="C505" i="3" s="1"/>
  <c r="BO505" i="3" s="1"/>
  <c r="BW505" i="3" l="1"/>
  <c r="V505" i="3"/>
  <c r="H505" i="3"/>
  <c r="BR505" i="3"/>
  <c r="Y505" i="3" l="1"/>
  <c r="K505" i="3"/>
  <c r="CK505" i="3" s="1"/>
  <c r="CE505" i="3"/>
  <c r="BT505" i="3"/>
  <c r="BU505" i="3"/>
  <c r="AG505" i="3"/>
  <c r="AR506" i="3"/>
  <c r="BS505" i="3"/>
  <c r="CD505" i="3" l="1"/>
  <c r="CU505" i="3" s="1"/>
  <c r="CJ505" i="3"/>
  <c r="CX505" i="3" s="1"/>
  <c r="M505" i="3"/>
  <c r="CO505" i="3" s="1"/>
  <c r="AA505" i="3"/>
  <c r="Z505" i="3"/>
  <c r="L505" i="3"/>
  <c r="AB505" i="3"/>
  <c r="N505" i="3"/>
  <c r="CQ505" i="3" s="1"/>
  <c r="AJ505" i="3"/>
  <c r="AU506" i="3"/>
  <c r="CN505" i="3" l="1"/>
  <c r="CZ505" i="3" s="1"/>
  <c r="CP505" i="3"/>
  <c r="DA505" i="3" s="1"/>
  <c r="AX506" i="3"/>
  <c r="AM505" i="3"/>
  <c r="AK505" i="3"/>
  <c r="AV506" i="3"/>
  <c r="AW506" i="3"/>
  <c r="AL505" i="3"/>
  <c r="CM505" i="3"/>
  <c r="O505" i="3"/>
  <c r="CL505" i="3" l="1"/>
  <c r="CY505" i="3" s="1"/>
  <c r="A506" i="3"/>
  <c r="P506" i="3" s="1"/>
  <c r="BC506" i="3"/>
  <c r="BF506" i="3"/>
  <c r="BG506" i="3"/>
  <c r="BH506" i="3"/>
  <c r="Q505" i="3"/>
  <c r="BI506" i="3"/>
  <c r="B506" i="3" l="1"/>
  <c r="BW506" i="3" s="1"/>
  <c r="BJ506" i="3"/>
  <c r="C506" i="3" s="1"/>
  <c r="BO506" i="3" s="1"/>
  <c r="V506" i="3" l="1"/>
  <c r="BR506" i="3"/>
  <c r="H506" i="3"/>
  <c r="BS506" i="3"/>
  <c r="L506" i="3" l="1"/>
  <c r="CM506" i="3" s="1"/>
  <c r="Z506" i="3"/>
  <c r="K506" i="3"/>
  <c r="CK506" i="3" s="1"/>
  <c r="Y506" i="3"/>
  <c r="CE506" i="3"/>
  <c r="BU506" i="3"/>
  <c r="AG506" i="3"/>
  <c r="AR507" i="3"/>
  <c r="BT506" i="3"/>
  <c r="CD506" i="3" l="1"/>
  <c r="CU506" i="3" s="1"/>
  <c r="CJ506" i="3"/>
  <c r="CX506" i="3" s="1"/>
  <c r="CL506" i="3"/>
  <c r="CY506" i="3" s="1"/>
  <c r="AA506" i="3"/>
  <c r="M506" i="3"/>
  <c r="AB506" i="3"/>
  <c r="N506" i="3"/>
  <c r="CQ506" i="3" s="1"/>
  <c r="AJ506" i="3"/>
  <c r="AU507" i="3"/>
  <c r="AK506" i="3"/>
  <c r="AV507" i="3"/>
  <c r="CP506" i="3" l="1"/>
  <c r="DA506" i="3" s="1"/>
  <c r="AX507" i="3"/>
  <c r="AM506" i="3"/>
  <c r="CO506" i="3"/>
  <c r="O506" i="3"/>
  <c r="AL506" i="3"/>
  <c r="AW507" i="3"/>
  <c r="Q506" i="3" l="1"/>
  <c r="CN506" i="3"/>
  <c r="CZ506" i="3" s="1"/>
  <c r="A507" i="3"/>
  <c r="P507" i="3" s="1"/>
  <c r="BC507" i="3"/>
  <c r="BG507" i="3"/>
  <c r="BF507" i="3"/>
  <c r="BI507" i="3"/>
  <c r="BH507" i="3"/>
  <c r="B507" i="3" l="1"/>
  <c r="BW507" i="3" s="1"/>
  <c r="BJ507" i="3"/>
  <c r="C507" i="3" s="1"/>
  <c r="BO507" i="3" s="1"/>
  <c r="V507" i="3" l="1"/>
  <c r="BR507" i="3"/>
  <c r="H507" i="3"/>
  <c r="BS507" i="3"/>
  <c r="BT507" i="3" l="1"/>
  <c r="L507" i="3"/>
  <c r="CM507" i="3" s="1"/>
  <c r="Z507" i="3"/>
  <c r="CE507" i="3"/>
  <c r="K507" i="3"/>
  <c r="CK507" i="3" s="1"/>
  <c r="Y507" i="3"/>
  <c r="AR508" i="3"/>
  <c r="AG507" i="3"/>
  <c r="CD507" i="3" l="1"/>
  <c r="CU507" i="3" s="1"/>
  <c r="CL507" i="3"/>
  <c r="CY507" i="3" s="1"/>
  <c r="CJ507" i="3"/>
  <c r="CX507" i="3" s="1"/>
  <c r="AK507" i="3"/>
  <c r="AV508" i="3"/>
  <c r="AA507" i="3"/>
  <c r="M507" i="3"/>
  <c r="CO507" i="3" s="1"/>
  <c r="AU508" i="3"/>
  <c r="AJ507" i="3"/>
  <c r="BU507" i="3"/>
  <c r="CN507" i="3" l="1"/>
  <c r="CZ507" i="3" s="1"/>
  <c r="AB507" i="3"/>
  <c r="N507" i="3"/>
  <c r="CQ507" i="3" s="1"/>
  <c r="AL507" i="3"/>
  <c r="AW508" i="3"/>
  <c r="O507" i="3" l="1"/>
  <c r="CP507" i="3"/>
  <c r="DA507" i="3" s="1"/>
  <c r="AX508" i="3"/>
  <c r="AM507" i="3"/>
  <c r="A508" i="3" s="1"/>
  <c r="B508" i="3" l="1"/>
  <c r="P508" i="3"/>
  <c r="BC508" i="3"/>
  <c r="BF508" i="3"/>
  <c r="BG508" i="3"/>
  <c r="BH508" i="3"/>
  <c r="Q507" i="3"/>
  <c r="BI508" i="3"/>
  <c r="BJ508" i="3" l="1"/>
  <c r="C508" i="3" s="1"/>
  <c r="BO508" i="3" s="1"/>
  <c r="BW508" i="3"/>
  <c r="V508" i="3" l="1"/>
  <c r="BR508" i="3"/>
  <c r="BS508" i="3" s="1"/>
  <c r="H508" i="3"/>
  <c r="Z508" i="3" l="1"/>
  <c r="L508" i="3"/>
  <c r="CM508" i="3" s="1"/>
  <c r="CE508" i="3"/>
  <c r="K508" i="3"/>
  <c r="CK508" i="3" s="1"/>
  <c r="Y508" i="3"/>
  <c r="BT508" i="3"/>
  <c r="AG508" i="3"/>
  <c r="AR509" i="3"/>
  <c r="CJ508" i="3" l="1"/>
  <c r="CX508" i="3" s="1"/>
  <c r="CD508" i="3"/>
  <c r="CU508" i="3" s="1"/>
  <c r="CL508" i="3"/>
  <c r="CY508" i="3" s="1"/>
  <c r="AA508" i="3"/>
  <c r="M508" i="3"/>
  <c r="CO508" i="3" s="1"/>
  <c r="BU508" i="3"/>
  <c r="AJ508" i="3"/>
  <c r="AU509" i="3"/>
  <c r="AK508" i="3"/>
  <c r="AV509" i="3"/>
  <c r="CN508" i="3" l="1"/>
  <c r="CZ508" i="3" s="1"/>
  <c r="AB508" i="3"/>
  <c r="N508" i="3"/>
  <c r="AW509" i="3"/>
  <c r="AL508" i="3"/>
  <c r="CQ508" i="3" l="1"/>
  <c r="O508" i="3"/>
  <c r="AM508" i="3"/>
  <c r="Q508" i="3" s="1"/>
  <c r="AX509" i="3"/>
  <c r="CP508" i="3" l="1"/>
  <c r="DA508" i="3" s="1"/>
  <c r="A509" i="3"/>
  <c r="B509" i="3" l="1"/>
  <c r="P509" i="3"/>
  <c r="BC509" i="3"/>
  <c r="BG509" i="3"/>
  <c r="BF509" i="3"/>
  <c r="BH509" i="3"/>
  <c r="BI509" i="3"/>
  <c r="BJ509" i="3" l="1"/>
  <c r="C509" i="3" s="1"/>
  <c r="BO509" i="3" s="1"/>
  <c r="BW509" i="3"/>
  <c r="H509" i="3" l="1"/>
  <c r="BR509" i="3"/>
  <c r="V509" i="3"/>
  <c r="AG509" i="3" l="1"/>
  <c r="AR510" i="3"/>
  <c r="CE509" i="3"/>
  <c r="Y509" i="3"/>
  <c r="K509" i="3"/>
  <c r="CK509" i="3" s="1"/>
  <c r="BS509" i="3"/>
  <c r="CJ509" i="3" l="1"/>
  <c r="CX509" i="3" s="1"/>
  <c r="CD509" i="3"/>
  <c r="CU509" i="3" s="1"/>
  <c r="Z509" i="3"/>
  <c r="L509" i="3"/>
  <c r="CM509" i="3" s="1"/>
  <c r="BU509" i="3"/>
  <c r="AU510" i="3"/>
  <c r="AJ509" i="3"/>
  <c r="BT509" i="3"/>
  <c r="CL509" i="3" l="1"/>
  <c r="CY509" i="3" s="1"/>
  <c r="M509" i="3"/>
  <c r="AA509" i="3"/>
  <c r="N509" i="3"/>
  <c r="CQ509" i="3" s="1"/>
  <c r="AB509" i="3"/>
  <c r="AK509" i="3"/>
  <c r="AV510" i="3"/>
  <c r="CP509" i="3" l="1"/>
  <c r="DA509" i="3" s="1"/>
  <c r="CO509" i="3"/>
  <c r="O509" i="3"/>
  <c r="AM509" i="3"/>
  <c r="AX510" i="3"/>
  <c r="AW510" i="3"/>
  <c r="AL509" i="3"/>
  <c r="CN509" i="3" l="1"/>
  <c r="CZ509" i="3" s="1"/>
  <c r="Q509" i="3"/>
  <c r="A510" i="3"/>
  <c r="B510" i="3" l="1"/>
  <c r="P510" i="3"/>
  <c r="BC510" i="3"/>
  <c r="BF510" i="3"/>
  <c r="BG510" i="3"/>
  <c r="BI510" i="3"/>
  <c r="BH510" i="3"/>
  <c r="BJ510" i="3" l="1"/>
  <c r="C510" i="3" s="1"/>
  <c r="BO510" i="3" s="1"/>
  <c r="BW510" i="3"/>
  <c r="BR510" i="3" l="1"/>
  <c r="H510" i="3"/>
  <c r="V510" i="3"/>
  <c r="AR511" i="3" l="1"/>
  <c r="AG510" i="3"/>
  <c r="CE510" i="3"/>
  <c r="K510" i="3"/>
  <c r="CK510" i="3" s="1"/>
  <c r="Y510" i="3"/>
  <c r="BS510" i="3"/>
  <c r="CJ510" i="3" l="1"/>
  <c r="CX510" i="3" s="1"/>
  <c r="CD510" i="3"/>
  <c r="CU510" i="3" s="1"/>
  <c r="Z510" i="3"/>
  <c r="L510" i="3"/>
  <c r="CM510" i="3" s="1"/>
  <c r="BT510" i="3"/>
  <c r="BU510" i="3"/>
  <c r="AU511" i="3"/>
  <c r="AJ510" i="3"/>
  <c r="CL510" i="3" l="1"/>
  <c r="CY510" i="3" s="1"/>
  <c r="AB510" i="3"/>
  <c r="N510" i="3"/>
  <c r="CQ510" i="3" s="1"/>
  <c r="M510" i="3"/>
  <c r="AA510" i="3"/>
  <c r="AV511" i="3"/>
  <c r="AK510" i="3"/>
  <c r="CP510" i="3" l="1"/>
  <c r="DA510" i="3" s="1"/>
  <c r="AL510" i="3"/>
  <c r="AW511" i="3"/>
  <c r="AX511" i="3"/>
  <c r="AM510" i="3"/>
  <c r="CO510" i="3"/>
  <c r="O510" i="3"/>
  <c r="CN510" i="3" l="1"/>
  <c r="CZ510" i="3" s="1"/>
  <c r="A511" i="3"/>
  <c r="P511" i="3" s="1"/>
  <c r="BC511" i="3"/>
  <c r="BF511" i="3"/>
  <c r="BH511" i="3"/>
  <c r="BG511" i="3"/>
  <c r="BI511" i="3"/>
  <c r="Q510" i="3"/>
  <c r="B511" i="3" l="1"/>
  <c r="BW511" i="3" s="1"/>
  <c r="BJ511" i="3"/>
  <c r="C511" i="3" s="1"/>
  <c r="BO511" i="3" s="1"/>
  <c r="H511" i="3" l="1"/>
  <c r="V511" i="3"/>
  <c r="BR511" i="3"/>
  <c r="BS511" i="3"/>
  <c r="Y511" i="3" l="1"/>
  <c r="K511" i="3"/>
  <c r="CK511" i="3" s="1"/>
  <c r="Z511" i="3"/>
  <c r="L511" i="3"/>
  <c r="CM511" i="3" s="1"/>
  <c r="AR512" i="3"/>
  <c r="AG511" i="3"/>
  <c r="CE511" i="3"/>
  <c r="BT511" i="3"/>
  <c r="CD511" i="3" l="1"/>
  <c r="CU511" i="3" s="1"/>
  <c r="CL511" i="3"/>
  <c r="CY511" i="3" s="1"/>
  <c r="CJ511" i="3"/>
  <c r="CX511" i="3" s="1"/>
  <c r="AV512" i="3"/>
  <c r="AK511" i="3"/>
  <c r="M511" i="3"/>
  <c r="CO511" i="3" s="1"/>
  <c r="AA511" i="3"/>
  <c r="BU511" i="3"/>
  <c r="AU512" i="3"/>
  <c r="AJ511" i="3"/>
  <c r="CN511" i="3" l="1"/>
  <c r="CZ511" i="3" s="1"/>
  <c r="AW512" i="3"/>
  <c r="AL511" i="3"/>
  <c r="AB511" i="3"/>
  <c r="N511" i="3"/>
  <c r="CQ511" i="3" s="1"/>
  <c r="CP511" i="3" l="1"/>
  <c r="DA511" i="3" s="1"/>
  <c r="O511" i="3"/>
  <c r="AX512" i="3"/>
  <c r="AM511" i="3"/>
  <c r="Q511" i="3" s="1"/>
  <c r="A512" i="3" l="1"/>
  <c r="BH512" i="3" s="1"/>
  <c r="BC512" i="3"/>
  <c r="BF512" i="3"/>
  <c r="BG512" i="3"/>
  <c r="BI512" i="3"/>
  <c r="P512" i="3" l="1"/>
  <c r="B512" i="3"/>
  <c r="BJ512" i="3"/>
  <c r="C512" i="3" s="1"/>
  <c r="BO512" i="3" s="1"/>
  <c r="BW512" i="3" l="1"/>
  <c r="BR512" i="3"/>
  <c r="V512" i="3"/>
  <c r="H512" i="3"/>
  <c r="CE512" i="3" l="1"/>
  <c r="AG512" i="3"/>
  <c r="AR513" i="3"/>
  <c r="K512" i="3"/>
  <c r="CK512" i="3" s="1"/>
  <c r="Y512" i="3"/>
  <c r="BS512" i="3"/>
  <c r="CJ512" i="3" l="1"/>
  <c r="CX512" i="3" s="1"/>
  <c r="CD512" i="3"/>
  <c r="CU512" i="3" s="1"/>
  <c r="AJ512" i="3"/>
  <c r="AU513" i="3"/>
  <c r="Z512" i="3"/>
  <c r="L512" i="3"/>
  <c r="CM512" i="3" s="1"/>
  <c r="BU512" i="3"/>
  <c r="BT512" i="3"/>
  <c r="CL512" i="3" l="1"/>
  <c r="CY512" i="3" s="1"/>
  <c r="N512" i="3"/>
  <c r="CQ512" i="3" s="1"/>
  <c r="AB512" i="3"/>
  <c r="AV513" i="3"/>
  <c r="AK512" i="3"/>
  <c r="AA512" i="3"/>
  <c r="M512" i="3"/>
  <c r="CP512" i="3" l="1"/>
  <c r="DA512" i="3" s="1"/>
  <c r="AL512" i="3"/>
  <c r="AW513" i="3"/>
  <c r="CO512" i="3"/>
  <c r="O512" i="3"/>
  <c r="AM512" i="3"/>
  <c r="AX513" i="3"/>
  <c r="CN512" i="3" l="1"/>
  <c r="CZ512" i="3" s="1"/>
  <c r="Q512" i="3"/>
  <c r="A513" i="3"/>
  <c r="BH513" i="3"/>
  <c r="BI513" i="3"/>
  <c r="B513" i="3" l="1"/>
  <c r="P513" i="3"/>
  <c r="BC513" i="3"/>
  <c r="BF513" i="3"/>
  <c r="BG513" i="3"/>
  <c r="BJ513" i="3" l="1"/>
  <c r="C513" i="3" s="1"/>
  <c r="BO513" i="3" s="1"/>
  <c r="BW513" i="3"/>
  <c r="V513" i="3" l="1"/>
  <c r="H513" i="3"/>
  <c r="BR513" i="3"/>
  <c r="BS513" i="3"/>
  <c r="Z513" i="3" l="1"/>
  <c r="L513" i="3"/>
  <c r="CM513" i="3" s="1"/>
  <c r="CE513" i="3"/>
  <c r="K513" i="3"/>
  <c r="CK513" i="3" s="1"/>
  <c r="Y513" i="3"/>
  <c r="AG513" i="3"/>
  <c r="AR514" i="3"/>
  <c r="BT513" i="3"/>
  <c r="BU513" i="3"/>
  <c r="CD513" i="3" l="1"/>
  <c r="CU513" i="3" s="1"/>
  <c r="CL513" i="3"/>
  <c r="CY513" i="3" s="1"/>
  <c r="CJ513" i="3"/>
  <c r="CX513" i="3" s="1"/>
  <c r="AU514" i="3"/>
  <c r="AJ513" i="3"/>
  <c r="AA513" i="3"/>
  <c r="M513" i="3"/>
  <c r="CO513" i="3" s="1"/>
  <c r="AB513" i="3"/>
  <c r="N513" i="3"/>
  <c r="CQ513" i="3" s="1"/>
  <c r="AK513" i="3"/>
  <c r="AV514" i="3"/>
  <c r="CP513" i="3" l="1"/>
  <c r="DA513" i="3" s="1"/>
  <c r="CN513" i="3"/>
  <c r="CZ513" i="3" s="1"/>
  <c r="O513" i="3"/>
  <c r="AW514" i="3"/>
  <c r="AL513" i="3"/>
  <c r="AX514" i="3"/>
  <c r="AM513" i="3"/>
  <c r="A514" i="3" l="1"/>
  <c r="P514" i="3" s="1"/>
  <c r="Q513" i="3"/>
  <c r="BC514" i="3"/>
  <c r="BF514" i="3"/>
  <c r="BG514" i="3"/>
  <c r="BI514" i="3"/>
  <c r="BH514" i="3"/>
  <c r="B514" i="3" l="1"/>
  <c r="BW514" i="3" s="1"/>
  <c r="BJ514" i="3"/>
  <c r="C514" i="3" s="1"/>
  <c r="BO514" i="3" s="1"/>
  <c r="BR514" i="3" l="1"/>
  <c r="H514" i="3"/>
  <c r="V514" i="3"/>
  <c r="CE514" i="3" l="1"/>
  <c r="AG514" i="3"/>
  <c r="AR515" i="3"/>
  <c r="K514" i="3"/>
  <c r="CK514" i="3" s="1"/>
  <c r="Y514" i="3"/>
  <c r="BS514" i="3"/>
  <c r="CD514" i="3" l="1"/>
  <c r="CU514" i="3" s="1"/>
  <c r="CJ514" i="3"/>
  <c r="CX514" i="3" s="1"/>
  <c r="AJ514" i="3"/>
  <c r="AU515" i="3"/>
  <c r="Z514" i="3"/>
  <c r="L514" i="3"/>
  <c r="CM514" i="3" s="1"/>
  <c r="BT514" i="3"/>
  <c r="BU514" i="3"/>
  <c r="CL514" i="3" l="1"/>
  <c r="CY514" i="3" s="1"/>
  <c r="AK514" i="3"/>
  <c r="AV515" i="3"/>
  <c r="N514" i="3"/>
  <c r="CQ514" i="3" s="1"/>
  <c r="AB514" i="3"/>
  <c r="AA514" i="3"/>
  <c r="M514" i="3"/>
  <c r="CP514" i="3" l="1"/>
  <c r="DA514" i="3" s="1"/>
  <c r="CO514" i="3"/>
  <c r="O514" i="3"/>
  <c r="AL514" i="3"/>
  <c r="AW515" i="3"/>
  <c r="AX515" i="3"/>
  <c r="AM514" i="3"/>
  <c r="A515" i="3" l="1"/>
  <c r="B515" i="3" s="1"/>
  <c r="CN514" i="3"/>
  <c r="CZ514" i="3" s="1"/>
  <c r="BI515" i="3"/>
  <c r="BC515" i="3"/>
  <c r="BF515" i="3"/>
  <c r="BH515" i="3"/>
  <c r="BG515" i="3"/>
  <c r="Q514" i="3"/>
  <c r="P515" i="3" l="1"/>
  <c r="BO515" i="3"/>
  <c r="BJ515" i="3"/>
  <c r="C515" i="3" s="1"/>
  <c r="BW515" i="3"/>
  <c r="BR515" i="3" l="1"/>
  <c r="BS515" i="3"/>
  <c r="V515" i="3"/>
  <c r="H515" i="3"/>
  <c r="CE515" i="3" l="1"/>
  <c r="Z515" i="3"/>
  <c r="L515" i="3"/>
  <c r="CM515" i="3" s="1"/>
  <c r="AG515" i="3"/>
  <c r="AR516" i="3"/>
  <c r="BU515" i="3"/>
  <c r="Y515" i="3"/>
  <c r="K515" i="3"/>
  <c r="CK515" i="3" s="1"/>
  <c r="BT515" i="3"/>
  <c r="CJ515" i="3" l="1"/>
  <c r="CX515" i="3" s="1"/>
  <c r="CL515" i="3"/>
  <c r="CY515" i="3" s="1"/>
  <c r="CD515" i="3"/>
  <c r="CU515" i="3" s="1"/>
  <c r="AB515" i="3"/>
  <c r="N515" i="3"/>
  <c r="CQ515" i="3" s="1"/>
  <c r="AA515" i="3"/>
  <c r="M515" i="3"/>
  <c r="CO515" i="3" s="1"/>
  <c r="AV516" i="3"/>
  <c r="AK515" i="3"/>
  <c r="AU516" i="3"/>
  <c r="AJ515" i="3"/>
  <c r="CP515" i="3" l="1"/>
  <c r="DA515" i="3" s="1"/>
  <c r="CN515" i="3"/>
  <c r="CZ515" i="3" s="1"/>
  <c r="AL515" i="3"/>
  <c r="AW516" i="3"/>
  <c r="AM515" i="3"/>
  <c r="AX516" i="3"/>
  <c r="O515" i="3"/>
  <c r="Q515" i="3" l="1"/>
  <c r="A516" i="3"/>
  <c r="P516" i="3" l="1"/>
  <c r="B516" i="3"/>
  <c r="BC516" i="3"/>
  <c r="BG516" i="3"/>
  <c r="BF516" i="3"/>
  <c r="BI516" i="3"/>
  <c r="BH516" i="3"/>
  <c r="BW516" i="3" l="1"/>
  <c r="BJ516" i="3"/>
  <c r="C516" i="3" s="1"/>
  <c r="BO516" i="3" s="1"/>
  <c r="V516" i="3" l="1"/>
  <c r="H516" i="3"/>
  <c r="BR516" i="3"/>
  <c r="Y516" i="3" l="1"/>
  <c r="K516" i="3"/>
  <c r="CK516" i="3" s="1"/>
  <c r="CE516" i="3"/>
  <c r="AR517" i="3"/>
  <c r="AG516" i="3"/>
  <c r="BT516" i="3"/>
  <c r="BS516" i="3"/>
  <c r="CD516" i="3" l="1"/>
  <c r="CU516" i="3" s="1"/>
  <c r="CJ516" i="3"/>
  <c r="CX516" i="3" s="1"/>
  <c r="AA516" i="3"/>
  <c r="M516" i="3"/>
  <c r="CO516" i="3" s="1"/>
  <c r="BU516" i="3"/>
  <c r="L516" i="3"/>
  <c r="Z516" i="3"/>
  <c r="AU517" i="3"/>
  <c r="AJ516" i="3"/>
  <c r="CN516" i="3" l="1"/>
  <c r="CZ516" i="3" s="1"/>
  <c r="AB516" i="3"/>
  <c r="N516" i="3"/>
  <c r="CQ516" i="3" s="1"/>
  <c r="CM516" i="3"/>
  <c r="AL516" i="3"/>
  <c r="AW517" i="3"/>
  <c r="AV517" i="3"/>
  <c r="AK516" i="3"/>
  <c r="O516" i="3" l="1"/>
  <c r="CL516" i="3"/>
  <c r="CY516" i="3" s="1"/>
  <c r="CP516" i="3"/>
  <c r="DA516" i="3" s="1"/>
  <c r="AM516" i="3"/>
  <c r="A517" i="3" s="1"/>
  <c r="AX517" i="3"/>
  <c r="Q516" i="3" l="1"/>
  <c r="P517" i="3"/>
  <c r="B517" i="3"/>
  <c r="BC517" i="3"/>
  <c r="BG517" i="3"/>
  <c r="BF517" i="3"/>
  <c r="BH517" i="3"/>
  <c r="BI517" i="3"/>
  <c r="BW517" i="3" l="1"/>
  <c r="BJ517" i="3"/>
  <c r="C517" i="3" s="1"/>
  <c r="BO517" i="3" s="1"/>
  <c r="BR517" i="3" l="1"/>
  <c r="BS517" i="3"/>
  <c r="V517" i="3"/>
  <c r="H517" i="3"/>
  <c r="CE517" i="3" l="1"/>
  <c r="L517" i="3"/>
  <c r="CM517" i="3" s="1"/>
  <c r="Z517" i="3"/>
  <c r="AR518" i="3"/>
  <c r="AG517" i="3"/>
  <c r="Y517" i="3"/>
  <c r="K517" i="3"/>
  <c r="CK517" i="3" s="1"/>
  <c r="BT517" i="3"/>
  <c r="BU517" i="3" s="1"/>
  <c r="CD517" i="3" l="1"/>
  <c r="CU517" i="3" s="1"/>
  <c r="CJ517" i="3"/>
  <c r="CX517" i="3" s="1"/>
  <c r="CL517" i="3"/>
  <c r="CY517" i="3" s="1"/>
  <c r="AB517" i="3"/>
  <c r="N517" i="3"/>
  <c r="CQ517" i="3" s="1"/>
  <c r="AU518" i="3"/>
  <c r="AJ517" i="3"/>
  <c r="AK517" i="3"/>
  <c r="AV518" i="3"/>
  <c r="AA517" i="3"/>
  <c r="M517" i="3"/>
  <c r="CO517" i="3" s="1"/>
  <c r="CP517" i="3" l="1"/>
  <c r="DA517" i="3" s="1"/>
  <c r="CN517" i="3"/>
  <c r="CZ517" i="3" s="1"/>
  <c r="O517" i="3"/>
  <c r="AW518" i="3"/>
  <c r="AL517" i="3"/>
  <c r="AM517" i="3"/>
  <c r="AX518" i="3"/>
  <c r="A518" i="3" l="1"/>
  <c r="P518" i="3" s="1"/>
  <c r="Q517" i="3"/>
  <c r="BC518" i="3"/>
  <c r="BG518" i="3"/>
  <c r="BF518" i="3"/>
  <c r="BI518" i="3"/>
  <c r="BH518" i="3"/>
  <c r="B518" i="3" l="1"/>
  <c r="BW518" i="3" s="1"/>
  <c r="BO518" i="3"/>
  <c r="H518" i="3" s="1"/>
  <c r="BJ518" i="3"/>
  <c r="C518" i="3" s="1"/>
  <c r="CE518" i="3" l="1"/>
  <c r="BR518" i="3"/>
  <c r="BS518" i="3" s="1"/>
  <c r="V518" i="3"/>
  <c r="CD518" i="3" l="1"/>
  <c r="CU518" i="3" s="1"/>
  <c r="Z518" i="3"/>
  <c r="L518" i="3"/>
  <c r="CM518" i="3" s="1"/>
  <c r="BU518" i="3"/>
  <c r="AG518" i="3"/>
  <c r="AR519" i="3"/>
  <c r="K518" i="3"/>
  <c r="Y518" i="3"/>
  <c r="BT518" i="3"/>
  <c r="CL518" i="3" l="1"/>
  <c r="CY518" i="3" s="1"/>
  <c r="CK518" i="3"/>
  <c r="AU519" i="3"/>
  <c r="AJ518" i="3"/>
  <c r="AB518" i="3"/>
  <c r="N518" i="3"/>
  <c r="CQ518" i="3" s="1"/>
  <c r="AA518" i="3"/>
  <c r="M518" i="3"/>
  <c r="CO518" i="3" s="1"/>
  <c r="AK518" i="3"/>
  <c r="AV519" i="3"/>
  <c r="CP518" i="3" l="1"/>
  <c r="DA518" i="3" s="1"/>
  <c r="CJ518" i="3"/>
  <c r="CX518" i="3" s="1"/>
  <c r="CN518" i="3"/>
  <c r="CZ518" i="3" s="1"/>
  <c r="AM518" i="3"/>
  <c r="AX519" i="3"/>
  <c r="AL518" i="3"/>
  <c r="AW519" i="3"/>
  <c r="O518" i="3"/>
  <c r="Q518" i="3" l="1"/>
  <c r="A519" i="3"/>
  <c r="BH519" i="3"/>
  <c r="BI519" i="3"/>
  <c r="B519" i="3" l="1"/>
  <c r="P519" i="3"/>
  <c r="BC519" i="3"/>
  <c r="BF519" i="3"/>
  <c r="BG519" i="3"/>
  <c r="BJ519" i="3" l="1"/>
  <c r="C519" i="3" s="1"/>
  <c r="BO519" i="3" s="1"/>
  <c r="BW519" i="3"/>
  <c r="H519" i="3" l="1"/>
  <c r="BR519" i="3"/>
  <c r="V519" i="3"/>
  <c r="K519" i="3" l="1"/>
  <c r="CK519" i="3" s="1"/>
  <c r="Y519" i="3"/>
  <c r="CE519" i="3"/>
  <c r="AG519" i="3"/>
  <c r="AR520" i="3"/>
  <c r="BS519" i="3"/>
  <c r="CD519" i="3" l="1"/>
  <c r="CU519" i="3" s="1"/>
  <c r="CJ519" i="3"/>
  <c r="CX519" i="3" s="1"/>
  <c r="Z519" i="3"/>
  <c r="L519" i="3"/>
  <c r="AJ519" i="3"/>
  <c r="AU520" i="3"/>
  <c r="BT519" i="3"/>
  <c r="BU519" i="3"/>
  <c r="CM519" i="3" l="1"/>
  <c r="AV520" i="3"/>
  <c r="AK519" i="3"/>
  <c r="AB519" i="3"/>
  <c r="N519" i="3"/>
  <c r="CQ519" i="3" s="1"/>
  <c r="AA519" i="3"/>
  <c r="M519" i="3"/>
  <c r="CO519" i="3" s="1"/>
  <c r="CL519" i="3" l="1"/>
  <c r="CY519" i="3" s="1"/>
  <c r="CN519" i="3"/>
  <c r="CZ519" i="3" s="1"/>
  <c r="CP519" i="3"/>
  <c r="DA519" i="3" s="1"/>
  <c r="AX520" i="3"/>
  <c r="AM519" i="3"/>
  <c r="O519" i="3"/>
  <c r="AL519" i="3"/>
  <c r="AW520" i="3"/>
  <c r="A520" i="3" l="1"/>
  <c r="BG520" i="3" s="1"/>
  <c r="BC520" i="3"/>
  <c r="BF520" i="3"/>
  <c r="BI520" i="3"/>
  <c r="Q519" i="3"/>
  <c r="BH520" i="3"/>
  <c r="B520" i="3" l="1"/>
  <c r="BW520" i="3" s="1"/>
  <c r="P520" i="3"/>
  <c r="BJ520" i="3"/>
  <c r="C520" i="3" s="1"/>
  <c r="BO520" i="3" s="1"/>
  <c r="BR520" i="3" l="1"/>
  <c r="H520" i="3"/>
  <c r="V520" i="3"/>
  <c r="AG520" i="3" l="1"/>
  <c r="AR521" i="3"/>
  <c r="CE520" i="3"/>
  <c r="Y520" i="3"/>
  <c r="K520" i="3"/>
  <c r="CK520" i="3" s="1"/>
  <c r="BS520" i="3"/>
  <c r="CJ520" i="3" l="1"/>
  <c r="CX520" i="3" s="1"/>
  <c r="CD520" i="3"/>
  <c r="CU520" i="3" s="1"/>
  <c r="AU521" i="3"/>
  <c r="AJ520" i="3"/>
  <c r="Z520" i="3"/>
  <c r="L520" i="3"/>
  <c r="CM520" i="3" s="1"/>
  <c r="BT520" i="3"/>
  <c r="BU520" i="3"/>
  <c r="CL520" i="3" l="1"/>
  <c r="CY520" i="3" s="1"/>
  <c r="AV521" i="3"/>
  <c r="AK520" i="3"/>
  <c r="AA520" i="3"/>
  <c r="M520" i="3"/>
  <c r="N520" i="3"/>
  <c r="CQ520" i="3" s="1"/>
  <c r="AB520" i="3"/>
  <c r="CP520" i="3" l="1"/>
  <c r="DA520" i="3" s="1"/>
  <c r="AL520" i="3"/>
  <c r="AW521" i="3"/>
  <c r="AM520" i="3"/>
  <c r="AX521" i="3"/>
  <c r="CO520" i="3"/>
  <c r="O520" i="3"/>
  <c r="CN520" i="3" l="1"/>
  <c r="CZ520" i="3" s="1"/>
  <c r="Q520" i="3"/>
  <c r="A521" i="3"/>
  <c r="BI521" i="3" s="1"/>
  <c r="P521" i="3" l="1"/>
  <c r="B521" i="3"/>
  <c r="BC521" i="3"/>
  <c r="BF521" i="3"/>
  <c r="BG521" i="3"/>
  <c r="BH521" i="3"/>
  <c r="BJ521" i="3" l="1"/>
  <c r="C521" i="3" s="1"/>
  <c r="BO521" i="3" s="1"/>
  <c r="BW521" i="3"/>
  <c r="BR521" i="3" l="1"/>
  <c r="H521" i="3"/>
  <c r="V521" i="3"/>
  <c r="AG521" i="3" l="1"/>
  <c r="AR522" i="3"/>
  <c r="K521" i="3"/>
  <c r="CK521" i="3" s="1"/>
  <c r="Y521" i="3"/>
  <c r="CE521" i="3"/>
  <c r="BT521" i="3"/>
  <c r="BS521" i="3"/>
  <c r="CD521" i="3" l="1"/>
  <c r="CU521" i="3" s="1"/>
  <c r="CJ521" i="3"/>
  <c r="CX521" i="3" s="1"/>
  <c r="M521" i="3"/>
  <c r="CO521" i="3" s="1"/>
  <c r="AA521" i="3"/>
  <c r="AU522" i="3"/>
  <c r="AJ521" i="3"/>
  <c r="BU521" i="3"/>
  <c r="Z521" i="3"/>
  <c r="L521" i="3"/>
  <c r="CN521" i="3" l="1"/>
  <c r="CZ521" i="3" s="1"/>
  <c r="CM521" i="3"/>
  <c r="AW522" i="3"/>
  <c r="AL521" i="3"/>
  <c r="AV522" i="3"/>
  <c r="AK521" i="3"/>
  <c r="N521" i="3"/>
  <c r="CQ521" i="3" s="1"/>
  <c r="AB521" i="3"/>
  <c r="CP521" i="3" l="1"/>
  <c r="DA521" i="3" s="1"/>
  <c r="CL521" i="3"/>
  <c r="CY521" i="3" s="1"/>
  <c r="O521" i="3"/>
  <c r="AX522" i="3"/>
  <c r="AM521" i="3"/>
  <c r="Q521" i="3" s="1"/>
  <c r="BI522" i="3" l="1"/>
  <c r="A522" i="3"/>
  <c r="P522" i="3" l="1"/>
  <c r="B522" i="3"/>
  <c r="BF522" i="3"/>
  <c r="BC522" i="3"/>
  <c r="BH522" i="3"/>
  <c r="BG522" i="3"/>
  <c r="BW522" i="3" l="1"/>
  <c r="BJ522" i="3"/>
  <c r="C522" i="3" s="1"/>
  <c r="BO522" i="3" s="1"/>
  <c r="BR522" i="3" l="1"/>
  <c r="H522" i="3"/>
  <c r="V522" i="3"/>
  <c r="BS522" i="3"/>
  <c r="Z522" i="3" l="1"/>
  <c r="L522" i="3"/>
  <c r="CM522" i="3" s="1"/>
  <c r="AG522" i="3"/>
  <c r="AR523" i="3"/>
  <c r="BT522" i="3"/>
  <c r="CE522" i="3"/>
  <c r="Y522" i="3"/>
  <c r="K522" i="3"/>
  <c r="CK522" i="3" s="1"/>
  <c r="CJ522" i="3" l="1"/>
  <c r="CX522" i="3" s="1"/>
  <c r="CD522" i="3"/>
  <c r="CU522" i="3" s="1"/>
  <c r="CL522" i="3"/>
  <c r="CY522" i="3" s="1"/>
  <c r="AA522" i="3"/>
  <c r="M522" i="3"/>
  <c r="BU522" i="3"/>
  <c r="AJ522" i="3"/>
  <c r="AU523" i="3"/>
  <c r="AV523" i="3"/>
  <c r="AK522" i="3"/>
  <c r="AB522" i="3" l="1"/>
  <c r="N522" i="3"/>
  <c r="CQ522" i="3" s="1"/>
  <c r="CO522" i="3"/>
  <c r="AL522" i="3"/>
  <c r="AW523" i="3"/>
  <c r="CP522" i="3" l="1"/>
  <c r="DA522" i="3" s="1"/>
  <c r="CN522" i="3"/>
  <c r="CZ522" i="3" s="1"/>
  <c r="AX523" i="3"/>
  <c r="AM522" i="3"/>
  <c r="O522" i="3"/>
  <c r="Q522" i="3" l="1"/>
  <c r="A523" i="3"/>
  <c r="BI523" i="3" s="1"/>
  <c r="B523" i="3" l="1"/>
  <c r="P523" i="3"/>
  <c r="BC523" i="3"/>
  <c r="BF523" i="3"/>
  <c r="BG523" i="3"/>
  <c r="BH523" i="3"/>
  <c r="BW523" i="3" l="1"/>
  <c r="BJ523" i="3"/>
  <c r="C523" i="3" s="1"/>
  <c r="BO523" i="3" s="1"/>
  <c r="H523" i="3" l="1"/>
  <c r="BR523" i="3"/>
  <c r="V523" i="3"/>
  <c r="K523" i="3" l="1"/>
  <c r="CK523" i="3" s="1"/>
  <c r="Y523" i="3"/>
  <c r="AR524" i="3"/>
  <c r="AG523" i="3"/>
  <c r="BS523" i="3"/>
  <c r="CE523" i="3"/>
  <c r="CD523" i="3" l="1"/>
  <c r="CU523" i="3" s="1"/>
  <c r="CJ523" i="3"/>
  <c r="CX523" i="3" s="1"/>
  <c r="Z523" i="3"/>
  <c r="L523" i="3"/>
  <c r="BT523" i="3"/>
  <c r="BU523" i="3" s="1"/>
  <c r="AJ523" i="3"/>
  <c r="AU524" i="3"/>
  <c r="AB523" i="3" l="1"/>
  <c r="N523" i="3"/>
  <c r="CQ523" i="3" s="1"/>
  <c r="CM523" i="3"/>
  <c r="M523" i="3"/>
  <c r="CO523" i="3" s="1"/>
  <c r="AA523" i="3"/>
  <c r="AK523" i="3"/>
  <c r="AV524" i="3"/>
  <c r="CL523" i="3" l="1"/>
  <c r="CY523" i="3" s="1"/>
  <c r="CN523" i="3"/>
  <c r="CZ523" i="3" s="1"/>
  <c r="CP523" i="3"/>
  <c r="DA523" i="3" s="1"/>
  <c r="O523" i="3"/>
  <c r="AW524" i="3"/>
  <c r="AL523" i="3"/>
  <c r="AM523" i="3"/>
  <c r="AX524" i="3"/>
  <c r="Q523" i="3" l="1"/>
  <c r="A524" i="3"/>
  <c r="B524" i="3" s="1"/>
  <c r="BC524" i="3"/>
  <c r="BF524" i="3"/>
  <c r="BG524" i="3"/>
  <c r="BH524" i="3"/>
  <c r="BI524" i="3"/>
  <c r="P524" i="3" l="1"/>
  <c r="BO524" i="3"/>
  <c r="BJ524" i="3"/>
  <c r="C524" i="3" s="1"/>
  <c r="BW524" i="3"/>
  <c r="H524" i="3" l="1"/>
  <c r="V524" i="3"/>
  <c r="BR524" i="3"/>
  <c r="AR525" i="3" l="1"/>
  <c r="AG524" i="3"/>
  <c r="CE524" i="3"/>
  <c r="Y524" i="3"/>
  <c r="K524" i="3"/>
  <c r="CK524" i="3" s="1"/>
  <c r="BT524" i="3"/>
  <c r="BS524" i="3"/>
  <c r="CJ524" i="3" l="1"/>
  <c r="CX524" i="3" s="1"/>
  <c r="CD524" i="3"/>
  <c r="CU524" i="3" s="1"/>
  <c r="AU525" i="3"/>
  <c r="AJ524" i="3"/>
  <c r="AA524" i="3"/>
  <c r="M524" i="3"/>
  <c r="CO524" i="3" s="1"/>
  <c r="Z524" i="3"/>
  <c r="L524" i="3"/>
  <c r="CM524" i="3" s="1"/>
  <c r="BU524" i="3"/>
  <c r="CN524" i="3" l="1"/>
  <c r="CZ524" i="3" s="1"/>
  <c r="CL524" i="3"/>
  <c r="CY524" i="3" s="1"/>
  <c r="AL524" i="3"/>
  <c r="AW525" i="3"/>
  <c r="AK524" i="3"/>
  <c r="AV525" i="3"/>
  <c r="AB524" i="3"/>
  <c r="N524" i="3"/>
  <c r="AX525" i="3" l="1"/>
  <c r="AM524" i="3"/>
  <c r="Q524" i="3" s="1"/>
  <c r="CQ524" i="3"/>
  <c r="O524" i="3"/>
  <c r="A525" i="3" l="1"/>
  <c r="P525" i="3" s="1"/>
  <c r="CP524" i="3"/>
  <c r="DA524" i="3" s="1"/>
  <c r="BC525" i="3"/>
  <c r="BF525" i="3"/>
  <c r="BG525" i="3"/>
  <c r="BH525" i="3"/>
  <c r="BI525" i="3"/>
  <c r="B525" i="3" l="1"/>
  <c r="BW525" i="3" s="1"/>
  <c r="BJ525" i="3"/>
  <c r="C525" i="3" s="1"/>
  <c r="BO525" i="3" s="1"/>
  <c r="H525" i="3" l="1"/>
  <c r="BR525" i="3"/>
  <c r="V525" i="3"/>
  <c r="BS525" i="3"/>
  <c r="AR526" i="3" l="1"/>
  <c r="AG525" i="3"/>
  <c r="Z525" i="3"/>
  <c r="L525" i="3"/>
  <c r="CM525" i="3" s="1"/>
  <c r="Y525" i="3"/>
  <c r="K525" i="3"/>
  <c r="CK525" i="3" s="1"/>
  <c r="CE525" i="3"/>
  <c r="BT525" i="3"/>
  <c r="CJ525" i="3" l="1"/>
  <c r="CX525" i="3" s="1"/>
  <c r="CD525" i="3"/>
  <c r="CU525" i="3" s="1"/>
  <c r="CL525" i="3"/>
  <c r="CY525" i="3" s="1"/>
  <c r="AK525" i="3"/>
  <c r="AV526" i="3"/>
  <c r="AA525" i="3"/>
  <c r="M525" i="3"/>
  <c r="CO525" i="3" s="1"/>
  <c r="BU525" i="3"/>
  <c r="AU526" i="3"/>
  <c r="AJ525" i="3"/>
  <c r="CN525" i="3" l="1"/>
  <c r="CZ525" i="3" s="1"/>
  <c r="AB525" i="3"/>
  <c r="N525" i="3"/>
  <c r="AW526" i="3"/>
  <c r="AL525" i="3"/>
  <c r="CQ525" i="3" l="1"/>
  <c r="O525" i="3"/>
  <c r="AM525" i="3"/>
  <c r="A526" i="3" s="1"/>
  <c r="AX526" i="3"/>
  <c r="CP525" i="3" l="1"/>
  <c r="DA525" i="3" s="1"/>
  <c r="B526" i="3"/>
  <c r="P526" i="3"/>
  <c r="BC526" i="3"/>
  <c r="BG526" i="3"/>
  <c r="BF526" i="3"/>
  <c r="BH526" i="3"/>
  <c r="BI526" i="3"/>
  <c r="Q525" i="3"/>
  <c r="BJ526" i="3" l="1"/>
  <c r="C526" i="3" s="1"/>
  <c r="BO526" i="3" s="1"/>
  <c r="BW526" i="3"/>
  <c r="BR526" i="3" l="1"/>
  <c r="BS526" i="3"/>
  <c r="H526" i="3"/>
  <c r="V526" i="3"/>
  <c r="BT526" i="3"/>
  <c r="BU526" i="3" s="1"/>
  <c r="AB526" i="3" l="1"/>
  <c r="N526" i="3"/>
  <c r="CQ526" i="3" s="1"/>
  <c r="AA526" i="3"/>
  <c r="M526" i="3"/>
  <c r="CO526" i="3" s="1"/>
  <c r="AG526" i="3"/>
  <c r="AR527" i="3"/>
  <c r="CE526" i="3"/>
  <c r="Z526" i="3"/>
  <c r="L526" i="3"/>
  <c r="CM526" i="3" s="1"/>
  <c r="K526" i="3"/>
  <c r="CK526" i="3" s="1"/>
  <c r="Y526" i="3"/>
  <c r="CL526" i="3" l="1"/>
  <c r="CY526" i="3" s="1"/>
  <c r="CD526" i="3"/>
  <c r="CU526" i="3" s="1"/>
  <c r="CN526" i="3"/>
  <c r="CZ526" i="3" s="1"/>
  <c r="CJ526" i="3"/>
  <c r="CX526" i="3" s="1"/>
  <c r="CP526" i="3"/>
  <c r="DA526" i="3" s="1"/>
  <c r="AK526" i="3"/>
  <c r="AV527" i="3"/>
  <c r="AU527" i="3"/>
  <c r="AJ526" i="3"/>
  <c r="AL526" i="3"/>
  <c r="AW527" i="3"/>
  <c r="O526" i="3"/>
  <c r="AM526" i="3"/>
  <c r="AX527" i="3"/>
  <c r="Q526" i="3" l="1"/>
  <c r="A527" i="3"/>
  <c r="BF527" i="3" s="1"/>
  <c r="BG527" i="3"/>
  <c r="BI527" i="3"/>
  <c r="B527" i="3" l="1"/>
  <c r="P527" i="3"/>
  <c r="BC527" i="3"/>
  <c r="BH527" i="3"/>
  <c r="BW527" i="3" l="1"/>
  <c r="BJ527" i="3"/>
  <c r="C527" i="3" s="1"/>
  <c r="BO527" i="3" s="1"/>
  <c r="BR527" i="3" l="1"/>
  <c r="H527" i="3"/>
  <c r="V527" i="3"/>
  <c r="AR528" i="3" l="1"/>
  <c r="AG527" i="3"/>
  <c r="CE527" i="3"/>
  <c r="Y527" i="3"/>
  <c r="K527" i="3"/>
  <c r="CK527" i="3" s="1"/>
  <c r="BS527" i="3"/>
  <c r="CD527" i="3" l="1"/>
  <c r="CU527" i="3" s="1"/>
  <c r="CJ527" i="3"/>
  <c r="CX527" i="3" s="1"/>
  <c r="Z527" i="3"/>
  <c r="L527" i="3"/>
  <c r="CM527" i="3" s="1"/>
  <c r="BT527" i="3"/>
  <c r="BU527" i="3"/>
  <c r="AU528" i="3"/>
  <c r="AJ527" i="3"/>
  <c r="CL527" i="3" l="1"/>
  <c r="CY527" i="3" s="1"/>
  <c r="AB527" i="3"/>
  <c r="N527" i="3"/>
  <c r="CQ527" i="3" s="1"/>
  <c r="M527" i="3"/>
  <c r="AA527" i="3"/>
  <c r="AK527" i="3"/>
  <c r="AV528" i="3"/>
  <c r="CP527" i="3" l="1"/>
  <c r="DA527" i="3" s="1"/>
  <c r="CO527" i="3"/>
  <c r="O527" i="3"/>
  <c r="AM527" i="3"/>
  <c r="AX528" i="3"/>
  <c r="AL527" i="3"/>
  <c r="AW528" i="3"/>
  <c r="A528" i="3" l="1"/>
  <c r="B528" i="3" s="1"/>
  <c r="CN527" i="3"/>
  <c r="CZ527" i="3" s="1"/>
  <c r="BC528" i="3"/>
  <c r="BF528" i="3"/>
  <c r="BG528" i="3"/>
  <c r="Q527" i="3"/>
  <c r="BI528" i="3"/>
  <c r="BH528" i="3"/>
  <c r="P528" i="3" l="1"/>
  <c r="BJ528" i="3"/>
  <c r="C528" i="3" s="1"/>
  <c r="BO528" i="3" s="1"/>
  <c r="BW528" i="3"/>
  <c r="BR528" i="3" l="1"/>
  <c r="H528" i="3"/>
  <c r="V528" i="3"/>
  <c r="AG528" i="3" l="1"/>
  <c r="AR529" i="3"/>
  <c r="CE528" i="3"/>
  <c r="Y528" i="3"/>
  <c r="K528" i="3"/>
  <c r="CK528" i="3" s="1"/>
  <c r="BS528" i="3"/>
  <c r="CJ528" i="3" l="1"/>
  <c r="CX528" i="3" s="1"/>
  <c r="CD528" i="3"/>
  <c r="CU528" i="3" s="1"/>
  <c r="L528" i="3"/>
  <c r="CM528" i="3" s="1"/>
  <c r="Z528" i="3"/>
  <c r="BT528" i="3"/>
  <c r="BU528" i="3"/>
  <c r="AJ528" i="3"/>
  <c r="AU529" i="3"/>
  <c r="CL528" i="3" l="1"/>
  <c r="CY528" i="3" s="1"/>
  <c r="AB528" i="3"/>
  <c r="N528" i="3"/>
  <c r="CQ528" i="3" s="1"/>
  <c r="M528" i="3"/>
  <c r="AA528" i="3"/>
  <c r="AV529" i="3"/>
  <c r="AK528" i="3"/>
  <c r="CP528" i="3" l="1"/>
  <c r="DA528" i="3" s="1"/>
  <c r="AW529" i="3"/>
  <c r="AL528" i="3"/>
  <c r="CO528" i="3"/>
  <c r="O528" i="3"/>
  <c r="AX529" i="3"/>
  <c r="AM528" i="3"/>
  <c r="A529" i="3" l="1"/>
  <c r="BG529" i="3" s="1"/>
  <c r="CN528" i="3"/>
  <c r="CZ528" i="3" s="1"/>
  <c r="BI529" i="3"/>
  <c r="Q528" i="3"/>
  <c r="BC529" i="3"/>
  <c r="BF529" i="3"/>
  <c r="BH529" i="3"/>
  <c r="P529" i="3" l="1"/>
  <c r="B529" i="3"/>
  <c r="BW529" i="3" s="1"/>
  <c r="BJ529" i="3"/>
  <c r="C529" i="3" s="1"/>
  <c r="BO529" i="3" s="1"/>
  <c r="H529" i="3" l="1"/>
  <c r="V529" i="3"/>
  <c r="BR529" i="3"/>
  <c r="K529" i="3" l="1"/>
  <c r="CK529" i="3" s="1"/>
  <c r="Y529" i="3"/>
  <c r="AR530" i="3"/>
  <c r="AG529" i="3"/>
  <c r="CE529" i="3"/>
  <c r="BT529" i="3"/>
  <c r="BS529" i="3"/>
  <c r="CD529" i="3" l="1"/>
  <c r="CU529" i="3" s="1"/>
  <c r="CJ529" i="3"/>
  <c r="CX529" i="3" s="1"/>
  <c r="AA529" i="3"/>
  <c r="M529" i="3"/>
  <c r="CO529" i="3" s="1"/>
  <c r="AJ529" i="3"/>
  <c r="AU530" i="3"/>
  <c r="Z529" i="3"/>
  <c r="L529" i="3"/>
  <c r="BU529" i="3"/>
  <c r="CN529" i="3" l="1"/>
  <c r="CZ529" i="3" s="1"/>
  <c r="N529" i="3"/>
  <c r="CQ529" i="3" s="1"/>
  <c r="AB529" i="3"/>
  <c r="CM529" i="3"/>
  <c r="AV530" i="3"/>
  <c r="AK529" i="3"/>
  <c r="AW530" i="3"/>
  <c r="AL529" i="3"/>
  <c r="CL529" i="3" l="1"/>
  <c r="CY529" i="3" s="1"/>
  <c r="CP529" i="3"/>
  <c r="DA529" i="3" s="1"/>
  <c r="O529" i="3"/>
  <c r="AX530" i="3"/>
  <c r="AM529" i="3"/>
  <c r="A530" i="3" s="1"/>
  <c r="B530" i="3" l="1"/>
  <c r="P530" i="3"/>
  <c r="BC530" i="3"/>
  <c r="BH530" i="3"/>
  <c r="BF530" i="3"/>
  <c r="BG530" i="3"/>
  <c r="BI530" i="3"/>
  <c r="Q529" i="3"/>
  <c r="BJ530" i="3" l="1"/>
  <c r="C530" i="3" s="1"/>
  <c r="BO530" i="3" s="1"/>
  <c r="BW530" i="3"/>
  <c r="H530" i="3" l="1"/>
  <c r="V530" i="3"/>
  <c r="BR530" i="3"/>
  <c r="AG530" i="3" l="1"/>
  <c r="AR531" i="3"/>
  <c r="CE530" i="3"/>
  <c r="K530" i="3"/>
  <c r="CK530" i="3" s="1"/>
  <c r="Y530" i="3"/>
  <c r="BS530" i="3"/>
  <c r="CD530" i="3" l="1"/>
  <c r="CU530" i="3" s="1"/>
  <c r="CJ530" i="3"/>
  <c r="CX530" i="3" s="1"/>
  <c r="AJ530" i="3"/>
  <c r="AU531" i="3"/>
  <c r="Z530" i="3"/>
  <c r="L530" i="3"/>
  <c r="BT530" i="3"/>
  <c r="AV531" i="3" l="1"/>
  <c r="AK530" i="3"/>
  <c r="CM530" i="3"/>
  <c r="M530" i="3"/>
  <c r="CO530" i="3" s="1"/>
  <c r="AA530" i="3"/>
  <c r="BU530" i="3"/>
  <c r="CN530" i="3" l="1"/>
  <c r="CZ530" i="3" s="1"/>
  <c r="CL530" i="3"/>
  <c r="CY530" i="3" s="1"/>
  <c r="N530" i="3"/>
  <c r="CQ530" i="3" s="1"/>
  <c r="AB530" i="3"/>
  <c r="AL530" i="3"/>
  <c r="AW531" i="3"/>
  <c r="CP530" i="3" l="1"/>
  <c r="DA530" i="3" s="1"/>
  <c r="AM530" i="3"/>
  <c r="Q530" i="3" s="1"/>
  <c r="AX531" i="3"/>
  <c r="O530" i="3"/>
  <c r="A531" i="3" l="1"/>
  <c r="P531" i="3" l="1"/>
  <c r="B531" i="3"/>
  <c r="BC531" i="3"/>
  <c r="BG531" i="3"/>
  <c r="BF531" i="3"/>
  <c r="BH531" i="3"/>
  <c r="BI531" i="3"/>
  <c r="BW531" i="3" l="1"/>
  <c r="BJ531" i="3"/>
  <c r="C531" i="3" s="1"/>
  <c r="BO531" i="3" s="1"/>
  <c r="BR531" i="3" l="1"/>
  <c r="H531" i="3"/>
  <c r="V531" i="3"/>
  <c r="BS531" i="3"/>
  <c r="L531" i="3" l="1"/>
  <c r="CM531" i="3" s="1"/>
  <c r="Z531" i="3"/>
  <c r="CE531" i="3"/>
  <c r="BT531" i="3"/>
  <c r="AR532" i="3"/>
  <c r="AG531" i="3"/>
  <c r="K531" i="3"/>
  <c r="CK531" i="3" s="1"/>
  <c r="Y531" i="3"/>
  <c r="CD531" i="3" l="1"/>
  <c r="CU531" i="3" s="1"/>
  <c r="CJ531" i="3"/>
  <c r="CX531" i="3" s="1"/>
  <c r="CL531" i="3"/>
  <c r="CY531" i="3" s="1"/>
  <c r="AU532" i="3"/>
  <c r="AJ531" i="3"/>
  <c r="AA531" i="3"/>
  <c r="M531" i="3"/>
  <c r="BU531" i="3"/>
  <c r="AV532" i="3"/>
  <c r="AK531" i="3"/>
  <c r="AL531" i="3" l="1"/>
  <c r="AW532" i="3"/>
  <c r="CO531" i="3"/>
  <c r="AB531" i="3"/>
  <c r="N531" i="3"/>
  <c r="CQ531" i="3" s="1"/>
  <c r="CP531" i="3" l="1"/>
  <c r="DA531" i="3" s="1"/>
  <c r="CN531" i="3"/>
  <c r="CZ531" i="3" s="1"/>
  <c r="AX532" i="3"/>
  <c r="AM531" i="3"/>
  <c r="Q531" i="3" s="1"/>
  <c r="O531" i="3"/>
  <c r="A532" i="3" l="1"/>
  <c r="B532" i="3" l="1"/>
  <c r="P532" i="3"/>
  <c r="BC532" i="3"/>
  <c r="BF532" i="3"/>
  <c r="BG532" i="3"/>
  <c r="BH532" i="3"/>
  <c r="BI532" i="3"/>
  <c r="BJ532" i="3" l="1"/>
  <c r="C532" i="3" s="1"/>
  <c r="BO532" i="3" s="1"/>
  <c r="BW532" i="3"/>
  <c r="BR532" i="3" l="1"/>
  <c r="V532" i="3"/>
  <c r="BS532" i="3"/>
  <c r="H532" i="3"/>
  <c r="Z532" i="3" l="1"/>
  <c r="L532" i="3"/>
  <c r="CM532" i="3" s="1"/>
  <c r="CE532" i="3"/>
  <c r="BT532" i="3"/>
  <c r="AG532" i="3"/>
  <c r="AR533" i="3"/>
  <c r="K532" i="3"/>
  <c r="CK532" i="3" s="1"/>
  <c r="Y532" i="3"/>
  <c r="CJ532" i="3" l="1"/>
  <c r="CX532" i="3" s="1"/>
  <c r="CD532" i="3"/>
  <c r="CU532" i="3" s="1"/>
  <c r="CL532" i="3"/>
  <c r="CY532" i="3" s="1"/>
  <c r="AA532" i="3"/>
  <c r="M532" i="3"/>
  <c r="BU532" i="3"/>
  <c r="AU533" i="3"/>
  <c r="AJ532" i="3"/>
  <c r="AK532" i="3"/>
  <c r="AV533" i="3"/>
  <c r="AW533" i="3" l="1"/>
  <c r="AL532" i="3"/>
  <c r="N532" i="3"/>
  <c r="CQ532" i="3" s="1"/>
  <c r="AB532" i="3"/>
  <c r="CO532" i="3"/>
  <c r="CN532" i="3" l="1"/>
  <c r="CZ532" i="3" s="1"/>
  <c r="CP532" i="3"/>
  <c r="DA532" i="3" s="1"/>
  <c r="AM532" i="3"/>
  <c r="Q532" i="3" s="1"/>
  <c r="AX533" i="3"/>
  <c r="O532" i="3"/>
  <c r="A533" i="3" l="1"/>
  <c r="B533" i="3" l="1"/>
  <c r="P533" i="3"/>
  <c r="BC533" i="3"/>
  <c r="BG533" i="3"/>
  <c r="BF533" i="3"/>
  <c r="BH533" i="3"/>
  <c r="BI533" i="3"/>
  <c r="BO533" i="3" l="1"/>
  <c r="BJ533" i="3"/>
  <c r="C533" i="3" s="1"/>
  <c r="BW533" i="3"/>
  <c r="H533" i="3" l="1"/>
  <c r="BR533" i="3"/>
  <c r="BS533" i="3" s="1"/>
  <c r="V533" i="3"/>
  <c r="L533" i="3" l="1"/>
  <c r="CM533" i="3" s="1"/>
  <c r="Z533" i="3"/>
  <c r="AR534" i="3"/>
  <c r="AG533" i="3"/>
  <c r="Y533" i="3"/>
  <c r="K533" i="3"/>
  <c r="CK533" i="3" s="1"/>
  <c r="CE533" i="3"/>
  <c r="BT533" i="3"/>
  <c r="BU533" i="3" s="1"/>
  <c r="CL533" i="3" l="1"/>
  <c r="CY533" i="3" s="1"/>
  <c r="CD533" i="3"/>
  <c r="CU533" i="3" s="1"/>
  <c r="CJ533" i="3"/>
  <c r="CX533" i="3" s="1"/>
  <c r="AB533" i="3"/>
  <c r="N533" i="3"/>
  <c r="CQ533" i="3" s="1"/>
  <c r="AJ533" i="3"/>
  <c r="AU534" i="3"/>
  <c r="AA533" i="3"/>
  <c r="M533" i="3"/>
  <c r="CO533" i="3" s="1"/>
  <c r="AK533" i="3"/>
  <c r="AV534" i="3"/>
  <c r="CN533" i="3" l="1"/>
  <c r="CZ533" i="3" s="1"/>
  <c r="O533" i="3"/>
  <c r="CP533" i="3"/>
  <c r="DA533" i="3" s="1"/>
  <c r="AW534" i="3"/>
  <c r="AL533" i="3"/>
  <c r="AM533" i="3"/>
  <c r="AX534" i="3"/>
  <c r="A534" i="3" l="1"/>
  <c r="B534" i="3" s="1"/>
  <c r="BC534" i="3"/>
  <c r="BG534" i="3"/>
  <c r="BF534" i="3"/>
  <c r="Q533" i="3"/>
  <c r="BH534" i="3"/>
  <c r="BI534" i="3"/>
  <c r="P534" i="3" l="1"/>
  <c r="BO534" i="3"/>
  <c r="H534" i="3" s="1"/>
  <c r="BJ534" i="3"/>
  <c r="C534" i="3" s="1"/>
  <c r="BW534" i="3"/>
  <c r="CE534" i="3" l="1"/>
  <c r="V534" i="3"/>
  <c r="BR534" i="3"/>
  <c r="CD534" i="3" l="1"/>
  <c r="CU534" i="3" s="1"/>
  <c r="K534" i="3"/>
  <c r="Y534" i="3"/>
  <c r="BS534" i="3"/>
  <c r="AR535" i="3"/>
  <c r="AG534" i="3"/>
  <c r="L534" i="3" l="1"/>
  <c r="CM534" i="3" s="1"/>
  <c r="Z534" i="3"/>
  <c r="BT534" i="3"/>
  <c r="AJ534" i="3"/>
  <c r="AU535" i="3"/>
  <c r="CK534" i="3"/>
  <c r="CL534" i="3" l="1"/>
  <c r="CY534" i="3" s="1"/>
  <c r="CJ534" i="3"/>
  <c r="CX534" i="3" s="1"/>
  <c r="M534" i="3"/>
  <c r="CO534" i="3" s="1"/>
  <c r="AA534" i="3"/>
  <c r="BU534" i="3"/>
  <c r="AK534" i="3"/>
  <c r="AV535" i="3"/>
  <c r="CN534" i="3" l="1"/>
  <c r="CZ534" i="3" s="1"/>
  <c r="AB534" i="3"/>
  <c r="N534" i="3"/>
  <c r="AW535" i="3"/>
  <c r="AL534" i="3"/>
  <c r="AM534" i="3" l="1"/>
  <c r="Q534" i="3" s="1"/>
  <c r="AX535" i="3"/>
  <c r="CQ534" i="3"/>
  <c r="O534" i="3"/>
  <c r="CP534" i="3" l="1"/>
  <c r="DA534" i="3" s="1"/>
  <c r="A535" i="3"/>
  <c r="P535" i="3" l="1"/>
  <c r="B535" i="3"/>
  <c r="BC535" i="3"/>
  <c r="BF535" i="3"/>
  <c r="BG535" i="3"/>
  <c r="BH535" i="3"/>
  <c r="BI535" i="3"/>
  <c r="BJ535" i="3" l="1"/>
  <c r="C535" i="3" s="1"/>
  <c r="BO535" i="3" s="1"/>
  <c r="BW535" i="3"/>
  <c r="H535" i="3" l="1"/>
  <c r="BR535" i="3"/>
  <c r="BS535" i="3"/>
  <c r="V535" i="3"/>
  <c r="AG535" i="3" l="1"/>
  <c r="AR536" i="3"/>
  <c r="L535" i="3"/>
  <c r="CM535" i="3" s="1"/>
  <c r="Z535" i="3"/>
  <c r="CE535" i="3"/>
  <c r="K535" i="3"/>
  <c r="CK535" i="3" s="1"/>
  <c r="Y535" i="3"/>
  <c r="BT535" i="3"/>
  <c r="CJ535" i="3" l="1"/>
  <c r="CX535" i="3" s="1"/>
  <c r="CL535" i="3"/>
  <c r="CY535" i="3" s="1"/>
  <c r="CD535" i="3"/>
  <c r="CU535" i="3" s="1"/>
  <c r="AV536" i="3"/>
  <c r="AK535" i="3"/>
  <c r="M535" i="3"/>
  <c r="CO535" i="3" s="1"/>
  <c r="AA535" i="3"/>
  <c r="BU535" i="3"/>
  <c r="AJ535" i="3"/>
  <c r="AU536" i="3"/>
  <c r="CN535" i="3" l="1"/>
  <c r="CZ535" i="3" s="1"/>
  <c r="AW536" i="3"/>
  <c r="AL535" i="3"/>
  <c r="AB535" i="3"/>
  <c r="N535" i="3"/>
  <c r="CQ535" i="3" s="1"/>
  <c r="CP535" i="3" l="1"/>
  <c r="DA535" i="3" s="1"/>
  <c r="AM535" i="3"/>
  <c r="A536" i="3" s="1"/>
  <c r="AX536" i="3"/>
  <c r="O535" i="3"/>
  <c r="BH536" i="3"/>
  <c r="B536" i="3" l="1"/>
  <c r="P536" i="3"/>
  <c r="BC536" i="3"/>
  <c r="BF536" i="3"/>
  <c r="BG536" i="3"/>
  <c r="BI536" i="3"/>
  <c r="Q535" i="3"/>
  <c r="BJ536" i="3" l="1"/>
  <c r="C536" i="3" s="1"/>
  <c r="BO536" i="3" s="1"/>
  <c r="BW536" i="3"/>
  <c r="BR536" i="3" l="1"/>
  <c r="H536" i="3"/>
  <c r="V536" i="3"/>
  <c r="Y536" i="3" l="1"/>
  <c r="K536" i="3"/>
  <c r="CK536" i="3" s="1"/>
  <c r="AG536" i="3"/>
  <c r="AR537" i="3"/>
  <c r="BU536" i="3"/>
  <c r="CE536" i="3"/>
  <c r="BS536" i="3"/>
  <c r="BT536" i="3"/>
  <c r="CD536" i="3" l="1"/>
  <c r="CU536" i="3" s="1"/>
  <c r="CJ536" i="3"/>
  <c r="CX536" i="3" s="1"/>
  <c r="AB536" i="3"/>
  <c r="N536" i="3"/>
  <c r="CQ536" i="3" s="1"/>
  <c r="AA536" i="3"/>
  <c r="M536" i="3"/>
  <c r="CO536" i="3" s="1"/>
  <c r="Z536" i="3"/>
  <c r="L536" i="3"/>
  <c r="AU537" i="3"/>
  <c r="AJ536" i="3"/>
  <c r="CN536" i="3" l="1"/>
  <c r="CZ536" i="3" s="1"/>
  <c r="CP536" i="3"/>
  <c r="DA536" i="3" s="1"/>
  <c r="CM536" i="3"/>
  <c r="O536" i="3"/>
  <c r="AW537" i="3"/>
  <c r="AL536" i="3"/>
  <c r="AX537" i="3"/>
  <c r="AM536" i="3"/>
  <c r="AK536" i="3"/>
  <c r="AV537" i="3"/>
  <c r="CL536" i="3" l="1"/>
  <c r="CY536" i="3" s="1"/>
  <c r="A537" i="3"/>
  <c r="Q536" i="3"/>
  <c r="BG537" i="3"/>
  <c r="B537" i="3" l="1"/>
  <c r="P537" i="3"/>
  <c r="BC537" i="3"/>
  <c r="BF537" i="3"/>
  <c r="BH537" i="3"/>
  <c r="BI537" i="3"/>
  <c r="BJ537" i="3" l="1"/>
  <c r="C537" i="3" s="1"/>
  <c r="BO537" i="3" s="1"/>
  <c r="BW537" i="3"/>
  <c r="H537" i="3" l="1"/>
  <c r="BR537" i="3"/>
  <c r="V537" i="3"/>
  <c r="Y537" i="3" l="1"/>
  <c r="K537" i="3"/>
  <c r="CK537" i="3" s="1"/>
  <c r="CE537" i="3"/>
  <c r="AR538" i="3"/>
  <c r="AG537" i="3"/>
  <c r="BS537" i="3"/>
  <c r="CJ537" i="3" l="1"/>
  <c r="CX537" i="3" s="1"/>
  <c r="CD537" i="3"/>
  <c r="CU537" i="3" s="1"/>
  <c r="L537" i="3"/>
  <c r="Z537" i="3"/>
  <c r="BT537" i="3"/>
  <c r="AJ537" i="3"/>
  <c r="AU538" i="3"/>
  <c r="M537" i="3" l="1"/>
  <c r="CO537" i="3" s="1"/>
  <c r="AA537" i="3"/>
  <c r="BU537" i="3"/>
  <c r="CM537" i="3"/>
  <c r="AV538" i="3"/>
  <c r="AK537" i="3"/>
  <c r="CL537" i="3" l="1"/>
  <c r="CY537" i="3" s="1"/>
  <c r="CN537" i="3"/>
  <c r="CZ537" i="3" s="1"/>
  <c r="AB537" i="3"/>
  <c r="N537" i="3"/>
  <c r="AW538" i="3"/>
  <c r="AL537" i="3"/>
  <c r="CQ537" i="3" l="1"/>
  <c r="O537" i="3"/>
  <c r="AX538" i="3"/>
  <c r="AM537" i="3"/>
  <c r="CP537" i="3" l="1"/>
  <c r="DA537" i="3" s="1"/>
  <c r="Q537" i="3"/>
  <c r="A538" i="3"/>
  <c r="P538" i="3" l="1"/>
  <c r="B538" i="3"/>
  <c r="BC538" i="3"/>
  <c r="BF538" i="3"/>
  <c r="BG538" i="3"/>
  <c r="BH538" i="3"/>
  <c r="BI538" i="3"/>
  <c r="BJ538" i="3" l="1"/>
  <c r="C538" i="3" s="1"/>
  <c r="BO538" i="3" s="1"/>
  <c r="BW538" i="3"/>
  <c r="BR538" i="3" l="1"/>
  <c r="V538" i="3"/>
  <c r="H538" i="3"/>
  <c r="CE538" i="3" l="1"/>
  <c r="K538" i="3"/>
  <c r="CK538" i="3" s="1"/>
  <c r="Y538" i="3"/>
  <c r="AG538" i="3"/>
  <c r="AR539" i="3"/>
  <c r="BU538" i="3"/>
  <c r="BS538" i="3"/>
  <c r="BT538" i="3"/>
  <c r="CD538" i="3" l="1"/>
  <c r="CU538" i="3" s="1"/>
  <c r="CJ538" i="3"/>
  <c r="CX538" i="3" s="1"/>
  <c r="AB538" i="3"/>
  <c r="N538" i="3"/>
  <c r="CQ538" i="3" s="1"/>
  <c r="AJ538" i="3"/>
  <c r="AU539" i="3"/>
  <c r="AA538" i="3"/>
  <c r="M538" i="3"/>
  <c r="CO538" i="3" s="1"/>
  <c r="Z538" i="3"/>
  <c r="L538" i="3"/>
  <c r="CM538" i="3" s="1"/>
  <c r="CP538" i="3" l="1"/>
  <c r="DA538" i="3" s="1"/>
  <c r="CL538" i="3"/>
  <c r="CY538" i="3" s="1"/>
  <c r="CN538" i="3"/>
  <c r="CZ538" i="3" s="1"/>
  <c r="O538" i="3"/>
  <c r="AL538" i="3"/>
  <c r="AW539" i="3"/>
  <c r="AV539" i="3"/>
  <c r="AK538" i="3"/>
  <c r="AX539" i="3"/>
  <c r="AM538" i="3"/>
  <c r="Q538" i="3" l="1"/>
  <c r="A539" i="3"/>
  <c r="BG539" i="3" s="1"/>
  <c r="BH539" i="3"/>
  <c r="P539" i="3" l="1"/>
  <c r="B539" i="3"/>
  <c r="BC539" i="3"/>
  <c r="BF539" i="3"/>
  <c r="BI539" i="3"/>
  <c r="BJ539" i="3" l="1"/>
  <c r="C539" i="3" s="1"/>
  <c r="BO539" i="3"/>
  <c r="H539" i="3" s="1"/>
  <c r="BW539" i="3"/>
  <c r="BR539" i="3"/>
  <c r="V539" i="3" l="1"/>
  <c r="AR540" i="3" s="1"/>
  <c r="CE539" i="3"/>
  <c r="K539" i="3"/>
  <c r="CK539" i="3" s="1"/>
  <c r="BS539" i="3"/>
  <c r="Y539" i="3"/>
  <c r="CJ539" i="3" l="1"/>
  <c r="CX539" i="3" s="1"/>
  <c r="CD539" i="3"/>
  <c r="CU539" i="3" s="1"/>
  <c r="AG539" i="3"/>
  <c r="Z539" i="3"/>
  <c r="L539" i="3"/>
  <c r="CM539" i="3" s="1"/>
  <c r="AU540" i="3"/>
  <c r="AJ539" i="3"/>
  <c r="BT539" i="3"/>
  <c r="BU539" i="3"/>
  <c r="CL539" i="3" l="1"/>
  <c r="CY539" i="3" s="1"/>
  <c r="AA539" i="3"/>
  <c r="M539" i="3"/>
  <c r="AB539" i="3"/>
  <c r="N539" i="3"/>
  <c r="CQ539" i="3" s="1"/>
  <c r="AV540" i="3"/>
  <c r="AK539" i="3"/>
  <c r="CP539" i="3" l="1"/>
  <c r="DA539" i="3" s="1"/>
  <c r="AM539" i="3"/>
  <c r="AX540" i="3"/>
  <c r="CO539" i="3"/>
  <c r="O539" i="3"/>
  <c r="AL539" i="3"/>
  <c r="AW540" i="3"/>
  <c r="CN539" i="3" l="1"/>
  <c r="CZ539" i="3" s="1"/>
  <c r="Q539" i="3"/>
  <c r="A540" i="3"/>
  <c r="BI540" i="3" s="1"/>
  <c r="P540" i="3" l="1"/>
  <c r="B540" i="3"/>
  <c r="BC540" i="3"/>
  <c r="BF540" i="3"/>
  <c r="BG540" i="3"/>
  <c r="BH540" i="3"/>
  <c r="BW540" i="3" l="1"/>
  <c r="BO540" i="3"/>
  <c r="BJ540" i="3"/>
  <c r="C540" i="3" s="1"/>
  <c r="H540" i="3" l="1"/>
  <c r="V540" i="3"/>
  <c r="BR540" i="3"/>
  <c r="K540" i="3" l="1"/>
  <c r="CK540" i="3" s="1"/>
  <c r="Y540" i="3"/>
  <c r="CE540" i="3"/>
  <c r="BS540" i="3"/>
  <c r="AG540" i="3"/>
  <c r="AR541" i="3"/>
  <c r="CD540" i="3" l="1"/>
  <c r="CU540" i="3" s="1"/>
  <c r="CJ540" i="3"/>
  <c r="CX540" i="3" s="1"/>
  <c r="Z540" i="3"/>
  <c r="L540" i="3"/>
  <c r="BU540" i="3"/>
  <c r="AU541" i="3"/>
  <c r="AJ540" i="3"/>
  <c r="BT540" i="3"/>
  <c r="AB540" i="3" l="1"/>
  <c r="N540" i="3"/>
  <c r="CQ540" i="3" s="1"/>
  <c r="CM540" i="3"/>
  <c r="AK540" i="3"/>
  <c r="AV541" i="3"/>
  <c r="AA540" i="3"/>
  <c r="M540" i="3"/>
  <c r="CO540" i="3" s="1"/>
  <c r="CN540" i="3" l="1"/>
  <c r="CZ540" i="3" s="1"/>
  <c r="CL540" i="3"/>
  <c r="CY540" i="3" s="1"/>
  <c r="CP540" i="3"/>
  <c r="DA540" i="3" s="1"/>
  <c r="O540" i="3"/>
  <c r="AL540" i="3"/>
  <c r="AW541" i="3"/>
  <c r="AM540" i="3"/>
  <c r="AX541" i="3"/>
  <c r="Q540" i="3" l="1"/>
  <c r="A541" i="3"/>
  <c r="B541" i="3" s="1"/>
  <c r="BC541" i="3"/>
  <c r="BF541" i="3"/>
  <c r="BG541" i="3"/>
  <c r="BH541" i="3"/>
  <c r="BI541" i="3"/>
  <c r="P541" i="3" l="1"/>
  <c r="BJ541" i="3"/>
  <c r="C541" i="3" s="1"/>
  <c r="BO541" i="3" s="1"/>
  <c r="BW541" i="3"/>
  <c r="V541" i="3" l="1"/>
  <c r="H541" i="3"/>
  <c r="BR541" i="3"/>
  <c r="K541" i="3" l="1"/>
  <c r="CK541" i="3" s="1"/>
  <c r="Y541" i="3"/>
  <c r="CE541" i="3"/>
  <c r="AG541" i="3"/>
  <c r="AR542" i="3"/>
  <c r="BS541" i="3"/>
  <c r="CD541" i="3" l="1"/>
  <c r="CU541" i="3" s="1"/>
  <c r="CJ541" i="3"/>
  <c r="CX541" i="3" s="1"/>
  <c r="L541" i="3"/>
  <c r="Z541" i="3"/>
  <c r="AJ541" i="3"/>
  <c r="AU542" i="3"/>
  <c r="BT541" i="3"/>
  <c r="BU541" i="3" s="1"/>
  <c r="N541" i="3" l="1"/>
  <c r="CQ541" i="3" s="1"/>
  <c r="AB541" i="3"/>
  <c r="AK541" i="3"/>
  <c r="AV542" i="3"/>
  <c r="CM541" i="3"/>
  <c r="AA541" i="3"/>
  <c r="M541" i="3"/>
  <c r="CO541" i="3" s="1"/>
  <c r="CN541" i="3" l="1"/>
  <c r="CZ541" i="3" s="1"/>
  <c r="CL541" i="3"/>
  <c r="CY541" i="3" s="1"/>
  <c r="CP541" i="3"/>
  <c r="DA541" i="3" s="1"/>
  <c r="O541" i="3"/>
  <c r="AX542" i="3"/>
  <c r="AM541" i="3"/>
  <c r="AL541" i="3"/>
  <c r="AW542" i="3"/>
  <c r="A542" i="3" l="1"/>
  <c r="P542" i="3" s="1"/>
  <c r="Q541" i="3"/>
  <c r="BH542" i="3"/>
  <c r="BC542" i="3"/>
  <c r="BF542" i="3"/>
  <c r="BI542" i="3"/>
  <c r="BG542" i="3"/>
  <c r="B542" i="3" l="1"/>
  <c r="BW542" i="3" s="1"/>
  <c r="BJ542" i="3"/>
  <c r="C542" i="3" s="1"/>
  <c r="BO542" i="3" s="1"/>
  <c r="H542" i="3" l="1"/>
  <c r="BR542" i="3"/>
  <c r="V542" i="3"/>
  <c r="BS542" i="3"/>
  <c r="Z542" i="3" l="1"/>
  <c r="L542" i="3"/>
  <c r="CM542" i="3" s="1"/>
  <c r="AR543" i="3"/>
  <c r="AG542" i="3"/>
  <c r="BT542" i="3"/>
  <c r="K542" i="3"/>
  <c r="CK542" i="3" s="1"/>
  <c r="Y542" i="3"/>
  <c r="CE542" i="3"/>
  <c r="CD542" i="3" l="1"/>
  <c r="CU542" i="3" s="1"/>
  <c r="CJ542" i="3"/>
  <c r="CX542" i="3" s="1"/>
  <c r="CL542" i="3"/>
  <c r="CY542" i="3" s="1"/>
  <c r="AA542" i="3"/>
  <c r="M542" i="3"/>
  <c r="CO542" i="3" s="1"/>
  <c r="AU543" i="3"/>
  <c r="AJ542" i="3"/>
  <c r="BU542" i="3"/>
  <c r="AK542" i="3"/>
  <c r="AV543" i="3"/>
  <c r="CN542" i="3" l="1"/>
  <c r="CZ542" i="3" s="1"/>
  <c r="AB542" i="3"/>
  <c r="N542" i="3"/>
  <c r="CQ542" i="3" s="1"/>
  <c r="AW543" i="3"/>
  <c r="AL542" i="3"/>
  <c r="O542" i="3" l="1"/>
  <c r="CP542" i="3"/>
  <c r="DA542" i="3" s="1"/>
  <c r="AX543" i="3"/>
  <c r="AM542" i="3"/>
  <c r="A543" i="3" s="1"/>
  <c r="BI543" i="3" l="1"/>
  <c r="P543" i="3"/>
  <c r="B543" i="3"/>
  <c r="BC543" i="3"/>
  <c r="BG543" i="3"/>
  <c r="BF543" i="3"/>
  <c r="Q542" i="3"/>
  <c r="BH543" i="3"/>
  <c r="BJ543" i="3" l="1"/>
  <c r="C543" i="3" s="1"/>
  <c r="BO543" i="3" s="1"/>
  <c r="BW543" i="3"/>
  <c r="BR543" i="3" l="1"/>
  <c r="V543" i="3"/>
  <c r="BS543" i="3"/>
  <c r="BT543" i="3" s="1"/>
  <c r="H543" i="3"/>
  <c r="AA543" i="3" l="1"/>
  <c r="M543" i="3"/>
  <c r="CO543" i="3" s="1"/>
  <c r="BU543" i="3"/>
  <c r="CE543" i="3"/>
  <c r="AG543" i="3"/>
  <c r="AR544" i="3"/>
  <c r="BC544" i="3" s="1"/>
  <c r="L543" i="3"/>
  <c r="CM543" i="3" s="1"/>
  <c r="Z543" i="3"/>
  <c r="K543" i="3"/>
  <c r="CK543" i="3" s="1"/>
  <c r="Y543" i="3"/>
  <c r="CD543" i="3" l="1"/>
  <c r="CU543" i="3" s="1"/>
  <c r="CN543" i="3"/>
  <c r="CZ543" i="3" s="1"/>
  <c r="CL543" i="3"/>
  <c r="CY543" i="3" s="1"/>
  <c r="CJ543" i="3"/>
  <c r="CX543" i="3" s="1"/>
  <c r="AK543" i="3"/>
  <c r="AV544" i="3"/>
  <c r="BG544" i="3" s="1"/>
  <c r="BS544" i="3" s="1"/>
  <c r="L544" i="3" s="1"/>
  <c r="CM544" i="3" s="1"/>
  <c r="BO544" i="3"/>
  <c r="V544" i="3" s="1"/>
  <c r="AU544" i="3"/>
  <c r="BF544" i="3" s="1"/>
  <c r="AJ543" i="3"/>
  <c r="AB543" i="3"/>
  <c r="N543" i="3"/>
  <c r="AL543" i="3"/>
  <c r="AW544" i="3"/>
  <c r="CL544" i="3" l="1"/>
  <c r="CY544" i="3" s="1"/>
  <c r="H544" i="3"/>
  <c r="CE544" i="3" s="1"/>
  <c r="AR545" i="3"/>
  <c r="BC545" i="3" s="1"/>
  <c r="AG544" i="3"/>
  <c r="Z544" i="3"/>
  <c r="CQ543" i="3"/>
  <c r="O543" i="3"/>
  <c r="AM543" i="3"/>
  <c r="A544" i="3" s="1"/>
  <c r="BH544" i="3" s="1"/>
  <c r="AX544" i="3"/>
  <c r="BR544" i="3"/>
  <c r="Y544" i="3" s="1"/>
  <c r="CD544" i="3" l="1"/>
  <c r="CU544" i="3" s="1"/>
  <c r="CP543" i="3"/>
  <c r="DA543" i="3" s="1"/>
  <c r="Q543" i="3"/>
  <c r="K544" i="3"/>
  <c r="AU545" i="3"/>
  <c r="BF545" i="3" s="1"/>
  <c r="AJ544" i="3"/>
  <c r="BI544" i="3"/>
  <c r="BJ544" i="3" s="1"/>
  <c r="C544" i="3" s="1"/>
  <c r="BT544" i="3" s="1"/>
  <c r="P544" i="3"/>
  <c r="B544" i="3"/>
  <c r="AK544" i="3"/>
  <c r="AV545" i="3"/>
  <c r="BG545" i="3" s="1"/>
  <c r="BS545" i="3" s="1"/>
  <c r="L545" i="3" s="1"/>
  <c r="CM545" i="3" s="1"/>
  <c r="BO545" i="3"/>
  <c r="V545" i="3" s="1"/>
  <c r="CL545" i="3" l="1"/>
  <c r="CY545" i="3" s="1"/>
  <c r="AA544" i="3"/>
  <c r="M544" i="3"/>
  <c r="CO544" i="3" s="1"/>
  <c r="BR545" i="3"/>
  <c r="Y545" i="3" s="1"/>
  <c r="BW544" i="3"/>
  <c r="Z545" i="3"/>
  <c r="AG545" i="3"/>
  <c r="AR546" i="3"/>
  <c r="BC546" i="3" s="1"/>
  <c r="CK544" i="3"/>
  <c r="H545" i="3"/>
  <c r="BU544" i="3"/>
  <c r="AB544" i="3" s="1"/>
  <c r="K545" i="3" l="1"/>
  <c r="CK545" i="3" s="1"/>
  <c r="CJ545" i="3" s="1"/>
  <c r="CX545" i="3" s="1"/>
  <c r="CN544" i="3"/>
  <c r="CZ544" i="3" s="1"/>
  <c r="CJ544" i="3"/>
  <c r="CX544" i="3" s="1"/>
  <c r="AU546" i="3"/>
  <c r="BF546" i="3" s="1"/>
  <c r="AJ545" i="3"/>
  <c r="AM544" i="3"/>
  <c r="AX545" i="3"/>
  <c r="BI545" i="3" s="1"/>
  <c r="BO546" i="3"/>
  <c r="V546" i="3" s="1"/>
  <c r="AK545" i="3"/>
  <c r="AV546" i="3"/>
  <c r="BG546" i="3" s="1"/>
  <c r="N544" i="3"/>
  <c r="CE545" i="3"/>
  <c r="AL544" i="3"/>
  <c r="AW545" i="3"/>
  <c r="BH545" i="3" s="1"/>
  <c r="CD545" i="3" l="1"/>
  <c r="CU545" i="3" s="1"/>
  <c r="AG546" i="3"/>
  <c r="AR547" i="3"/>
  <c r="BC547" i="3" s="1"/>
  <c r="Q544" i="3"/>
  <c r="A545" i="3"/>
  <c r="BU545" i="3"/>
  <c r="AB545" i="3" s="1"/>
  <c r="BS546" i="3"/>
  <c r="Z546" i="3" s="1"/>
  <c r="H546" i="3"/>
  <c r="CQ544" i="3"/>
  <c r="O544" i="3"/>
  <c r="BT545" i="3"/>
  <c r="M545" i="3" s="1"/>
  <c r="BJ545" i="3"/>
  <c r="BR546" i="3"/>
  <c r="Y546" i="3" s="1"/>
  <c r="AA545" i="3" l="1"/>
  <c r="AW546" i="3" s="1"/>
  <c r="BH546" i="3" s="1"/>
  <c r="CP544" i="3"/>
  <c r="DA544" i="3" s="1"/>
  <c r="K546" i="3"/>
  <c r="CK546" i="3" s="1"/>
  <c r="BO547" i="3"/>
  <c r="H547" i="3" s="1"/>
  <c r="CE546" i="3"/>
  <c r="C545" i="3"/>
  <c r="B545" i="3"/>
  <c r="P545" i="3"/>
  <c r="AU547" i="3"/>
  <c r="BF547" i="3" s="1"/>
  <c r="AJ546" i="3"/>
  <c r="L546" i="3"/>
  <c r="CM546" i="3" s="1"/>
  <c r="AX546" i="3"/>
  <c r="BI546" i="3" s="1"/>
  <c r="AM545" i="3"/>
  <c r="AV547" i="3"/>
  <c r="BG547" i="3" s="1"/>
  <c r="AK546" i="3"/>
  <c r="CO545" i="3"/>
  <c r="N545" i="3"/>
  <c r="CQ545" i="3" s="1"/>
  <c r="AL545" i="3" l="1"/>
  <c r="A546" i="3" s="1"/>
  <c r="CP545" i="3"/>
  <c r="DA545" i="3" s="1"/>
  <c r="CJ546" i="3"/>
  <c r="CX546" i="3" s="1"/>
  <c r="CD546" i="3"/>
  <c r="CU546" i="3" s="1"/>
  <c r="CN545" i="3"/>
  <c r="CZ545" i="3" s="1"/>
  <c r="CL546" i="3"/>
  <c r="CY546" i="3" s="1"/>
  <c r="V547" i="3"/>
  <c r="AR548" i="3" s="1"/>
  <c r="BC548" i="3" s="1"/>
  <c r="O545" i="3"/>
  <c r="BS547" i="3"/>
  <c r="Z547" i="3" s="1"/>
  <c r="BR547" i="3"/>
  <c r="Y547" i="3" s="1"/>
  <c r="BT546" i="3"/>
  <c r="AA546" i="3" s="1"/>
  <c r="BJ546" i="3"/>
  <c r="CE547" i="3"/>
  <c r="BW545" i="3"/>
  <c r="BU546" i="3"/>
  <c r="AB546" i="3" s="1"/>
  <c r="Q545" i="3" l="1"/>
  <c r="CD547" i="3"/>
  <c r="CU547" i="3" s="1"/>
  <c r="L547" i="3"/>
  <c r="CM547" i="3" s="1"/>
  <c r="AG547" i="3"/>
  <c r="K547" i="3"/>
  <c r="CK547" i="3" s="1"/>
  <c r="N546" i="3"/>
  <c r="CQ546" i="3" s="1"/>
  <c r="AL546" i="3"/>
  <c r="AW547" i="3"/>
  <c r="BH547" i="3" s="1"/>
  <c r="AV548" i="3"/>
  <c r="BG548" i="3" s="1"/>
  <c r="AK547" i="3"/>
  <c r="AM546" i="3"/>
  <c r="AX547" i="3"/>
  <c r="BI547" i="3" s="1"/>
  <c r="B546" i="3"/>
  <c r="P546" i="3"/>
  <c r="BO548" i="3"/>
  <c r="V548" i="3" s="1"/>
  <c r="AU548" i="3"/>
  <c r="BF548" i="3" s="1"/>
  <c r="AJ547" i="3"/>
  <c r="M546" i="3"/>
  <c r="C546" i="3"/>
  <c r="CP546" i="3" l="1"/>
  <c r="DA546" i="3" s="1"/>
  <c r="CL547" i="3"/>
  <c r="CY547" i="3" s="1"/>
  <c r="CJ547" i="3"/>
  <c r="CX547" i="3" s="1"/>
  <c r="AR549" i="3"/>
  <c r="BC549" i="3" s="1"/>
  <c r="AG548" i="3"/>
  <c r="BU547" i="3"/>
  <c r="AB547" i="3" s="1"/>
  <c r="H548" i="3"/>
  <c r="BR548" i="3"/>
  <c r="K548" i="3" s="1"/>
  <c r="CK548" i="3" s="1"/>
  <c r="BT547" i="3"/>
  <c r="M547" i="3" s="1"/>
  <c r="BJ547" i="3"/>
  <c r="CO546" i="3"/>
  <c r="O546" i="3"/>
  <c r="Q546" i="3"/>
  <c r="A547" i="3"/>
  <c r="BS548" i="3"/>
  <c r="Z548" i="3" s="1"/>
  <c r="BW546" i="3"/>
  <c r="CN546" i="3" l="1"/>
  <c r="CZ546" i="3" s="1"/>
  <c r="CJ548" i="3"/>
  <c r="CX548" i="3" s="1"/>
  <c r="N547" i="3"/>
  <c r="CQ547" i="3" s="1"/>
  <c r="L548" i="3"/>
  <c r="CM548" i="3" s="1"/>
  <c r="Y548" i="3"/>
  <c r="AM547" i="3"/>
  <c r="AX548" i="3"/>
  <c r="BI548" i="3" s="1"/>
  <c r="BU548" i="3" s="1"/>
  <c r="N548" i="3" s="1"/>
  <c r="CQ548" i="3" s="1"/>
  <c r="CE548" i="3"/>
  <c r="B547" i="3"/>
  <c r="P547" i="3"/>
  <c r="C547" i="3"/>
  <c r="BO549" i="3"/>
  <c r="V549" i="3" s="1"/>
  <c r="CO547" i="3"/>
  <c r="AK548" i="3"/>
  <c r="AV549" i="3"/>
  <c r="BG549" i="3" s="1"/>
  <c r="AA547" i="3"/>
  <c r="O547" i="3" l="1"/>
  <c r="CN547" i="3"/>
  <c r="CZ547" i="3" s="1"/>
  <c r="CL548" i="3"/>
  <c r="CY548" i="3" s="1"/>
  <c r="CP547" i="3"/>
  <c r="DA547" i="3" s="1"/>
  <c r="CP548" i="3"/>
  <c r="DA548" i="3" s="1"/>
  <c r="CD548" i="3"/>
  <c r="CU548" i="3" s="1"/>
  <c r="H549" i="3"/>
  <c r="CE549" i="3" s="1"/>
  <c r="BW547" i="3"/>
  <c r="BS549" i="3"/>
  <c r="Z549" i="3" s="1"/>
  <c r="AB548" i="3"/>
  <c r="AG549" i="3"/>
  <c r="AR550" i="3"/>
  <c r="BC550" i="3" s="1"/>
  <c r="AL547" i="3"/>
  <c r="AW548" i="3"/>
  <c r="BH548" i="3" s="1"/>
  <c r="AJ548" i="3"/>
  <c r="AU549" i="3"/>
  <c r="BF549" i="3" s="1"/>
  <c r="CD549" i="3" l="1"/>
  <c r="CU549" i="3" s="1"/>
  <c r="L549" i="3"/>
  <c r="CM549" i="3" s="1"/>
  <c r="AX549" i="3"/>
  <c r="BI549" i="3" s="1"/>
  <c r="AM548" i="3"/>
  <c r="BR549" i="3"/>
  <c r="Y549" i="3" s="1"/>
  <c r="BT548" i="3"/>
  <c r="AA548" i="3" s="1"/>
  <c r="BJ548" i="3"/>
  <c r="A548" i="3"/>
  <c r="Q547" i="3"/>
  <c r="BO550" i="3"/>
  <c r="V550" i="3" s="1"/>
  <c r="AV550" i="3"/>
  <c r="BG550" i="3" s="1"/>
  <c r="AK549" i="3"/>
  <c r="CL549" i="3" l="1"/>
  <c r="CY549" i="3" s="1"/>
  <c r="M548" i="3"/>
  <c r="CO548" i="3" s="1"/>
  <c r="AU550" i="3"/>
  <c r="BF550" i="3" s="1"/>
  <c r="AJ549" i="3"/>
  <c r="AR551" i="3"/>
  <c r="BC551" i="3" s="1"/>
  <c r="AG550" i="3"/>
  <c r="K549" i="3"/>
  <c r="C548" i="3"/>
  <c r="P548" i="3"/>
  <c r="B548" i="3"/>
  <c r="H550" i="3"/>
  <c r="BU549" i="3"/>
  <c r="AB549" i="3" s="1"/>
  <c r="AW549" i="3"/>
  <c r="BH549" i="3" s="1"/>
  <c r="AL548" i="3"/>
  <c r="BS550" i="3"/>
  <c r="Z550" i="3" s="1"/>
  <c r="CN548" i="3" l="1"/>
  <c r="CZ548" i="3" s="1"/>
  <c r="O548" i="3"/>
  <c r="N549" i="3"/>
  <c r="CQ549" i="3" s="1"/>
  <c r="CK549" i="3"/>
  <c r="BW548" i="3"/>
  <c r="BR550" i="3"/>
  <c r="Y550" i="3" s="1"/>
  <c r="AX550" i="3"/>
  <c r="BI550" i="3" s="1"/>
  <c r="AM549" i="3"/>
  <c r="CE550" i="3"/>
  <c r="AK550" i="3"/>
  <c r="AV551" i="3"/>
  <c r="BG551" i="3" s="1"/>
  <c r="A549" i="3"/>
  <c r="Q548" i="3"/>
  <c r="BO551" i="3"/>
  <c r="V551" i="3" s="1"/>
  <c r="L550" i="3"/>
  <c r="CM550" i="3" s="1"/>
  <c r="BT549" i="3"/>
  <c r="AA549" i="3" s="1"/>
  <c r="BJ549" i="3"/>
  <c r="CL550" i="3" l="1"/>
  <c r="CY550" i="3" s="1"/>
  <c r="CJ549" i="3"/>
  <c r="CX549" i="3" s="1"/>
  <c r="CP549" i="3"/>
  <c r="DA549" i="3" s="1"/>
  <c r="CD550" i="3"/>
  <c r="CU550" i="3" s="1"/>
  <c r="M549" i="3"/>
  <c r="AG551" i="3"/>
  <c r="AR552" i="3"/>
  <c r="BC552" i="3" s="1"/>
  <c r="H551" i="3"/>
  <c r="BU550" i="3"/>
  <c r="AB550" i="3" s="1"/>
  <c r="AU551" i="3"/>
  <c r="BF551" i="3" s="1"/>
  <c r="AJ550" i="3"/>
  <c r="AW550" i="3"/>
  <c r="BH550" i="3" s="1"/>
  <c r="AL549" i="3"/>
  <c r="P549" i="3"/>
  <c r="B549" i="3"/>
  <c r="C549" i="3"/>
  <c r="K550" i="3"/>
  <c r="BS551" i="3"/>
  <c r="Z551" i="3" s="1"/>
  <c r="N550" i="3" l="1"/>
  <c r="CQ550" i="3" s="1"/>
  <c r="CO549" i="3"/>
  <c r="O549" i="3"/>
  <c r="BW549" i="3"/>
  <c r="CE551" i="3"/>
  <c r="AV552" i="3"/>
  <c r="BG552" i="3" s="1"/>
  <c r="AK551" i="3"/>
  <c r="CK550" i="3"/>
  <c r="BR551" i="3"/>
  <c r="Y551" i="3" s="1"/>
  <c r="AX551" i="3"/>
  <c r="BI551" i="3" s="1"/>
  <c r="BU551" i="3" s="1"/>
  <c r="N551" i="3" s="1"/>
  <c r="CQ551" i="3" s="1"/>
  <c r="AM550" i="3"/>
  <c r="A550" i="3"/>
  <c r="Q549" i="3"/>
  <c r="BO552" i="3"/>
  <c r="V552" i="3" s="1"/>
  <c r="BT550" i="3"/>
  <c r="AA550" i="3" s="1"/>
  <c r="BJ550" i="3"/>
  <c r="L551" i="3"/>
  <c r="CM551" i="3" s="1"/>
  <c r="CJ550" i="3" l="1"/>
  <c r="CX550" i="3" s="1"/>
  <c r="CP551" i="3"/>
  <c r="DA551" i="3" s="1"/>
  <c r="CL551" i="3"/>
  <c r="CY551" i="3" s="1"/>
  <c r="K551" i="3"/>
  <c r="CK551" i="3" s="1"/>
  <c r="CN549" i="3"/>
  <c r="CZ549" i="3" s="1"/>
  <c r="CD551" i="3"/>
  <c r="CU551" i="3" s="1"/>
  <c r="CP550" i="3"/>
  <c r="DA550" i="3" s="1"/>
  <c r="H552" i="3"/>
  <c r="CE552" i="3" s="1"/>
  <c r="AJ551" i="3"/>
  <c r="AU552" i="3"/>
  <c r="BF552" i="3" s="1"/>
  <c r="M550" i="3"/>
  <c r="AR553" i="3"/>
  <c r="BC553" i="3" s="1"/>
  <c r="AG552" i="3"/>
  <c r="AW551" i="3"/>
  <c r="BH551" i="3" s="1"/>
  <c r="AL550" i="3"/>
  <c r="BS552" i="3"/>
  <c r="Z552" i="3" s="1"/>
  <c r="C550" i="3"/>
  <c r="B550" i="3"/>
  <c r="P550" i="3"/>
  <c r="AB551" i="3"/>
  <c r="CD552" i="3" l="1"/>
  <c r="CU552" i="3" s="1"/>
  <c r="CJ551" i="3"/>
  <c r="CX551" i="3" s="1"/>
  <c r="BO553" i="3"/>
  <c r="H553" i="3" s="1"/>
  <c r="CO550" i="3"/>
  <c r="O550" i="3"/>
  <c r="BT551" i="3"/>
  <c r="M551" i="3" s="1"/>
  <c r="BJ551" i="3"/>
  <c r="A551" i="3"/>
  <c r="Q550" i="3"/>
  <c r="L552" i="3"/>
  <c r="CM552" i="3" s="1"/>
  <c r="BR552" i="3"/>
  <c r="Y552" i="3" s="1"/>
  <c r="BW550" i="3"/>
  <c r="AK552" i="3"/>
  <c r="AV553" i="3"/>
  <c r="BG553" i="3" s="1"/>
  <c r="AX552" i="3"/>
  <c r="BI552" i="3" s="1"/>
  <c r="AM551" i="3"/>
  <c r="CN550" i="3" l="1"/>
  <c r="CZ550" i="3" s="1"/>
  <c r="CL552" i="3"/>
  <c r="CY552" i="3" s="1"/>
  <c r="V553" i="3"/>
  <c r="AG553" i="3" s="1"/>
  <c r="K552" i="3"/>
  <c r="CK552" i="3" s="1"/>
  <c r="C551" i="3"/>
  <c r="P551" i="3"/>
  <c r="B551" i="3"/>
  <c r="BU552" i="3"/>
  <c r="AB552" i="3" s="1"/>
  <c r="AJ552" i="3"/>
  <c r="AU553" i="3"/>
  <c r="BF553" i="3" s="1"/>
  <c r="CE553" i="3"/>
  <c r="AA551" i="3"/>
  <c r="CO551" i="3"/>
  <c r="O551" i="3"/>
  <c r="BS553" i="3"/>
  <c r="Z553" i="3" s="1"/>
  <c r="CN551" i="3" l="1"/>
  <c r="CZ551" i="3" s="1"/>
  <c r="CD553" i="3"/>
  <c r="CU553" i="3" s="1"/>
  <c r="CJ552" i="3"/>
  <c r="CX552" i="3" s="1"/>
  <c r="AR554" i="3"/>
  <c r="BC554" i="3" s="1"/>
  <c r="BO554" i="3" s="1"/>
  <c r="V554" i="3" s="1"/>
  <c r="N552" i="3"/>
  <c r="CQ552" i="3" s="1"/>
  <c r="AK553" i="3"/>
  <c r="AV554" i="3"/>
  <c r="BG554" i="3" s="1"/>
  <c r="AL551" i="3"/>
  <c r="AW552" i="3"/>
  <c r="BH552" i="3" s="1"/>
  <c r="AM552" i="3"/>
  <c r="AX553" i="3"/>
  <c r="BI553" i="3" s="1"/>
  <c r="BW551" i="3"/>
  <c r="L553" i="3"/>
  <c r="CM553" i="3" s="1"/>
  <c r="BR553" i="3"/>
  <c r="Y553" i="3" s="1"/>
  <c r="CL553" i="3" l="1"/>
  <c r="CY553" i="3" s="1"/>
  <c r="CP552" i="3"/>
  <c r="DA552" i="3" s="1"/>
  <c r="K553" i="3"/>
  <c r="CK553" i="3" s="1"/>
  <c r="H554" i="3"/>
  <c r="CE554" i="3" s="1"/>
  <c r="AG554" i="3"/>
  <c r="AR555" i="3"/>
  <c r="BC555" i="3" s="1"/>
  <c r="AJ553" i="3"/>
  <c r="AU554" i="3"/>
  <c r="BF554" i="3" s="1"/>
  <c r="BT552" i="3"/>
  <c r="M552" i="3" s="1"/>
  <c r="BJ552" i="3"/>
  <c r="A552" i="3"/>
  <c r="Q551" i="3"/>
  <c r="BS554" i="3"/>
  <c r="Z554" i="3" s="1"/>
  <c r="BU553" i="3"/>
  <c r="AB553" i="3" s="1"/>
  <c r="CD554" i="3" l="1"/>
  <c r="CU554" i="3" s="1"/>
  <c r="CJ553" i="3"/>
  <c r="CX553" i="3" s="1"/>
  <c r="L554" i="3"/>
  <c r="CM554" i="3" s="1"/>
  <c r="N553" i="3"/>
  <c r="CQ553" i="3" s="1"/>
  <c r="BR554" i="3"/>
  <c r="K554" i="3" s="1"/>
  <c r="B552" i="3"/>
  <c r="P552" i="3"/>
  <c r="C552" i="3"/>
  <c r="CO552" i="3"/>
  <c r="O552" i="3"/>
  <c r="AK554" i="3"/>
  <c r="AV555" i="3"/>
  <c r="BG555" i="3" s="1"/>
  <c r="AA552" i="3"/>
  <c r="BO555" i="3"/>
  <c r="V555" i="3" s="1"/>
  <c r="AX554" i="3"/>
  <c r="BI554" i="3" s="1"/>
  <c r="AM553" i="3"/>
  <c r="CL554" i="3" l="1"/>
  <c r="CY554" i="3" s="1"/>
  <c r="CN552" i="3"/>
  <c r="CZ552" i="3" s="1"/>
  <c r="CP553" i="3"/>
  <c r="DA553" i="3" s="1"/>
  <c r="Y554" i="3"/>
  <c r="AU555" i="3" s="1"/>
  <c r="BF555" i="3" s="1"/>
  <c r="BW552" i="3"/>
  <c r="BS555" i="3"/>
  <c r="Z555" i="3" s="1"/>
  <c r="CK554" i="3"/>
  <c r="BU554" i="3"/>
  <c r="AB554" i="3" s="1"/>
  <c r="AR556" i="3"/>
  <c r="BC556" i="3" s="1"/>
  <c r="AG555" i="3"/>
  <c r="AW553" i="3"/>
  <c r="BH553" i="3" s="1"/>
  <c r="AL552" i="3"/>
  <c r="H555" i="3"/>
  <c r="CJ554" i="3" l="1"/>
  <c r="CX554" i="3" s="1"/>
  <c r="AJ554" i="3"/>
  <c r="AM554" i="3"/>
  <c r="AX555" i="3"/>
  <c r="BI555" i="3" s="1"/>
  <c r="Q552" i="3"/>
  <c r="A553" i="3"/>
  <c r="BT553" i="3"/>
  <c r="AA553" i="3" s="1"/>
  <c r="BJ553" i="3"/>
  <c r="BO556" i="3"/>
  <c r="V556" i="3" s="1"/>
  <c r="BR555" i="3"/>
  <c r="Y555" i="3" s="1"/>
  <c r="AK555" i="3"/>
  <c r="AV556" i="3"/>
  <c r="BG556" i="3" s="1"/>
  <c r="L555" i="3"/>
  <c r="CM555" i="3" s="1"/>
  <c r="CE555" i="3"/>
  <c r="N554" i="3"/>
  <c r="CQ554" i="3" s="1"/>
  <c r="CP554" i="3" l="1"/>
  <c r="DA554" i="3" s="1"/>
  <c r="CD555" i="3"/>
  <c r="CU555" i="3" s="1"/>
  <c r="CL555" i="3"/>
  <c r="CY555" i="3" s="1"/>
  <c r="H556" i="3"/>
  <c r="CE556" i="3" s="1"/>
  <c r="K555" i="3"/>
  <c r="CK555" i="3" s="1"/>
  <c r="AJ555" i="3"/>
  <c r="AU556" i="3"/>
  <c r="BF556" i="3" s="1"/>
  <c r="P553" i="3"/>
  <c r="B553" i="3"/>
  <c r="C553" i="3"/>
  <c r="AR557" i="3"/>
  <c r="BC557" i="3" s="1"/>
  <c r="AG556" i="3"/>
  <c r="BU555" i="3"/>
  <c r="AB555" i="3" s="1"/>
  <c r="AL553" i="3"/>
  <c r="AW554" i="3"/>
  <c r="BH554" i="3" s="1"/>
  <c r="BS556" i="3"/>
  <c r="Z556" i="3" s="1"/>
  <c r="M553" i="3"/>
  <c r="CJ555" i="3" l="1"/>
  <c r="CX555" i="3" s="1"/>
  <c r="CD556" i="3"/>
  <c r="CU556" i="3" s="1"/>
  <c r="L556" i="3"/>
  <c r="CM556" i="3" s="1"/>
  <c r="BO557" i="3"/>
  <c r="H557" i="3" s="1"/>
  <c r="BW553" i="3"/>
  <c r="A554" i="3"/>
  <c r="Q553" i="3"/>
  <c r="AX556" i="3"/>
  <c r="BI556" i="3" s="1"/>
  <c r="AM555" i="3"/>
  <c r="BR556" i="3"/>
  <c r="Y556" i="3" s="1"/>
  <c r="N555" i="3"/>
  <c r="CQ555" i="3" s="1"/>
  <c r="BT554" i="3"/>
  <c r="AA554" i="3" s="1"/>
  <c r="BJ554" i="3"/>
  <c r="CO553" i="3"/>
  <c r="O553" i="3"/>
  <c r="AV557" i="3"/>
  <c r="BG557" i="3" s="1"/>
  <c r="AK556" i="3"/>
  <c r="CP555" i="3" l="1"/>
  <c r="DA555" i="3" s="1"/>
  <c r="CN553" i="3"/>
  <c r="CZ553" i="3" s="1"/>
  <c r="V557" i="3"/>
  <c r="AR558" i="3" s="1"/>
  <c r="BC558" i="3" s="1"/>
  <c r="CL556" i="3"/>
  <c r="CY556" i="3" s="1"/>
  <c r="K556" i="3"/>
  <c r="CK556" i="3" s="1"/>
  <c r="BS557" i="3"/>
  <c r="Z557" i="3" s="1"/>
  <c r="AW555" i="3"/>
  <c r="BH555" i="3" s="1"/>
  <c r="AL554" i="3"/>
  <c r="CE557" i="3"/>
  <c r="C554" i="3"/>
  <c r="P554" i="3"/>
  <c r="B554" i="3"/>
  <c r="AJ556" i="3"/>
  <c r="AU557" i="3"/>
  <c r="BF557" i="3" s="1"/>
  <c r="M554" i="3"/>
  <c r="BU556" i="3"/>
  <c r="AB556" i="3" s="1"/>
  <c r="AG557" i="3" l="1"/>
  <c r="CJ556" i="3"/>
  <c r="CX556" i="3" s="1"/>
  <c r="CD557" i="3"/>
  <c r="CU557" i="3" s="1"/>
  <c r="N556" i="3"/>
  <c r="CQ556" i="3" s="1"/>
  <c r="L557" i="3"/>
  <c r="CM557" i="3" s="1"/>
  <c r="BR557" i="3"/>
  <c r="K557" i="3" s="1"/>
  <c r="Q554" i="3"/>
  <c r="A555" i="3"/>
  <c r="BT555" i="3"/>
  <c r="AA555" i="3" s="1"/>
  <c r="BJ555" i="3"/>
  <c r="CO554" i="3"/>
  <c r="O554" i="3"/>
  <c r="BW554" i="3"/>
  <c r="AX557" i="3"/>
  <c r="BI557" i="3" s="1"/>
  <c r="BU557" i="3" s="1"/>
  <c r="N557" i="3" s="1"/>
  <c r="CQ557" i="3" s="1"/>
  <c r="AM556" i="3"/>
  <c r="BO558" i="3"/>
  <c r="V558" i="3" s="1"/>
  <c r="AK557" i="3"/>
  <c r="AV558" i="3"/>
  <c r="BG558" i="3" s="1"/>
  <c r="Y557" i="3" l="1"/>
  <c r="AU558" i="3" s="1"/>
  <c r="CP557" i="3"/>
  <c r="DA557" i="3" s="1"/>
  <c r="CL557" i="3"/>
  <c r="CY557" i="3" s="1"/>
  <c r="CP556" i="3"/>
  <c r="DA556" i="3" s="1"/>
  <c r="CN554" i="3"/>
  <c r="CZ554" i="3" s="1"/>
  <c r="H558" i="3"/>
  <c r="CE558" i="3" s="1"/>
  <c r="AL555" i="3"/>
  <c r="AW556" i="3"/>
  <c r="BH556" i="3" s="1"/>
  <c r="P555" i="3"/>
  <c r="C555" i="3"/>
  <c r="B555" i="3"/>
  <c r="AB557" i="3"/>
  <c r="CK557" i="3"/>
  <c r="AG558" i="3"/>
  <c r="AR559" i="3"/>
  <c r="BC559" i="3" s="1"/>
  <c r="BS558" i="3"/>
  <c r="Z558" i="3" s="1"/>
  <c r="M555" i="3"/>
  <c r="AJ557" i="3" l="1"/>
  <c r="CD558" i="3"/>
  <c r="CU558" i="3" s="1"/>
  <c r="CJ557" i="3"/>
  <c r="CX557" i="3" s="1"/>
  <c r="L558" i="3"/>
  <c r="CM558" i="3" s="1"/>
  <c r="BO559" i="3"/>
  <c r="V559" i="3" s="1"/>
  <c r="BT556" i="3"/>
  <c r="BJ556" i="3"/>
  <c r="BF558" i="3"/>
  <c r="BW555" i="3"/>
  <c r="CO555" i="3"/>
  <c r="O555" i="3"/>
  <c r="AV559" i="3"/>
  <c r="BG559" i="3" s="1"/>
  <c r="AK558" i="3"/>
  <c r="AX558" i="3"/>
  <c r="BI558" i="3" s="1"/>
  <c r="AM557" i="3"/>
  <c r="A556" i="3"/>
  <c r="Q555" i="3"/>
  <c r="CL558" i="3" l="1"/>
  <c r="CY558" i="3" s="1"/>
  <c r="CN555" i="3"/>
  <c r="CZ555" i="3" s="1"/>
  <c r="H559" i="3"/>
  <c r="CE559" i="3" s="1"/>
  <c r="BS559" i="3"/>
  <c r="Z559" i="3" s="1"/>
  <c r="B556" i="3"/>
  <c r="P556" i="3"/>
  <c r="C556" i="3"/>
  <c r="AG559" i="3"/>
  <c r="AR560" i="3"/>
  <c r="BC560" i="3" s="1"/>
  <c r="M556" i="3"/>
  <c r="AA556" i="3"/>
  <c r="BU558" i="3"/>
  <c r="AB558" i="3" s="1"/>
  <c r="BR558" i="3"/>
  <c r="Y558" i="3" s="1"/>
  <c r="CD559" i="3" l="1"/>
  <c r="CU559" i="3" s="1"/>
  <c r="L559" i="3"/>
  <c r="CM559" i="3" s="1"/>
  <c r="K558" i="3"/>
  <c r="CK558" i="3" s="1"/>
  <c r="AJ558" i="3"/>
  <c r="AU559" i="3"/>
  <c r="BF559" i="3" s="1"/>
  <c r="AX559" i="3"/>
  <c r="BI559" i="3" s="1"/>
  <c r="BU559" i="3" s="1"/>
  <c r="N559" i="3" s="1"/>
  <c r="CQ559" i="3" s="1"/>
  <c r="AM558" i="3"/>
  <c r="AL556" i="3"/>
  <c r="AW557" i="3"/>
  <c r="BH557" i="3" s="1"/>
  <c r="N558" i="3"/>
  <c r="CQ558" i="3" s="1"/>
  <c r="CO556" i="3"/>
  <c r="O556" i="3"/>
  <c r="BW556" i="3"/>
  <c r="BO560" i="3"/>
  <c r="H560" i="3" s="1"/>
  <c r="AV560" i="3"/>
  <c r="BG560" i="3" s="1"/>
  <c r="AK559" i="3"/>
  <c r="CP558" i="3" l="1"/>
  <c r="DA558" i="3" s="1"/>
  <c r="CP559" i="3"/>
  <c r="DA559" i="3" s="1"/>
  <c r="CN556" i="3"/>
  <c r="CZ556" i="3" s="1"/>
  <c r="CL559" i="3"/>
  <c r="CY559" i="3" s="1"/>
  <c r="CJ558" i="3"/>
  <c r="CX558" i="3" s="1"/>
  <c r="V560" i="3"/>
  <c r="AG560" i="3" s="1"/>
  <c r="AB559" i="3"/>
  <c r="AX560" i="3" s="1"/>
  <c r="BI560" i="3" s="1"/>
  <c r="BS560" i="3"/>
  <c r="Z560" i="3" s="1"/>
  <c r="CE560" i="3"/>
  <c r="BT557" i="3"/>
  <c r="BJ557" i="3"/>
  <c r="BR559" i="3"/>
  <c r="K559" i="3" s="1"/>
  <c r="A557" i="3"/>
  <c r="Q556" i="3"/>
  <c r="AM559" i="3" l="1"/>
  <c r="CD560" i="3"/>
  <c r="CU560" i="3" s="1"/>
  <c r="Y559" i="3"/>
  <c r="AU560" i="3" s="1"/>
  <c r="BF560" i="3" s="1"/>
  <c r="AR561" i="3"/>
  <c r="BC561" i="3" s="1"/>
  <c r="BO561" i="3" s="1"/>
  <c r="V561" i="3" s="1"/>
  <c r="L560" i="3"/>
  <c r="CM560" i="3" s="1"/>
  <c r="P557" i="3"/>
  <c r="C557" i="3"/>
  <c r="B557" i="3"/>
  <c r="CK559" i="3"/>
  <c r="AV561" i="3"/>
  <c r="BG561" i="3" s="1"/>
  <c r="AK560" i="3"/>
  <c r="M557" i="3"/>
  <c r="AA557" i="3"/>
  <c r="BU560" i="3"/>
  <c r="AB560" i="3" s="1"/>
  <c r="CJ559" i="3" l="1"/>
  <c r="CX559" i="3" s="1"/>
  <c r="CL560" i="3"/>
  <c r="CY560" i="3" s="1"/>
  <c r="AJ559" i="3"/>
  <c r="H561" i="3"/>
  <c r="CE561" i="3" s="1"/>
  <c r="N560" i="3"/>
  <c r="CQ560" i="3" s="1"/>
  <c r="AG561" i="3"/>
  <c r="AR562" i="3"/>
  <c r="BC562" i="3" s="1"/>
  <c r="BW557" i="3"/>
  <c r="CO557" i="3"/>
  <c r="O557" i="3"/>
  <c r="AX561" i="3"/>
  <c r="BI561" i="3" s="1"/>
  <c r="AM560" i="3"/>
  <c r="BS561" i="3"/>
  <c r="Z561" i="3" s="1"/>
  <c r="BR560" i="3"/>
  <c r="Y560" i="3" s="1"/>
  <c r="AL557" i="3"/>
  <c r="AW558" i="3"/>
  <c r="BH558" i="3" s="1"/>
  <c r="CN557" i="3" l="1"/>
  <c r="CZ557" i="3" s="1"/>
  <c r="CP560" i="3"/>
  <c r="DA560" i="3" s="1"/>
  <c r="CD561" i="3"/>
  <c r="CU561" i="3" s="1"/>
  <c r="K560" i="3"/>
  <c r="CK560" i="3" s="1"/>
  <c r="L561" i="3"/>
  <c r="CM561" i="3" s="1"/>
  <c r="AV562" i="3"/>
  <c r="BG562" i="3" s="1"/>
  <c r="AK561" i="3"/>
  <c r="BU561" i="3"/>
  <c r="AB561" i="3" s="1"/>
  <c r="Q557" i="3"/>
  <c r="A558" i="3"/>
  <c r="BO562" i="3"/>
  <c r="V562" i="3" s="1"/>
  <c r="BT558" i="3"/>
  <c r="M558" i="3" s="1"/>
  <c r="BJ558" i="3"/>
  <c r="AU561" i="3"/>
  <c r="BF561" i="3" s="1"/>
  <c r="AJ560" i="3"/>
  <c r="CJ560" i="3" l="1"/>
  <c r="CX560" i="3" s="1"/>
  <c r="CL561" i="3"/>
  <c r="CY561" i="3" s="1"/>
  <c r="H562" i="3"/>
  <c r="CE562" i="3" s="1"/>
  <c r="N561" i="3"/>
  <c r="CQ561" i="3" s="1"/>
  <c r="BR561" i="3"/>
  <c r="K561" i="3" s="1"/>
  <c r="AX562" i="3"/>
  <c r="BI562" i="3" s="1"/>
  <c r="BU562" i="3" s="1"/>
  <c r="N562" i="3" s="1"/>
  <c r="CQ562" i="3" s="1"/>
  <c r="AM561" i="3"/>
  <c r="C558" i="3"/>
  <c r="B558" i="3"/>
  <c r="P558" i="3"/>
  <c r="AG562" i="3"/>
  <c r="AR563" i="3"/>
  <c r="BC563" i="3" s="1"/>
  <c r="CO558" i="3"/>
  <c r="O558" i="3"/>
  <c r="BS562" i="3"/>
  <c r="Z562" i="3" s="1"/>
  <c r="AA558" i="3"/>
  <c r="CP561" i="3" l="1"/>
  <c r="DA561" i="3" s="1"/>
  <c r="Y561" i="3"/>
  <c r="AU562" i="3" s="1"/>
  <c r="BF562" i="3" s="1"/>
  <c r="CP562" i="3"/>
  <c r="DA562" i="3" s="1"/>
  <c r="CN558" i="3"/>
  <c r="CZ558" i="3" s="1"/>
  <c r="CD562" i="3"/>
  <c r="CU562" i="3" s="1"/>
  <c r="L562" i="3"/>
  <c r="CM562" i="3" s="1"/>
  <c r="CK561" i="3"/>
  <c r="AB562" i="3"/>
  <c r="AL558" i="3"/>
  <c r="AW559" i="3"/>
  <c r="BH559" i="3" s="1"/>
  <c r="BO563" i="3"/>
  <c r="H563" i="3" s="1"/>
  <c r="AV563" i="3"/>
  <c r="BG563" i="3" s="1"/>
  <c r="AK562" i="3"/>
  <c r="BW558" i="3"/>
  <c r="AJ561" i="3" l="1"/>
  <c r="CJ561" i="3"/>
  <c r="CX561" i="3" s="1"/>
  <c r="CL562" i="3"/>
  <c r="CY562" i="3" s="1"/>
  <c r="CE563" i="3"/>
  <c r="BR562" i="3"/>
  <c r="Y562" i="3" s="1"/>
  <c r="A559" i="3"/>
  <c r="Q558" i="3"/>
  <c r="BT559" i="3"/>
  <c r="M559" i="3" s="1"/>
  <c r="BJ559" i="3"/>
  <c r="AX563" i="3"/>
  <c r="BI563" i="3" s="1"/>
  <c r="AM562" i="3"/>
  <c r="V563" i="3"/>
  <c r="BS563" i="3"/>
  <c r="Z563" i="3" s="1"/>
  <c r="L563" i="3" l="1"/>
  <c r="CM563" i="3" s="1"/>
  <c r="CL563" i="3" s="1"/>
  <c r="CY563" i="3" s="1"/>
  <c r="CD563" i="3"/>
  <c r="CU563" i="3" s="1"/>
  <c r="K562" i="3"/>
  <c r="CK562" i="3" s="1"/>
  <c r="AA559" i="3"/>
  <c r="AW560" i="3" s="1"/>
  <c r="BH560" i="3" s="1"/>
  <c r="AJ562" i="3"/>
  <c r="AU563" i="3"/>
  <c r="BF563" i="3" s="1"/>
  <c r="BU563" i="3"/>
  <c r="AB563" i="3" s="1"/>
  <c r="C559" i="3"/>
  <c r="B559" i="3"/>
  <c r="P559" i="3"/>
  <c r="AK563" i="3"/>
  <c r="AV564" i="3"/>
  <c r="BG564" i="3" s="1"/>
  <c r="CO559" i="3"/>
  <c r="O559" i="3"/>
  <c r="AR564" i="3"/>
  <c r="BC564" i="3" s="1"/>
  <c r="AG563" i="3"/>
  <c r="CJ562" i="3" l="1"/>
  <c r="CX562" i="3" s="1"/>
  <c r="CN559" i="3"/>
  <c r="CZ559" i="3" s="1"/>
  <c r="N563" i="3"/>
  <c r="CQ563" i="3" s="1"/>
  <c r="AL559" i="3"/>
  <c r="Q559" i="3" s="1"/>
  <c r="BS564" i="3"/>
  <c r="Z564" i="3" s="1"/>
  <c r="AM563" i="3"/>
  <c r="AX564" i="3"/>
  <c r="BI564" i="3" s="1"/>
  <c r="BT560" i="3"/>
  <c r="AA560" i="3" s="1"/>
  <c r="BJ560" i="3"/>
  <c r="BR563" i="3"/>
  <c r="Y563" i="3" s="1"/>
  <c r="BO564" i="3"/>
  <c r="V564" i="3" s="1"/>
  <c r="BW559" i="3"/>
  <c r="CP563" i="3" l="1"/>
  <c r="DA563" i="3" s="1"/>
  <c r="L564" i="3"/>
  <c r="CM564" i="3" s="1"/>
  <c r="K563" i="3"/>
  <c r="CK563" i="3" s="1"/>
  <c r="M560" i="3"/>
  <c r="O560" i="3" s="1"/>
  <c r="A560" i="3"/>
  <c r="C560" i="3" s="1"/>
  <c r="AG564" i="3"/>
  <c r="AR565" i="3"/>
  <c r="BC565" i="3" s="1"/>
  <c r="AK564" i="3"/>
  <c r="AV565" i="3"/>
  <c r="BG565" i="3" s="1"/>
  <c r="BU564" i="3"/>
  <c r="AB564" i="3" s="1"/>
  <c r="AU564" i="3"/>
  <c r="BF564" i="3" s="1"/>
  <c r="AJ563" i="3"/>
  <c r="H564" i="3"/>
  <c r="AL560" i="3"/>
  <c r="AW561" i="3"/>
  <c r="BH561" i="3" s="1"/>
  <c r="CL564" i="3" l="1"/>
  <c r="CY564" i="3" s="1"/>
  <c r="CJ563" i="3"/>
  <c r="CX563" i="3" s="1"/>
  <c r="CO560" i="3"/>
  <c r="N564" i="3"/>
  <c r="CQ564" i="3" s="1"/>
  <c r="P560" i="3"/>
  <c r="B560" i="3"/>
  <c r="BW560" i="3" s="1"/>
  <c r="BR564" i="3"/>
  <c r="K564" i="3" s="1"/>
  <c r="CK564" i="3" s="1"/>
  <c r="BS565" i="3"/>
  <c r="Z565" i="3" s="1"/>
  <c r="AM564" i="3"/>
  <c r="AX565" i="3"/>
  <c r="BI565" i="3" s="1"/>
  <c r="BT561" i="3"/>
  <c r="AA561" i="3" s="1"/>
  <c r="BJ561" i="3"/>
  <c r="BO565" i="3"/>
  <c r="V565" i="3" s="1"/>
  <c r="A561" i="3"/>
  <c r="Q560" i="3"/>
  <c r="CE564" i="3"/>
  <c r="CJ564" i="3" l="1"/>
  <c r="CX564" i="3" s="1"/>
  <c r="CP564" i="3"/>
  <c r="DA564" i="3" s="1"/>
  <c r="CN560" i="3"/>
  <c r="CZ560" i="3" s="1"/>
  <c r="Y564" i="3"/>
  <c r="AU565" i="3" s="1"/>
  <c r="BF565" i="3" s="1"/>
  <c r="CD564" i="3"/>
  <c r="CU564" i="3" s="1"/>
  <c r="L565" i="3"/>
  <c r="CM565" i="3" s="1"/>
  <c r="H565" i="3"/>
  <c r="CE565" i="3" s="1"/>
  <c r="AL561" i="3"/>
  <c r="AW562" i="3"/>
  <c r="BH562" i="3" s="1"/>
  <c r="C561" i="3"/>
  <c r="P561" i="3"/>
  <c r="B561" i="3"/>
  <c r="AV566" i="3"/>
  <c r="BG566" i="3" s="1"/>
  <c r="BS566" i="3" s="1"/>
  <c r="L566" i="3" s="1"/>
  <c r="CM566" i="3" s="1"/>
  <c r="AK565" i="3"/>
  <c r="BU565" i="3"/>
  <c r="AB565" i="3" s="1"/>
  <c r="AR566" i="3"/>
  <c r="BC566" i="3" s="1"/>
  <c r="AG565" i="3"/>
  <c r="M561" i="3"/>
  <c r="CL566" i="3" l="1"/>
  <c r="CY566" i="3" s="1"/>
  <c r="AJ564" i="3"/>
  <c r="CD565" i="3"/>
  <c r="CU565" i="3" s="1"/>
  <c r="CL565" i="3"/>
  <c r="CY565" i="3" s="1"/>
  <c r="Z566" i="3"/>
  <c r="N565" i="3"/>
  <c r="CQ565" i="3" s="1"/>
  <c r="BO566" i="3"/>
  <c r="V566" i="3" s="1"/>
  <c r="BW561" i="3"/>
  <c r="BT562" i="3"/>
  <c r="AA562" i="3" s="1"/>
  <c r="BJ562" i="3"/>
  <c r="AX566" i="3"/>
  <c r="BI566" i="3" s="1"/>
  <c r="AM565" i="3"/>
  <c r="CO561" i="3"/>
  <c r="O561" i="3"/>
  <c r="BR565" i="3"/>
  <c r="Y565" i="3" s="1"/>
  <c r="A562" i="3"/>
  <c r="Q561" i="3"/>
  <c r="CN561" i="3" l="1"/>
  <c r="CZ561" i="3" s="1"/>
  <c r="CP565" i="3"/>
  <c r="DA565" i="3" s="1"/>
  <c r="H566" i="3"/>
  <c r="CE566" i="3" s="1"/>
  <c r="K565" i="3"/>
  <c r="CK565" i="3" s="1"/>
  <c r="AG566" i="3"/>
  <c r="AR567" i="3"/>
  <c r="BC567" i="3" s="1"/>
  <c r="AL562" i="3"/>
  <c r="AW563" i="3"/>
  <c r="P562" i="3"/>
  <c r="C562" i="3"/>
  <c r="B562" i="3"/>
  <c r="M562" i="3"/>
  <c r="BU566" i="3"/>
  <c r="AB566" i="3" s="1"/>
  <c r="AU566" i="3"/>
  <c r="BF566" i="3" s="1"/>
  <c r="AJ565" i="3"/>
  <c r="AV567" i="3"/>
  <c r="BG567" i="3" s="1"/>
  <c r="AK566" i="3"/>
  <c r="CD566" i="3" l="1"/>
  <c r="CU566" i="3" s="1"/>
  <c r="CJ565" i="3"/>
  <c r="CX565" i="3" s="1"/>
  <c r="AM566" i="3"/>
  <c r="AX567" i="3"/>
  <c r="BI567" i="3" s="1"/>
  <c r="BS567" i="3"/>
  <c r="Z567" i="3" s="1"/>
  <c r="Q562" i="3"/>
  <c r="A563" i="3"/>
  <c r="BH563" i="3"/>
  <c r="CO562" i="3"/>
  <c r="O562" i="3"/>
  <c r="BW562" i="3"/>
  <c r="BO567" i="3"/>
  <c r="V567" i="3" s="1"/>
  <c r="BR566" i="3"/>
  <c r="Y566" i="3" s="1"/>
  <c r="N566" i="3"/>
  <c r="CQ566" i="3" s="1"/>
  <c r="CP566" i="3" l="1"/>
  <c r="DA566" i="3" s="1"/>
  <c r="CN562" i="3"/>
  <c r="CZ562" i="3" s="1"/>
  <c r="H567" i="3"/>
  <c r="CE567" i="3" s="1"/>
  <c r="K566" i="3"/>
  <c r="CK566" i="3" s="1"/>
  <c r="AU567" i="3"/>
  <c r="BF567" i="3" s="1"/>
  <c r="AJ566" i="3"/>
  <c r="B563" i="3"/>
  <c r="P563" i="3"/>
  <c r="L567" i="3"/>
  <c r="CM567" i="3" s="1"/>
  <c r="BT563" i="3"/>
  <c r="M563" i="3" s="1"/>
  <c r="BJ563" i="3"/>
  <c r="C563" i="3" s="1"/>
  <c r="BU567" i="3"/>
  <c r="AB567" i="3" s="1"/>
  <c r="AK567" i="3"/>
  <c r="AV568" i="3"/>
  <c r="AG567" i="3"/>
  <c r="AR568" i="3"/>
  <c r="BC568" i="3" s="1"/>
  <c r="CJ566" i="3" l="1"/>
  <c r="CX566" i="3" s="1"/>
  <c r="CD567" i="3"/>
  <c r="CU567" i="3" s="1"/>
  <c r="CL567" i="3"/>
  <c r="CY567" i="3" s="1"/>
  <c r="N567" i="3"/>
  <c r="CQ567" i="3" s="1"/>
  <c r="CO563" i="3"/>
  <c r="O563" i="3"/>
  <c r="BW563" i="3"/>
  <c r="AA563" i="3"/>
  <c r="AM567" i="3"/>
  <c r="AX568" i="3"/>
  <c r="BI568" i="3" s="1"/>
  <c r="BG568" i="3"/>
  <c r="BS568" i="3" s="1"/>
  <c r="L568" i="3" s="1"/>
  <c r="CM568" i="3" s="1"/>
  <c r="BO568" i="3"/>
  <c r="V568" i="3" s="1"/>
  <c r="BR567" i="3"/>
  <c r="Y567" i="3" s="1"/>
  <c r="CN563" i="3" l="1"/>
  <c r="CZ563" i="3" s="1"/>
  <c r="CP567" i="3"/>
  <c r="DA567" i="3" s="1"/>
  <c r="CL568" i="3"/>
  <c r="CY568" i="3" s="1"/>
  <c r="H568" i="3"/>
  <c r="CE568" i="3" s="1"/>
  <c r="AU568" i="3"/>
  <c r="BF568" i="3" s="1"/>
  <c r="AJ567" i="3"/>
  <c r="AL563" i="3"/>
  <c r="AW564" i="3"/>
  <c r="BH564" i="3" s="1"/>
  <c r="BU568" i="3"/>
  <c r="AB568" i="3" s="1"/>
  <c r="AG568" i="3"/>
  <c r="AR569" i="3"/>
  <c r="BC569" i="3" s="1"/>
  <c r="Z568" i="3"/>
  <c r="K567" i="3"/>
  <c r="CD568" i="3" l="1"/>
  <c r="CU568" i="3" s="1"/>
  <c r="N568" i="3"/>
  <c r="CQ568" i="3" s="1"/>
  <c r="Q563" i="3"/>
  <c r="A564" i="3"/>
  <c r="CK567" i="3"/>
  <c r="BO569" i="3"/>
  <c r="V569" i="3" s="1"/>
  <c r="AX569" i="3"/>
  <c r="BI569" i="3" s="1"/>
  <c r="BU569" i="3" s="1"/>
  <c r="N569" i="3" s="1"/>
  <c r="CQ569" i="3" s="1"/>
  <c r="AM568" i="3"/>
  <c r="BT564" i="3"/>
  <c r="M564" i="3" s="1"/>
  <c r="BJ564" i="3"/>
  <c r="AV569" i="3"/>
  <c r="BG569" i="3" s="1"/>
  <c r="BS569" i="3" s="1"/>
  <c r="L569" i="3" s="1"/>
  <c r="CM569" i="3" s="1"/>
  <c r="AK568" i="3"/>
  <c r="BR568" i="3"/>
  <c r="Y568" i="3" s="1"/>
  <c r="CP569" i="3" l="1"/>
  <c r="DA569" i="3" s="1"/>
  <c r="CP568" i="3"/>
  <c r="DA568" i="3" s="1"/>
  <c r="CL569" i="3"/>
  <c r="CY569" i="3" s="1"/>
  <c r="CJ567" i="3"/>
  <c r="CX567" i="3" s="1"/>
  <c r="H569" i="3"/>
  <c r="CE569" i="3" s="1"/>
  <c r="C564" i="3"/>
  <c r="AB569" i="3"/>
  <c r="AM569" i="3" s="1"/>
  <c r="AG569" i="3"/>
  <c r="AR570" i="3"/>
  <c r="BC570" i="3" s="1"/>
  <c r="AJ568" i="3"/>
  <c r="AU569" i="3"/>
  <c r="BF569" i="3" s="1"/>
  <c r="CO564" i="3"/>
  <c r="O564" i="3"/>
  <c r="B564" i="3"/>
  <c r="P564" i="3"/>
  <c r="AA564" i="3"/>
  <c r="K568" i="3"/>
  <c r="Z569" i="3"/>
  <c r="CN564" i="3" l="1"/>
  <c r="CZ564" i="3" s="1"/>
  <c r="CD569" i="3"/>
  <c r="CU569" i="3" s="1"/>
  <c r="AX570" i="3"/>
  <c r="BI570" i="3" s="1"/>
  <c r="BU570" i="3" s="1"/>
  <c r="N570" i="3" s="1"/>
  <c r="CQ570" i="3" s="1"/>
  <c r="CK568" i="3"/>
  <c r="BR569" i="3"/>
  <c r="Y569" i="3" s="1"/>
  <c r="BO570" i="3"/>
  <c r="V570" i="3" s="1"/>
  <c r="AW565" i="3"/>
  <c r="BH565" i="3" s="1"/>
  <c r="AL564" i="3"/>
  <c r="AK569" i="3"/>
  <c r="AV570" i="3"/>
  <c r="BG570" i="3" s="1"/>
  <c r="BW564" i="3"/>
  <c r="CP570" i="3" l="1"/>
  <c r="DA570" i="3" s="1"/>
  <c r="CJ568" i="3"/>
  <c r="CX568" i="3" s="1"/>
  <c r="AB570" i="3"/>
  <c r="AM570" i="3" s="1"/>
  <c r="AJ569" i="3"/>
  <c r="AU570" i="3"/>
  <c r="BF570" i="3" s="1"/>
  <c r="BS570" i="3"/>
  <c r="Z570" i="3" s="1"/>
  <c r="K569" i="3"/>
  <c r="A565" i="3"/>
  <c r="Q564" i="3"/>
  <c r="BT565" i="3"/>
  <c r="AA565" i="3" s="1"/>
  <c r="BJ565" i="3"/>
  <c r="AG570" i="3"/>
  <c r="AR571" i="3"/>
  <c r="BC571" i="3" s="1"/>
  <c r="H570" i="3"/>
  <c r="AX571" i="3" l="1"/>
  <c r="BI571" i="3" s="1"/>
  <c r="BU571" i="3" s="1"/>
  <c r="AB571" i="3" s="1"/>
  <c r="CK569" i="3"/>
  <c r="AL565" i="3"/>
  <c r="AW566" i="3"/>
  <c r="BH566" i="3" s="1"/>
  <c r="M565" i="3"/>
  <c r="AV571" i="3"/>
  <c r="BG571" i="3" s="1"/>
  <c r="AK570" i="3"/>
  <c r="BR570" i="3"/>
  <c r="Y570" i="3" s="1"/>
  <c r="BO571" i="3"/>
  <c r="V571" i="3" s="1"/>
  <c r="L570" i="3"/>
  <c r="CM570" i="3" s="1"/>
  <c r="CE570" i="3"/>
  <c r="B565" i="3"/>
  <c r="P565" i="3"/>
  <c r="C565" i="3"/>
  <c r="CD570" i="3" l="1"/>
  <c r="CU570" i="3" s="1"/>
  <c r="CL570" i="3"/>
  <c r="CY570" i="3" s="1"/>
  <c r="CJ569" i="3"/>
  <c r="CX569" i="3" s="1"/>
  <c r="H571" i="3"/>
  <c r="CE571" i="3" s="1"/>
  <c r="K570" i="3"/>
  <c r="CK570" i="3" s="1"/>
  <c r="N571" i="3"/>
  <c r="CQ571" i="3" s="1"/>
  <c r="AJ570" i="3"/>
  <c r="AU571" i="3"/>
  <c r="BF571" i="3" s="1"/>
  <c r="BT566" i="3"/>
  <c r="BJ566" i="3"/>
  <c r="BS571" i="3"/>
  <c r="Z571" i="3" s="1"/>
  <c r="CO565" i="3"/>
  <c r="O565" i="3"/>
  <c r="AM571" i="3"/>
  <c r="AX572" i="3"/>
  <c r="BI572" i="3" s="1"/>
  <c r="AG571" i="3"/>
  <c r="AR572" i="3"/>
  <c r="BC572" i="3" s="1"/>
  <c r="BW565" i="3"/>
  <c r="Q565" i="3"/>
  <c r="A566" i="3"/>
  <c r="CJ570" i="3" l="1"/>
  <c r="CX570" i="3" s="1"/>
  <c r="CP571" i="3"/>
  <c r="DA571" i="3" s="1"/>
  <c r="CD571" i="3"/>
  <c r="CU571" i="3" s="1"/>
  <c r="CN565" i="3"/>
  <c r="CZ565" i="3" s="1"/>
  <c r="BO572" i="3"/>
  <c r="H572" i="3" s="1"/>
  <c r="L571" i="3"/>
  <c r="CM571" i="3" s="1"/>
  <c r="M566" i="3"/>
  <c r="AA566" i="3"/>
  <c r="C566" i="3"/>
  <c r="B566" i="3"/>
  <c r="P566" i="3"/>
  <c r="BU572" i="3"/>
  <c r="AB572" i="3" s="1"/>
  <c r="BR571" i="3"/>
  <c r="Y571" i="3" s="1"/>
  <c r="AK571" i="3"/>
  <c r="AV572" i="3"/>
  <c r="BG572" i="3" s="1"/>
  <c r="CL571" i="3" l="1"/>
  <c r="CY571" i="3" s="1"/>
  <c r="V572" i="3"/>
  <c r="AG572" i="3" s="1"/>
  <c r="N572" i="3"/>
  <c r="CQ572" i="3" s="1"/>
  <c r="BW566" i="3"/>
  <c r="AL566" i="3"/>
  <c r="AW567" i="3"/>
  <c r="BH567" i="3" s="1"/>
  <c r="CO566" i="3"/>
  <c r="O566" i="3"/>
  <c r="CE572" i="3"/>
  <c r="K571" i="3"/>
  <c r="AM572" i="3"/>
  <c r="AX573" i="3"/>
  <c r="BI573" i="3" s="1"/>
  <c r="AJ571" i="3"/>
  <c r="AU572" i="3"/>
  <c r="BF572" i="3" s="1"/>
  <c r="BS572" i="3"/>
  <c r="Z572" i="3" s="1"/>
  <c r="CN566" i="3" l="1"/>
  <c r="CZ566" i="3" s="1"/>
  <c r="CP572" i="3"/>
  <c r="DA572" i="3" s="1"/>
  <c r="CD572" i="3"/>
  <c r="CU572" i="3" s="1"/>
  <c r="AR573" i="3"/>
  <c r="BC573" i="3" s="1"/>
  <c r="BO573" i="3" s="1"/>
  <c r="V573" i="3" s="1"/>
  <c r="L572" i="3"/>
  <c r="CM572" i="3" s="1"/>
  <c r="BU573" i="3"/>
  <c r="AB573" i="3" s="1"/>
  <c r="BT567" i="3"/>
  <c r="AA567" i="3" s="1"/>
  <c r="BJ567" i="3"/>
  <c r="AV573" i="3"/>
  <c r="BG573" i="3" s="1"/>
  <c r="BS573" i="3" s="1"/>
  <c r="L573" i="3" s="1"/>
  <c r="CM573" i="3" s="1"/>
  <c r="AK572" i="3"/>
  <c r="CK571" i="3"/>
  <c r="Q566" i="3"/>
  <c r="A567" i="3"/>
  <c r="BR572" i="3"/>
  <c r="Y572" i="3" s="1"/>
  <c r="CL573" i="3" l="1"/>
  <c r="CY573" i="3" s="1"/>
  <c r="CJ571" i="3"/>
  <c r="CX571" i="3" s="1"/>
  <c r="CL572" i="3"/>
  <c r="CY572" i="3" s="1"/>
  <c r="N573" i="3"/>
  <c r="CQ573" i="3" s="1"/>
  <c r="M567" i="3"/>
  <c r="O567" i="3" s="1"/>
  <c r="H573" i="3"/>
  <c r="CE573" i="3" s="1"/>
  <c r="AJ572" i="3"/>
  <c r="AU573" i="3"/>
  <c r="BF573" i="3" s="1"/>
  <c r="AR574" i="3"/>
  <c r="BC574" i="3" s="1"/>
  <c r="AG573" i="3"/>
  <c r="Z573" i="3"/>
  <c r="P567" i="3"/>
  <c r="C567" i="3"/>
  <c r="B567" i="3"/>
  <c r="K572" i="3"/>
  <c r="AM573" i="3"/>
  <c r="AX574" i="3"/>
  <c r="BI574" i="3" s="1"/>
  <c r="AW568" i="3"/>
  <c r="BH568" i="3" s="1"/>
  <c r="AL567" i="3"/>
  <c r="CP573" i="3" l="1"/>
  <c r="DA573" i="3" s="1"/>
  <c r="CD573" i="3"/>
  <c r="CU573" i="3" s="1"/>
  <c r="CO567" i="3"/>
  <c r="BT568" i="3"/>
  <c r="AA568" i="3" s="1"/>
  <c r="BJ568" i="3"/>
  <c r="AV574" i="3"/>
  <c r="BG574" i="3" s="1"/>
  <c r="BS574" i="3" s="1"/>
  <c r="L574" i="3" s="1"/>
  <c r="CM574" i="3" s="1"/>
  <c r="AK573" i="3"/>
  <c r="Q567" i="3"/>
  <c r="A568" i="3"/>
  <c r="BR573" i="3"/>
  <c r="Y573" i="3" s="1"/>
  <c r="BU574" i="3"/>
  <c r="AB574" i="3" s="1"/>
  <c r="CK572" i="3"/>
  <c r="BO574" i="3"/>
  <c r="V574" i="3" s="1"/>
  <c r="BW567" i="3"/>
  <c r="CL574" i="3" l="1"/>
  <c r="CY574" i="3" s="1"/>
  <c r="CJ572" i="3"/>
  <c r="CX572" i="3" s="1"/>
  <c r="CN567" i="3"/>
  <c r="CZ567" i="3" s="1"/>
  <c r="H574" i="3"/>
  <c r="CE574" i="3" s="1"/>
  <c r="N574" i="3"/>
  <c r="CQ574" i="3" s="1"/>
  <c r="K573" i="3"/>
  <c r="CK573" i="3" s="1"/>
  <c r="M568" i="3"/>
  <c r="CO568" i="3" s="1"/>
  <c r="AM574" i="3"/>
  <c r="AX575" i="3"/>
  <c r="BI575" i="3" s="1"/>
  <c r="AG574" i="3"/>
  <c r="AR575" i="3"/>
  <c r="BC575" i="3" s="1"/>
  <c r="C568" i="3"/>
  <c r="P568" i="3"/>
  <c r="B568" i="3"/>
  <c r="O568" i="3"/>
  <c r="AJ573" i="3"/>
  <c r="AU574" i="3"/>
  <c r="BF574" i="3" s="1"/>
  <c r="AL568" i="3"/>
  <c r="AW569" i="3"/>
  <c r="BH569" i="3" s="1"/>
  <c r="Z574" i="3"/>
  <c r="CJ573" i="3" l="1"/>
  <c r="CX573" i="3" s="1"/>
  <c r="CP574" i="3"/>
  <c r="DA574" i="3" s="1"/>
  <c r="CD574" i="3"/>
  <c r="CU574" i="3" s="1"/>
  <c r="CN568" i="3"/>
  <c r="CZ568" i="3" s="1"/>
  <c r="BO575" i="3"/>
  <c r="H575" i="3" s="1"/>
  <c r="A569" i="3"/>
  <c r="Q568" i="3"/>
  <c r="BW568" i="3"/>
  <c r="BU575" i="3"/>
  <c r="AB575" i="3" s="1"/>
  <c r="BR574" i="3"/>
  <c r="K574" i="3" s="1"/>
  <c r="AK574" i="3"/>
  <c r="AV575" i="3"/>
  <c r="BG575" i="3" s="1"/>
  <c r="BT569" i="3"/>
  <c r="AA569" i="3" s="1"/>
  <c r="BJ569" i="3"/>
  <c r="V575" i="3" l="1"/>
  <c r="AR576" i="3" s="1"/>
  <c r="BC576" i="3" s="1"/>
  <c r="N575" i="3"/>
  <c r="CQ575" i="3" s="1"/>
  <c r="CK574" i="3"/>
  <c r="P569" i="3"/>
  <c r="B569" i="3"/>
  <c r="C569" i="3"/>
  <c r="BS575" i="3"/>
  <c r="Z575" i="3" s="1"/>
  <c r="AX576" i="3"/>
  <c r="BI576" i="3" s="1"/>
  <c r="AM575" i="3"/>
  <c r="M569" i="3"/>
  <c r="CE575" i="3"/>
  <c r="Y574" i="3"/>
  <c r="AL569" i="3"/>
  <c r="AW570" i="3"/>
  <c r="BH570" i="3" s="1"/>
  <c r="CD575" i="3" l="1"/>
  <c r="CU575" i="3" s="1"/>
  <c r="CJ574" i="3"/>
  <c r="CX574" i="3" s="1"/>
  <c r="CP575" i="3"/>
  <c r="DA575" i="3" s="1"/>
  <c r="AG575" i="3"/>
  <c r="L575" i="3"/>
  <c r="CM575" i="3" s="1"/>
  <c r="BT570" i="3"/>
  <c r="M570" i="3" s="1"/>
  <c r="BJ570" i="3"/>
  <c r="AU575" i="3"/>
  <c r="BF575" i="3" s="1"/>
  <c r="AJ574" i="3"/>
  <c r="BU576" i="3"/>
  <c r="AB576" i="3" s="1"/>
  <c r="BW569" i="3"/>
  <c r="CO569" i="3"/>
  <c r="O569" i="3"/>
  <c r="BO576" i="3"/>
  <c r="V576" i="3" s="1"/>
  <c r="Q569" i="3"/>
  <c r="A570" i="3"/>
  <c r="AK575" i="3"/>
  <c r="AV576" i="3"/>
  <c r="BG576" i="3" s="1"/>
  <c r="CN569" i="3" l="1"/>
  <c r="CZ569" i="3" s="1"/>
  <c r="AA570" i="3"/>
  <c r="AW571" i="3" s="1"/>
  <c r="BH571" i="3" s="1"/>
  <c r="CL575" i="3"/>
  <c r="CY575" i="3" s="1"/>
  <c r="H576" i="3"/>
  <c r="CE576" i="3" s="1"/>
  <c r="N576" i="3"/>
  <c r="CQ576" i="3" s="1"/>
  <c r="BS576" i="3"/>
  <c r="Z576" i="3" s="1"/>
  <c r="BR575" i="3"/>
  <c r="Y575" i="3" s="1"/>
  <c r="C570" i="3"/>
  <c r="B570" i="3"/>
  <c r="P570" i="3"/>
  <c r="AR577" i="3"/>
  <c r="BC577" i="3" s="1"/>
  <c r="AG576" i="3"/>
  <c r="AM576" i="3"/>
  <c r="AX577" i="3"/>
  <c r="BI577" i="3" s="1"/>
  <c r="CO570" i="3"/>
  <c r="O570" i="3"/>
  <c r="AL570" i="3" l="1"/>
  <c r="A571" i="3" s="1"/>
  <c r="CP576" i="3"/>
  <c r="DA576" i="3" s="1"/>
  <c r="CD576" i="3"/>
  <c r="CU576" i="3" s="1"/>
  <c r="CN570" i="3"/>
  <c r="CZ570" i="3" s="1"/>
  <c r="L576" i="3"/>
  <c r="CM576" i="3" s="1"/>
  <c r="K575" i="3"/>
  <c r="CK575" i="3" s="1"/>
  <c r="BO577" i="3"/>
  <c r="H577" i="3" s="1"/>
  <c r="BU577" i="3"/>
  <c r="AB577" i="3" s="1"/>
  <c r="AV577" i="3"/>
  <c r="BG577" i="3" s="1"/>
  <c r="AK576" i="3"/>
  <c r="BT571" i="3"/>
  <c r="AA571" i="3" s="1"/>
  <c r="BJ571" i="3"/>
  <c r="AU576" i="3"/>
  <c r="BF576" i="3" s="1"/>
  <c r="AJ575" i="3"/>
  <c r="BW570" i="3"/>
  <c r="Q570" i="3" l="1"/>
  <c r="CJ575" i="3"/>
  <c r="CX575" i="3" s="1"/>
  <c r="CL576" i="3"/>
  <c r="CY576" i="3" s="1"/>
  <c r="M571" i="3"/>
  <c r="CO571" i="3" s="1"/>
  <c r="V577" i="3"/>
  <c r="AG577" i="3" s="1"/>
  <c r="N577" i="3"/>
  <c r="CQ577" i="3" s="1"/>
  <c r="AX578" i="3"/>
  <c r="BI578" i="3" s="1"/>
  <c r="BU578" i="3" s="1"/>
  <c r="N578" i="3" s="1"/>
  <c r="CQ578" i="3" s="1"/>
  <c r="AM577" i="3"/>
  <c r="CE577" i="3"/>
  <c r="BS577" i="3"/>
  <c r="Z577" i="3" s="1"/>
  <c r="B571" i="3"/>
  <c r="P571" i="3"/>
  <c r="C571" i="3"/>
  <c r="AW572" i="3"/>
  <c r="BH572" i="3" s="1"/>
  <c r="AL571" i="3"/>
  <c r="BR576" i="3"/>
  <c r="Y576" i="3" s="1"/>
  <c r="AR578" i="3" l="1"/>
  <c r="BC578" i="3" s="1"/>
  <c r="BO578" i="3" s="1"/>
  <c r="H578" i="3" s="1"/>
  <c r="CP578" i="3"/>
  <c r="DA578" i="3" s="1"/>
  <c r="CP577" i="3"/>
  <c r="DA577" i="3" s="1"/>
  <c r="CN571" i="3"/>
  <c r="CZ571" i="3" s="1"/>
  <c r="CD577" i="3"/>
  <c r="CU577" i="3" s="1"/>
  <c r="O571" i="3"/>
  <c r="L577" i="3"/>
  <c r="CM577" i="3" s="1"/>
  <c r="AJ576" i="3"/>
  <c r="AU577" i="3"/>
  <c r="BF577" i="3" s="1"/>
  <c r="BW571" i="3"/>
  <c r="BT572" i="3"/>
  <c r="AA572" i="3" s="1"/>
  <c r="BJ572" i="3"/>
  <c r="K576" i="3"/>
  <c r="AB578" i="3"/>
  <c r="Q571" i="3"/>
  <c r="A572" i="3"/>
  <c r="AV578" i="3"/>
  <c r="BG578" i="3" s="1"/>
  <c r="AK577" i="3"/>
  <c r="CL577" i="3" l="1"/>
  <c r="CY577" i="3" s="1"/>
  <c r="V578" i="3"/>
  <c r="AR579" i="3" s="1"/>
  <c r="BC579" i="3" s="1"/>
  <c r="BR577" i="3"/>
  <c r="K577" i="3" s="1"/>
  <c r="AM578" i="3"/>
  <c r="AX579" i="3"/>
  <c r="BI579" i="3" s="1"/>
  <c r="AW573" i="3"/>
  <c r="BH573" i="3" s="1"/>
  <c r="AL572" i="3"/>
  <c r="CK576" i="3"/>
  <c r="BS578" i="3"/>
  <c r="Z578" i="3" s="1"/>
  <c r="M572" i="3"/>
  <c r="CE578" i="3"/>
  <c r="C572" i="3"/>
  <c r="P572" i="3"/>
  <c r="B572" i="3"/>
  <c r="CJ576" i="3" l="1"/>
  <c r="CX576" i="3" s="1"/>
  <c r="CD578" i="3"/>
  <c r="CU578" i="3" s="1"/>
  <c r="AG578" i="3"/>
  <c r="Y577" i="3"/>
  <c r="AU578" i="3" s="1"/>
  <c r="BF578" i="3" s="1"/>
  <c r="BT573" i="3"/>
  <c r="AA573" i="3" s="1"/>
  <c r="BJ573" i="3"/>
  <c r="AK578" i="3"/>
  <c r="AV579" i="3"/>
  <c r="BG579" i="3" s="1"/>
  <c r="BO579" i="3"/>
  <c r="V579" i="3" s="1"/>
  <c r="CK577" i="3"/>
  <c r="BW572" i="3"/>
  <c r="BU579" i="3"/>
  <c r="AB579" i="3" s="1"/>
  <c r="Q572" i="3"/>
  <c r="A573" i="3"/>
  <c r="CO572" i="3"/>
  <c r="O572" i="3"/>
  <c r="L578" i="3"/>
  <c r="CM578" i="3" s="1"/>
  <c r="CJ577" i="3" l="1"/>
  <c r="CX577" i="3" s="1"/>
  <c r="CL578" i="3"/>
  <c r="CY578" i="3" s="1"/>
  <c r="CN572" i="3"/>
  <c r="CZ572" i="3" s="1"/>
  <c r="M573" i="3"/>
  <c r="O573" i="3" s="1"/>
  <c r="N579" i="3"/>
  <c r="CQ579" i="3" s="1"/>
  <c r="AJ577" i="3"/>
  <c r="H579" i="3"/>
  <c r="CE579" i="3" s="1"/>
  <c r="BR578" i="3"/>
  <c r="K578" i="3" s="1"/>
  <c r="C573" i="3"/>
  <c r="B573" i="3"/>
  <c r="P573" i="3"/>
  <c r="BS579" i="3"/>
  <c r="Z579" i="3" s="1"/>
  <c r="AR580" i="3"/>
  <c r="BC580" i="3" s="1"/>
  <c r="AG579" i="3"/>
  <c r="AM579" i="3"/>
  <c r="AX580" i="3"/>
  <c r="BI580" i="3" s="1"/>
  <c r="AL573" i="3"/>
  <c r="AW574" i="3"/>
  <c r="BH574" i="3" s="1"/>
  <c r="CP579" i="3" l="1"/>
  <c r="DA579" i="3" s="1"/>
  <c r="CD579" i="3"/>
  <c r="CU579" i="3" s="1"/>
  <c r="CO573" i="3"/>
  <c r="Y578" i="3"/>
  <c r="AU579" i="3" s="1"/>
  <c r="L579" i="3"/>
  <c r="CM579" i="3" s="1"/>
  <c r="BW573" i="3"/>
  <c r="CK578" i="3"/>
  <c r="BT574" i="3"/>
  <c r="AA574" i="3" s="1"/>
  <c r="BJ574" i="3"/>
  <c r="A574" i="3"/>
  <c r="Q573" i="3"/>
  <c r="BO580" i="3"/>
  <c r="V580" i="3" s="1"/>
  <c r="BU580" i="3"/>
  <c r="AB580" i="3" s="1"/>
  <c r="AV580" i="3"/>
  <c r="BG580" i="3" s="1"/>
  <c r="AK579" i="3"/>
  <c r="AJ578" i="3" l="1"/>
  <c r="BF579" i="3"/>
  <c r="BR579" i="3" s="1"/>
  <c r="Y579" i="3" s="1"/>
  <c r="CL579" i="3"/>
  <c r="CY579" i="3" s="1"/>
  <c r="CN573" i="3"/>
  <c r="CZ573" i="3" s="1"/>
  <c r="CJ578" i="3"/>
  <c r="CX578" i="3" s="1"/>
  <c r="M574" i="3"/>
  <c r="CO574" i="3" s="1"/>
  <c r="H580" i="3"/>
  <c r="CE580" i="3" s="1"/>
  <c r="N580" i="3"/>
  <c r="CQ580" i="3" s="1"/>
  <c r="AL574" i="3"/>
  <c r="AW575" i="3"/>
  <c r="BH575" i="3" s="1"/>
  <c r="BS580" i="3"/>
  <c r="Z580" i="3" s="1"/>
  <c r="AG580" i="3"/>
  <c r="AR581" i="3"/>
  <c r="BC581" i="3" s="1"/>
  <c r="AX581" i="3"/>
  <c r="BI581" i="3" s="1"/>
  <c r="AM580" i="3"/>
  <c r="B574" i="3"/>
  <c r="P574" i="3"/>
  <c r="C574" i="3"/>
  <c r="CN574" i="3" l="1"/>
  <c r="CZ574" i="3" s="1"/>
  <c r="CD580" i="3"/>
  <c r="CU580" i="3" s="1"/>
  <c r="CP580" i="3"/>
  <c r="DA580" i="3" s="1"/>
  <c r="O574" i="3"/>
  <c r="L580" i="3"/>
  <c r="CM580" i="3" s="1"/>
  <c r="AJ579" i="3"/>
  <c r="AU580" i="3"/>
  <c r="BF580" i="3" s="1"/>
  <c r="A575" i="3"/>
  <c r="Q574" i="3"/>
  <c r="BW574" i="3"/>
  <c r="K579" i="3"/>
  <c r="AK580" i="3"/>
  <c r="AV581" i="3"/>
  <c r="BG581" i="3" s="1"/>
  <c r="BO581" i="3"/>
  <c r="V581" i="3" s="1"/>
  <c r="BT575" i="3"/>
  <c r="M575" i="3" s="1"/>
  <c r="BJ575" i="3"/>
  <c r="BU581" i="3"/>
  <c r="AB581" i="3" s="1"/>
  <c r="CL580" i="3" l="1"/>
  <c r="CY580" i="3" s="1"/>
  <c r="H581" i="3"/>
  <c r="CE581" i="3" s="1"/>
  <c r="N581" i="3"/>
  <c r="CQ581" i="3" s="1"/>
  <c r="AG581" i="3"/>
  <c r="AR582" i="3"/>
  <c r="BC582" i="3" s="1"/>
  <c r="BR580" i="3"/>
  <c r="Y580" i="3" s="1"/>
  <c r="CO575" i="3"/>
  <c r="O575" i="3"/>
  <c r="BS581" i="3"/>
  <c r="Z581" i="3" s="1"/>
  <c r="AX582" i="3"/>
  <c r="BI582" i="3" s="1"/>
  <c r="AM581" i="3"/>
  <c r="CK579" i="3"/>
  <c r="B575" i="3"/>
  <c r="P575" i="3"/>
  <c r="C575" i="3"/>
  <c r="AA575" i="3"/>
  <c r="CJ579" i="3" l="1"/>
  <c r="CX579" i="3" s="1"/>
  <c r="CP581" i="3"/>
  <c r="DA581" i="3" s="1"/>
  <c r="CD581" i="3"/>
  <c r="CU581" i="3" s="1"/>
  <c r="CN575" i="3"/>
  <c r="CZ575" i="3" s="1"/>
  <c r="K580" i="3"/>
  <c r="CK580" i="3" s="1"/>
  <c r="AJ580" i="3"/>
  <c r="AU581" i="3"/>
  <c r="BF581" i="3" s="1"/>
  <c r="AV582" i="3"/>
  <c r="BG582" i="3" s="1"/>
  <c r="AK581" i="3"/>
  <c r="AW576" i="3"/>
  <c r="BH576" i="3" s="1"/>
  <c r="AL575" i="3"/>
  <c r="BW575" i="3"/>
  <c r="BU582" i="3"/>
  <c r="AB582" i="3" s="1"/>
  <c r="BO582" i="3"/>
  <c r="V582" i="3" s="1"/>
  <c r="L581" i="3"/>
  <c r="CM581" i="3" s="1"/>
  <c r="CL581" i="3" l="1"/>
  <c r="CY581" i="3" s="1"/>
  <c r="CJ580" i="3"/>
  <c r="CX580" i="3" s="1"/>
  <c r="H582" i="3"/>
  <c r="CE582" i="3" s="1"/>
  <c r="AX583" i="3"/>
  <c r="BI583" i="3" s="1"/>
  <c r="AM582" i="3"/>
  <c r="BS582" i="3"/>
  <c r="Z582" i="3" s="1"/>
  <c r="A576" i="3"/>
  <c r="Q575" i="3"/>
  <c r="N582" i="3"/>
  <c r="CQ582" i="3" s="1"/>
  <c r="BT576" i="3"/>
  <c r="AA576" i="3" s="1"/>
  <c r="BJ576" i="3"/>
  <c r="BR581" i="3"/>
  <c r="Y581" i="3" s="1"/>
  <c r="AR583" i="3"/>
  <c r="BC583" i="3" s="1"/>
  <c r="AG582" i="3"/>
  <c r="CD582" i="3" l="1"/>
  <c r="CU582" i="3" s="1"/>
  <c r="CP582" i="3"/>
  <c r="DA582" i="3" s="1"/>
  <c r="M576" i="3"/>
  <c r="CO576" i="3" s="1"/>
  <c r="AJ581" i="3"/>
  <c r="AU582" i="3"/>
  <c r="BF582" i="3" s="1"/>
  <c r="L582" i="3"/>
  <c r="CM582" i="3" s="1"/>
  <c r="BU583" i="3"/>
  <c r="AB583" i="3" s="1"/>
  <c r="P576" i="3"/>
  <c r="B576" i="3"/>
  <c r="C576" i="3"/>
  <c r="K581" i="3"/>
  <c r="BO583" i="3"/>
  <c r="V583" i="3" s="1"/>
  <c r="AK582" i="3"/>
  <c r="AV583" i="3"/>
  <c r="BG583" i="3" s="1"/>
  <c r="AL576" i="3"/>
  <c r="AW577" i="3"/>
  <c r="BH577" i="3" s="1"/>
  <c r="CL582" i="3" l="1"/>
  <c r="CY582" i="3" s="1"/>
  <c r="CN576" i="3"/>
  <c r="CZ576" i="3" s="1"/>
  <c r="O576" i="3"/>
  <c r="H583" i="3"/>
  <c r="CE583" i="3" s="1"/>
  <c r="BT577" i="3"/>
  <c r="AA577" i="3" s="1"/>
  <c r="BJ577" i="3"/>
  <c r="A577" i="3"/>
  <c r="Q576" i="3"/>
  <c r="AG583" i="3"/>
  <c r="AR584" i="3"/>
  <c r="BC584" i="3" s="1"/>
  <c r="N583" i="3"/>
  <c r="CQ583" i="3" s="1"/>
  <c r="CK581" i="3"/>
  <c r="BR582" i="3"/>
  <c r="K582" i="3" s="1"/>
  <c r="BW576" i="3"/>
  <c r="AX584" i="3"/>
  <c r="BI584" i="3" s="1"/>
  <c r="AM583" i="3"/>
  <c r="BS583" i="3"/>
  <c r="Z583" i="3" s="1"/>
  <c r="CJ581" i="3" l="1"/>
  <c r="CX581" i="3" s="1"/>
  <c r="CD583" i="3"/>
  <c r="CU583" i="3" s="1"/>
  <c r="Y582" i="3"/>
  <c r="AU583" i="3" s="1"/>
  <c r="BF583" i="3" s="1"/>
  <c r="CP583" i="3"/>
  <c r="DA583" i="3" s="1"/>
  <c r="M577" i="3"/>
  <c r="O577" i="3" s="1"/>
  <c r="CK582" i="3"/>
  <c r="P577" i="3"/>
  <c r="B577" i="3"/>
  <c r="C577" i="3"/>
  <c r="AW578" i="3"/>
  <c r="BH578" i="3" s="1"/>
  <c r="AL577" i="3"/>
  <c r="AK583" i="3"/>
  <c r="AV584" i="3"/>
  <c r="BG584" i="3" s="1"/>
  <c r="BU584" i="3"/>
  <c r="AB584" i="3" s="1"/>
  <c r="BO584" i="3"/>
  <c r="V584" i="3" s="1"/>
  <c r="L583" i="3"/>
  <c r="CM583" i="3" s="1"/>
  <c r="AJ582" i="3" l="1"/>
  <c r="CJ582" i="3"/>
  <c r="CX582" i="3" s="1"/>
  <c r="CL583" i="3"/>
  <c r="CY583" i="3" s="1"/>
  <c r="H584" i="3"/>
  <c r="CE584" i="3" s="1"/>
  <c r="CO577" i="3"/>
  <c r="AG584" i="3"/>
  <c r="AR585" i="3"/>
  <c r="BC585" i="3" s="1"/>
  <c r="AM584" i="3"/>
  <c r="AX585" i="3"/>
  <c r="BI585" i="3" s="1"/>
  <c r="BR583" i="3"/>
  <c r="Y583" i="3" s="1"/>
  <c r="BT578" i="3"/>
  <c r="AA578" i="3" s="1"/>
  <c r="BJ578" i="3"/>
  <c r="BW577" i="3"/>
  <c r="BS584" i="3"/>
  <c r="Z584" i="3" s="1"/>
  <c r="A578" i="3"/>
  <c r="Q577" i="3"/>
  <c r="N584" i="3"/>
  <c r="CQ584" i="3" s="1"/>
  <c r="CD584" i="3" l="1"/>
  <c r="CU584" i="3" s="1"/>
  <c r="CN577" i="3"/>
  <c r="CZ577" i="3" s="1"/>
  <c r="CP584" i="3"/>
  <c r="DA584" i="3" s="1"/>
  <c r="K583" i="3"/>
  <c r="CK583" i="3" s="1"/>
  <c r="AU584" i="3"/>
  <c r="BF584" i="3" s="1"/>
  <c r="AJ583" i="3"/>
  <c r="AK584" i="3"/>
  <c r="AV585" i="3"/>
  <c r="BG585" i="3" s="1"/>
  <c r="C578" i="3"/>
  <c r="P578" i="3"/>
  <c r="B578" i="3"/>
  <c r="AL578" i="3"/>
  <c r="AW579" i="3"/>
  <c r="BH579" i="3" s="1"/>
  <c r="BO585" i="3"/>
  <c r="V585" i="3" s="1"/>
  <c r="BU585" i="3"/>
  <c r="AB585" i="3" s="1"/>
  <c r="L584" i="3"/>
  <c r="CM584" i="3" s="1"/>
  <c r="M578" i="3"/>
  <c r="CJ583" i="3" l="1"/>
  <c r="CX583" i="3" s="1"/>
  <c r="CL584" i="3"/>
  <c r="CY584" i="3" s="1"/>
  <c r="N585" i="3"/>
  <c r="CQ585" i="3" s="1"/>
  <c r="BS585" i="3"/>
  <c r="Z585" i="3" s="1"/>
  <c r="Q578" i="3"/>
  <c r="A579" i="3"/>
  <c r="BT579" i="3"/>
  <c r="M579" i="3" s="1"/>
  <c r="BJ579" i="3"/>
  <c r="BR584" i="3"/>
  <c r="Y584" i="3" s="1"/>
  <c r="AG585" i="3"/>
  <c r="AR586" i="3"/>
  <c r="BC586" i="3" s="1"/>
  <c r="AX586" i="3"/>
  <c r="BI586" i="3" s="1"/>
  <c r="BU586" i="3" s="1"/>
  <c r="N586" i="3" s="1"/>
  <c r="CQ586" i="3" s="1"/>
  <c r="AM585" i="3"/>
  <c r="CO578" i="3"/>
  <c r="O578" i="3"/>
  <c r="BW578" i="3"/>
  <c r="H585" i="3"/>
  <c r="CP586" i="3" l="1"/>
  <c r="DA586" i="3" s="1"/>
  <c r="CP585" i="3"/>
  <c r="DA585" i="3" s="1"/>
  <c r="CN578" i="3"/>
  <c r="CZ578" i="3" s="1"/>
  <c r="K584" i="3"/>
  <c r="CK584" i="3" s="1"/>
  <c r="AA579" i="3"/>
  <c r="B579" i="3"/>
  <c r="P579" i="3"/>
  <c r="C579" i="3"/>
  <c r="CO579" i="3"/>
  <c r="O579" i="3"/>
  <c r="CE585" i="3"/>
  <c r="AV586" i="3"/>
  <c r="BG586" i="3" s="1"/>
  <c r="BS586" i="3" s="1"/>
  <c r="L586" i="3" s="1"/>
  <c r="CM586" i="3" s="1"/>
  <c r="AK585" i="3"/>
  <c r="AB586" i="3"/>
  <c r="AU585" i="3"/>
  <c r="BF585" i="3" s="1"/>
  <c r="AJ584" i="3"/>
  <c r="L585" i="3"/>
  <c r="CM585" i="3" s="1"/>
  <c r="CJ584" i="3" l="1"/>
  <c r="CX584" i="3" s="1"/>
  <c r="CL585" i="3"/>
  <c r="CY585" i="3" s="1"/>
  <c r="CL586" i="3"/>
  <c r="CY586" i="3" s="1"/>
  <c r="CD585" i="3"/>
  <c r="CU585" i="3" s="1"/>
  <c r="CN579" i="3"/>
  <c r="CZ579" i="3" s="1"/>
  <c r="BR585" i="3"/>
  <c r="Y585" i="3" s="1"/>
  <c r="AL579" i="3"/>
  <c r="AW580" i="3"/>
  <c r="BH580" i="3" s="1"/>
  <c r="BW579" i="3"/>
  <c r="AM586" i="3"/>
  <c r="AX587" i="3"/>
  <c r="BI587" i="3" s="1"/>
  <c r="Z586" i="3"/>
  <c r="K585" i="3" l="1"/>
  <c r="CK585" i="3" s="1"/>
  <c r="AV587" i="3"/>
  <c r="BG587" i="3" s="1"/>
  <c r="AK586" i="3"/>
  <c r="Q579" i="3"/>
  <c r="A580" i="3"/>
  <c r="BT580" i="3"/>
  <c r="AA580" i="3" s="1"/>
  <c r="BJ580" i="3"/>
  <c r="BU587" i="3"/>
  <c r="AB587" i="3" s="1"/>
  <c r="AU586" i="3"/>
  <c r="BF586" i="3" s="1"/>
  <c r="AJ585" i="3"/>
  <c r="CJ585" i="3" l="1"/>
  <c r="CX585" i="3" s="1"/>
  <c r="AL580" i="3"/>
  <c r="AW581" i="3"/>
  <c r="BH581" i="3" s="1"/>
  <c r="M580" i="3"/>
  <c r="BR586" i="3"/>
  <c r="Y586" i="3" s="1"/>
  <c r="AM587" i="3"/>
  <c r="AX588" i="3"/>
  <c r="BI588" i="3" s="1"/>
  <c r="P580" i="3"/>
  <c r="B580" i="3"/>
  <c r="C580" i="3"/>
  <c r="N587" i="3"/>
  <c r="CQ587" i="3" s="1"/>
  <c r="BS587" i="3"/>
  <c r="Z587" i="3" s="1"/>
  <c r="CP587" i="3" l="1"/>
  <c r="DA587" i="3" s="1"/>
  <c r="L587" i="3"/>
  <c r="CM587" i="3" s="1"/>
  <c r="K586" i="3"/>
  <c r="CK586" i="3" s="1"/>
  <c r="AJ586" i="3"/>
  <c r="AU587" i="3"/>
  <c r="BF587" i="3" s="1"/>
  <c r="BU588" i="3"/>
  <c r="AB588" i="3" s="1"/>
  <c r="CO580" i="3"/>
  <c r="O580" i="3"/>
  <c r="BT581" i="3"/>
  <c r="M581" i="3" s="1"/>
  <c r="BJ581" i="3"/>
  <c r="BW580" i="3"/>
  <c r="AV588" i="3"/>
  <c r="BG588" i="3" s="1"/>
  <c r="AK587" i="3"/>
  <c r="A581" i="3"/>
  <c r="Q580" i="3"/>
  <c r="CN580" i="3" l="1"/>
  <c r="CZ580" i="3" s="1"/>
  <c r="CJ586" i="3"/>
  <c r="CX586" i="3" s="1"/>
  <c r="CL587" i="3"/>
  <c r="CY587" i="3" s="1"/>
  <c r="AA581" i="3"/>
  <c r="AL581" i="3" s="1"/>
  <c r="N588" i="3"/>
  <c r="CQ588" i="3" s="1"/>
  <c r="AM588" i="3"/>
  <c r="AX589" i="3"/>
  <c r="BI589" i="3" s="1"/>
  <c r="B581" i="3"/>
  <c r="C581" i="3"/>
  <c r="P581" i="3"/>
  <c r="BR587" i="3"/>
  <c r="Y587" i="3" s="1"/>
  <c r="BS588" i="3"/>
  <c r="Z588" i="3" s="1"/>
  <c r="CO581" i="3"/>
  <c r="O581" i="3"/>
  <c r="CP588" i="3" l="1"/>
  <c r="DA588" i="3" s="1"/>
  <c r="CN581" i="3"/>
  <c r="CZ581" i="3" s="1"/>
  <c r="K587" i="3"/>
  <c r="CK587" i="3" s="1"/>
  <c r="AW582" i="3"/>
  <c r="BH582" i="3" s="1"/>
  <c r="BT582" i="3" s="1"/>
  <c r="AA582" i="3" s="1"/>
  <c r="BU589" i="3"/>
  <c r="AB589" i="3" s="1"/>
  <c r="L588" i="3"/>
  <c r="CM588" i="3" s="1"/>
  <c r="AV589" i="3"/>
  <c r="BG589" i="3" s="1"/>
  <c r="AK588" i="3"/>
  <c r="BW581" i="3"/>
  <c r="A582" i="3"/>
  <c r="Q581" i="3"/>
  <c r="AJ587" i="3"/>
  <c r="AU588" i="3"/>
  <c r="BF588" i="3" s="1"/>
  <c r="N589" i="3" l="1"/>
  <c r="CQ589" i="3" s="1"/>
  <c r="CP589" i="3" s="1"/>
  <c r="DA589" i="3" s="1"/>
  <c r="CJ587" i="3"/>
  <c r="CX587" i="3" s="1"/>
  <c r="CL588" i="3"/>
  <c r="CY588" i="3" s="1"/>
  <c r="BJ582" i="3"/>
  <c r="M582" i="3"/>
  <c r="CO582" i="3" s="1"/>
  <c r="B582" i="3"/>
  <c r="P582" i="3"/>
  <c r="C582" i="3"/>
  <c r="AL582" i="3"/>
  <c r="AW583" i="3"/>
  <c r="BH583" i="3" s="1"/>
  <c r="BS589" i="3"/>
  <c r="Z589" i="3" s="1"/>
  <c r="BR588" i="3"/>
  <c r="Y588" i="3" s="1"/>
  <c r="AX590" i="3"/>
  <c r="BI590" i="3" s="1"/>
  <c r="AM589" i="3"/>
  <c r="CN582" i="3" l="1"/>
  <c r="CZ582" i="3" s="1"/>
  <c r="O582" i="3"/>
  <c r="L589" i="3"/>
  <c r="CM589" i="3" s="1"/>
  <c r="AU589" i="3"/>
  <c r="BF589" i="3" s="1"/>
  <c r="AJ588" i="3"/>
  <c r="BU590" i="3"/>
  <c r="AB590" i="3" s="1"/>
  <c r="BT583" i="3"/>
  <c r="AA583" i="3" s="1"/>
  <c r="BJ583" i="3"/>
  <c r="A583" i="3"/>
  <c r="Q582" i="3"/>
  <c r="BW582" i="3"/>
  <c r="K588" i="3"/>
  <c r="CK588" i="3" s="1"/>
  <c r="AK589" i="3"/>
  <c r="AV590" i="3"/>
  <c r="BG590" i="3" s="1"/>
  <c r="CL589" i="3" l="1"/>
  <c r="CY589" i="3" s="1"/>
  <c r="CJ588" i="3"/>
  <c r="CX588" i="3" s="1"/>
  <c r="M583" i="3"/>
  <c r="O583" i="3" s="1"/>
  <c r="N590" i="3"/>
  <c r="CQ590" i="3" s="1"/>
  <c r="C583" i="3"/>
  <c r="BS590" i="3"/>
  <c r="Z590" i="3" s="1"/>
  <c r="AL583" i="3"/>
  <c r="AW584" i="3"/>
  <c r="BH584" i="3" s="1"/>
  <c r="AM590" i="3"/>
  <c r="AX591" i="3"/>
  <c r="BI591" i="3" s="1"/>
  <c r="BU591" i="3" s="1"/>
  <c r="N591" i="3" s="1"/>
  <c r="CQ591" i="3" s="1"/>
  <c r="P583" i="3"/>
  <c r="B583" i="3"/>
  <c r="BR589" i="3"/>
  <c r="Y589" i="3" s="1"/>
  <c r="CP590" i="3" l="1"/>
  <c r="DA590" i="3" s="1"/>
  <c r="CP591" i="3"/>
  <c r="DA591" i="3" s="1"/>
  <c r="CO583" i="3"/>
  <c r="K589" i="3"/>
  <c r="CK589" i="3" s="1"/>
  <c r="AB591" i="3"/>
  <c r="AM591" i="3" s="1"/>
  <c r="BT584" i="3"/>
  <c r="AA584" i="3" s="1"/>
  <c r="BJ584" i="3"/>
  <c r="AJ589" i="3"/>
  <c r="AU590" i="3"/>
  <c r="BF590" i="3" s="1"/>
  <c r="AK590" i="3"/>
  <c r="AV591" i="3"/>
  <c r="BG591" i="3" s="1"/>
  <c r="BW583" i="3"/>
  <c r="A584" i="3"/>
  <c r="Q583" i="3"/>
  <c r="L590" i="3"/>
  <c r="CM590" i="3" s="1"/>
  <c r="CL590" i="3" l="1"/>
  <c r="CY590" i="3" s="1"/>
  <c r="CJ589" i="3"/>
  <c r="CX589" i="3" s="1"/>
  <c r="CN583" i="3"/>
  <c r="CZ583" i="3" s="1"/>
  <c r="M584" i="3"/>
  <c r="CO584" i="3" s="1"/>
  <c r="AX592" i="3"/>
  <c r="BI592" i="3" s="1"/>
  <c r="BU592" i="3" s="1"/>
  <c r="AB592" i="3" s="1"/>
  <c r="BR590" i="3"/>
  <c r="K590" i="3" s="1"/>
  <c r="CK590" i="3" s="1"/>
  <c r="B584" i="3"/>
  <c r="C584" i="3"/>
  <c r="P584" i="3"/>
  <c r="AW585" i="3"/>
  <c r="BH585" i="3" s="1"/>
  <c r="AL584" i="3"/>
  <c r="BS591" i="3"/>
  <c r="Z591" i="3" s="1"/>
  <c r="CJ590" i="3" l="1"/>
  <c r="CX590" i="3" s="1"/>
  <c r="CN584" i="3"/>
  <c r="CZ584" i="3" s="1"/>
  <c r="Y590" i="3"/>
  <c r="AU591" i="3" s="1"/>
  <c r="BF591" i="3" s="1"/>
  <c r="O584" i="3"/>
  <c r="BT585" i="3"/>
  <c r="AA585" i="3" s="1"/>
  <c r="BJ585" i="3"/>
  <c r="BW584" i="3"/>
  <c r="L591" i="3"/>
  <c r="CM591" i="3" s="1"/>
  <c r="AV592" i="3"/>
  <c r="BG592" i="3" s="1"/>
  <c r="AK591" i="3"/>
  <c r="AX593" i="3"/>
  <c r="BI593" i="3" s="1"/>
  <c r="AM592" i="3"/>
  <c r="N592" i="3"/>
  <c r="CQ592" i="3" s="1"/>
  <c r="A585" i="3"/>
  <c r="Q584" i="3"/>
  <c r="AJ590" i="3" l="1"/>
  <c r="CP592" i="3"/>
  <c r="DA592" i="3" s="1"/>
  <c r="CL591" i="3"/>
  <c r="CY591" i="3" s="1"/>
  <c r="M585" i="3"/>
  <c r="CO585" i="3" s="1"/>
  <c r="BR591" i="3"/>
  <c r="K591" i="3" s="1"/>
  <c r="CK591" i="3" s="1"/>
  <c r="BS592" i="3"/>
  <c r="Z592" i="3" s="1"/>
  <c r="BU593" i="3"/>
  <c r="AB593" i="3" s="1"/>
  <c r="C585" i="3"/>
  <c r="B585" i="3"/>
  <c r="P585" i="3"/>
  <c r="AL585" i="3"/>
  <c r="AW586" i="3"/>
  <c r="BH586" i="3" s="1"/>
  <c r="Y591" i="3" l="1"/>
  <c r="AJ591" i="3" s="1"/>
  <c r="CJ591" i="3"/>
  <c r="CX591" i="3" s="1"/>
  <c r="CN585" i="3"/>
  <c r="CZ585" i="3" s="1"/>
  <c r="O585" i="3"/>
  <c r="AM593" i="3"/>
  <c r="AX594" i="3"/>
  <c r="BI594" i="3" s="1"/>
  <c r="AK592" i="3"/>
  <c r="AV593" i="3"/>
  <c r="BG593" i="3" s="1"/>
  <c r="L592" i="3"/>
  <c r="CM592" i="3" s="1"/>
  <c r="BT586" i="3"/>
  <c r="M586" i="3" s="1"/>
  <c r="CO586" i="3" s="1"/>
  <c r="BJ586" i="3"/>
  <c r="N593" i="3"/>
  <c r="CQ593" i="3" s="1"/>
  <c r="Q585" i="3"/>
  <c r="A586" i="3"/>
  <c r="BW585" i="3"/>
  <c r="AU592" i="3" l="1"/>
  <c r="BF592" i="3" s="1"/>
  <c r="BR592" i="3" s="1"/>
  <c r="K592" i="3" s="1"/>
  <c r="CK592" i="3" s="1"/>
  <c r="CP593" i="3"/>
  <c r="DA593" i="3" s="1"/>
  <c r="CN586" i="3"/>
  <c r="CZ586" i="3" s="1"/>
  <c r="CL592" i="3"/>
  <c r="CY592" i="3" s="1"/>
  <c r="AA586" i="3"/>
  <c r="AW587" i="3" s="1"/>
  <c r="BH587" i="3" s="1"/>
  <c r="BS593" i="3"/>
  <c r="Z593" i="3" s="1"/>
  <c r="C586" i="3"/>
  <c r="BO586" i="3" s="1"/>
  <c r="P586" i="3"/>
  <c r="B586" i="3"/>
  <c r="BU594" i="3"/>
  <c r="AB594" i="3" s="1"/>
  <c r="CJ592" i="3" l="1"/>
  <c r="CX592" i="3" s="1"/>
  <c r="AL586" i="3"/>
  <c r="BT587" i="3"/>
  <c r="M587" i="3" s="1"/>
  <c r="CO587" i="3" s="1"/>
  <c r="Y592" i="3"/>
  <c r="L593" i="3"/>
  <c r="CM593" i="3" s="1"/>
  <c r="N594" i="3"/>
  <c r="CQ594" i="3" s="1"/>
  <c r="BW586" i="3"/>
  <c r="AK593" i="3"/>
  <c r="AV594" i="3"/>
  <c r="BG594" i="3" s="1"/>
  <c r="AX595" i="3"/>
  <c r="BI595" i="3" s="1"/>
  <c r="AM594" i="3"/>
  <c r="V586" i="3"/>
  <c r="H586" i="3"/>
  <c r="CN587" i="3" l="1"/>
  <c r="CZ587" i="3" s="1"/>
  <c r="CP594" i="3"/>
  <c r="DA594" i="3" s="1"/>
  <c r="CL593" i="3"/>
  <c r="CY593" i="3" s="1"/>
  <c r="AA587" i="3"/>
  <c r="AW588" i="3" s="1"/>
  <c r="BH588" i="3" s="1"/>
  <c r="BT588" i="3" s="1"/>
  <c r="M588" i="3" s="1"/>
  <c r="CO588" i="3" s="1"/>
  <c r="AR587" i="3"/>
  <c r="BC587" i="3" s="1"/>
  <c r="AG586" i="3"/>
  <c r="AJ592" i="3"/>
  <c r="AU593" i="3"/>
  <c r="BF593" i="3" s="1"/>
  <c r="CE586" i="3"/>
  <c r="O586" i="3"/>
  <c r="BS594" i="3"/>
  <c r="Z594" i="3" s="1"/>
  <c r="BU595" i="3"/>
  <c r="AB595" i="3" s="1"/>
  <c r="CD586" i="3" l="1"/>
  <c r="CU586" i="3" s="1"/>
  <c r="CN588" i="3"/>
  <c r="CZ588" i="3" s="1"/>
  <c r="AL587" i="3"/>
  <c r="N595" i="3"/>
  <c r="CQ595" i="3" s="1"/>
  <c r="BR593" i="3"/>
  <c r="Y593" i="3" s="1"/>
  <c r="AM595" i="3"/>
  <c r="AX596" i="3"/>
  <c r="BI596" i="3" s="1"/>
  <c r="BU596" i="3" s="1"/>
  <c r="N596" i="3" s="1"/>
  <c r="CQ596" i="3" s="1"/>
  <c r="AA588" i="3"/>
  <c r="AK594" i="3"/>
  <c r="AV595" i="3"/>
  <c r="BG595" i="3" s="1"/>
  <c r="BS595" i="3" s="1"/>
  <c r="L595" i="3" s="1"/>
  <c r="CM595" i="3" s="1"/>
  <c r="A587" i="3"/>
  <c r="Q586" i="3"/>
  <c r="L594" i="3"/>
  <c r="CM594" i="3" s="1"/>
  <c r="BJ587" i="3"/>
  <c r="BO587" i="3"/>
  <c r="V587" i="3" s="1"/>
  <c r="CP596" i="3" l="1"/>
  <c r="DA596" i="3" s="1"/>
  <c r="CP595" i="3"/>
  <c r="DA595" i="3" s="1"/>
  <c r="CL594" i="3"/>
  <c r="CY594" i="3" s="1"/>
  <c r="CL595" i="3"/>
  <c r="CY595" i="3" s="1"/>
  <c r="K593" i="3"/>
  <c r="CK593" i="3" s="1"/>
  <c r="AU594" i="3"/>
  <c r="BF594" i="3" s="1"/>
  <c r="AJ593" i="3"/>
  <c r="AR588" i="3"/>
  <c r="BC588" i="3" s="1"/>
  <c r="AG587" i="3"/>
  <c r="AW589" i="3"/>
  <c r="BH589" i="3" s="1"/>
  <c r="AL588" i="3"/>
  <c r="AB596" i="3"/>
  <c r="C587" i="3"/>
  <c r="P587" i="3"/>
  <c r="B587" i="3"/>
  <c r="Z595" i="3"/>
  <c r="H587" i="3"/>
  <c r="CJ593" i="3" l="1"/>
  <c r="CX593" i="3" s="1"/>
  <c r="BW587" i="3"/>
  <c r="BT589" i="3"/>
  <c r="AA589" i="3" s="1"/>
  <c r="BJ588" i="3"/>
  <c r="BO588" i="3"/>
  <c r="V588" i="3" s="1"/>
  <c r="CE587" i="3"/>
  <c r="O587" i="3"/>
  <c r="AV596" i="3"/>
  <c r="BG596" i="3" s="1"/>
  <c r="AK595" i="3"/>
  <c r="A588" i="3"/>
  <c r="Q587" i="3"/>
  <c r="AM596" i="3"/>
  <c r="AX597" i="3"/>
  <c r="BI597" i="3" s="1"/>
  <c r="BR594" i="3"/>
  <c r="Y594" i="3" s="1"/>
  <c r="CD587" i="3" l="1"/>
  <c r="CU587" i="3" s="1"/>
  <c r="H588" i="3"/>
  <c r="CE588" i="3" s="1"/>
  <c r="K594" i="3"/>
  <c r="CK594" i="3" s="1"/>
  <c r="P588" i="3"/>
  <c r="C588" i="3"/>
  <c r="B588" i="3"/>
  <c r="BS596" i="3"/>
  <c r="Z596" i="3" s="1"/>
  <c r="AU595" i="3"/>
  <c r="BF595" i="3" s="1"/>
  <c r="AJ594" i="3"/>
  <c r="AR589" i="3"/>
  <c r="BC589" i="3" s="1"/>
  <c r="AG588" i="3"/>
  <c r="AW590" i="3"/>
  <c r="BH590" i="3" s="1"/>
  <c r="AL589" i="3"/>
  <c r="M589" i="3"/>
  <c r="CO589" i="3" s="1"/>
  <c r="BU597" i="3"/>
  <c r="AB597" i="3" s="1"/>
  <c r="CD588" i="3" l="1"/>
  <c r="CU588" i="3" s="1"/>
  <c r="CN589" i="3"/>
  <c r="CZ589" i="3" s="1"/>
  <c r="CJ594" i="3"/>
  <c r="CX594" i="3" s="1"/>
  <c r="L596" i="3"/>
  <c r="CM596" i="3" s="1"/>
  <c r="O588" i="3"/>
  <c r="N597" i="3"/>
  <c r="CQ597" i="3" s="1"/>
  <c r="BR595" i="3"/>
  <c r="K595" i="3" s="1"/>
  <c r="CK595" i="3" s="1"/>
  <c r="BT590" i="3"/>
  <c r="AA590" i="3" s="1"/>
  <c r="BJ589" i="3"/>
  <c r="AV597" i="3"/>
  <c r="BG597" i="3" s="1"/>
  <c r="AK596" i="3"/>
  <c r="A589" i="3"/>
  <c r="Q588" i="3"/>
  <c r="BW588" i="3"/>
  <c r="AM597" i="3"/>
  <c r="AX598" i="3"/>
  <c r="BI598" i="3" s="1"/>
  <c r="CP597" i="3" l="1"/>
  <c r="DA597" i="3" s="1"/>
  <c r="CL596" i="3"/>
  <c r="CY596" i="3" s="1"/>
  <c r="CJ595" i="3"/>
  <c r="CX595" i="3" s="1"/>
  <c r="M590" i="3"/>
  <c r="CO590" i="3" s="1"/>
  <c r="Y595" i="3"/>
  <c r="AU596" i="3" s="1"/>
  <c r="BF596" i="3" s="1"/>
  <c r="BS597" i="3"/>
  <c r="Z597" i="3" s="1"/>
  <c r="AL590" i="3"/>
  <c r="AW591" i="3"/>
  <c r="BH591" i="3" s="1"/>
  <c r="C589" i="3"/>
  <c r="BO589" i="3" s="1"/>
  <c r="P589" i="3"/>
  <c r="B589" i="3"/>
  <c r="BU598" i="3"/>
  <c r="AB598" i="3" s="1"/>
  <c r="CN590" i="3" l="1"/>
  <c r="CZ590" i="3" s="1"/>
  <c r="N598" i="3"/>
  <c r="CQ598" i="3" s="1"/>
  <c r="AJ595" i="3"/>
  <c r="BP589" i="3"/>
  <c r="V589" i="3"/>
  <c r="H589" i="3"/>
  <c r="AX599" i="3"/>
  <c r="BI599" i="3" s="1"/>
  <c r="AM598" i="3"/>
  <c r="BW589" i="3"/>
  <c r="AK597" i="3"/>
  <c r="AV598" i="3"/>
  <c r="BG598" i="3" s="1"/>
  <c r="BT591" i="3"/>
  <c r="AA591" i="3" s="1"/>
  <c r="BR596" i="3"/>
  <c r="Y596" i="3" s="1"/>
  <c r="L597" i="3"/>
  <c r="CM597" i="3" s="1"/>
  <c r="CL597" i="3" l="1"/>
  <c r="CY597" i="3" s="1"/>
  <c r="CP598" i="3"/>
  <c r="DA598" i="3" s="1"/>
  <c r="K596" i="3"/>
  <c r="CK596" i="3" s="1"/>
  <c r="AL591" i="3"/>
  <c r="AW592" i="3"/>
  <c r="BH592" i="3" s="1"/>
  <c r="BS598" i="3"/>
  <c r="L598" i="3" s="1"/>
  <c r="CM598" i="3" s="1"/>
  <c r="BU599" i="3"/>
  <c r="AB599" i="3" s="1"/>
  <c r="CE589" i="3"/>
  <c r="M591" i="3"/>
  <c r="CO591" i="3" s="1"/>
  <c r="AR590" i="3"/>
  <c r="BC590" i="3" s="1"/>
  <c r="AG589" i="3"/>
  <c r="AU597" i="3"/>
  <c r="BF597" i="3" s="1"/>
  <c r="AJ596" i="3"/>
  <c r="W589" i="3"/>
  <c r="I589" i="3"/>
  <c r="CG589" i="3" s="1"/>
  <c r="CL598" i="3" l="1"/>
  <c r="CY598" i="3" s="1"/>
  <c r="CF589" i="3"/>
  <c r="CV589" i="3" s="1"/>
  <c r="CJ596" i="3"/>
  <c r="CX596" i="3" s="1"/>
  <c r="CN591" i="3"/>
  <c r="CZ591" i="3" s="1"/>
  <c r="CD589" i="3"/>
  <c r="CU589" i="3" s="1"/>
  <c r="O589" i="3"/>
  <c r="Z598" i="3"/>
  <c r="AV599" i="3" s="1"/>
  <c r="BG599" i="3" s="1"/>
  <c r="AS590" i="3"/>
  <c r="BD590" i="3" s="1"/>
  <c r="BJ590" i="3" s="1"/>
  <c r="AH589" i="3"/>
  <c r="A590" i="3" s="1"/>
  <c r="N599" i="3"/>
  <c r="CQ599" i="3" s="1"/>
  <c r="AM599" i="3"/>
  <c r="AX600" i="3"/>
  <c r="BI600" i="3" s="1"/>
  <c r="BT592" i="3"/>
  <c r="AA592" i="3" s="1"/>
  <c r="BO590" i="3"/>
  <c r="V590" i="3" s="1"/>
  <c r="AK598" i="3" l="1"/>
  <c r="CP599" i="3"/>
  <c r="DA599" i="3" s="1"/>
  <c r="Q589" i="3"/>
  <c r="M592" i="3"/>
  <c r="CO592" i="3" s="1"/>
  <c r="P590" i="3"/>
  <c r="B590" i="3"/>
  <c r="C590" i="3"/>
  <c r="AG590" i="3"/>
  <c r="AR591" i="3"/>
  <c r="BC591" i="3" s="1"/>
  <c r="BS599" i="3"/>
  <c r="Z599" i="3" s="1"/>
  <c r="BP590" i="3"/>
  <c r="W590" i="3" s="1"/>
  <c r="BU600" i="3"/>
  <c r="AB600" i="3" s="1"/>
  <c r="AL592" i="3"/>
  <c r="AW593" i="3"/>
  <c r="BH593" i="3" s="1"/>
  <c r="H590" i="3"/>
  <c r="CN592" i="3" l="1"/>
  <c r="CZ592" i="3" s="1"/>
  <c r="I590" i="3"/>
  <c r="CG590" i="3" s="1"/>
  <c r="L599" i="3"/>
  <c r="CM599" i="3" s="1"/>
  <c r="CE590" i="3"/>
  <c r="AV600" i="3"/>
  <c r="BG600" i="3" s="1"/>
  <c r="AK599" i="3"/>
  <c r="BO591" i="3"/>
  <c r="V591" i="3" s="1"/>
  <c r="BW590" i="3"/>
  <c r="BT593" i="3"/>
  <c r="AA593" i="3" s="1"/>
  <c r="AX601" i="3"/>
  <c r="BI601" i="3" s="1"/>
  <c r="BU601" i="3" s="1"/>
  <c r="N601" i="3" s="1"/>
  <c r="CQ601" i="3" s="1"/>
  <c r="AM600" i="3"/>
  <c r="N600" i="3"/>
  <c r="CQ600" i="3" s="1"/>
  <c r="AH590" i="3"/>
  <c r="Q590" i="3" s="1"/>
  <c r="AS591" i="3"/>
  <c r="BD591" i="3" s="1"/>
  <c r="CP601" i="3" l="1"/>
  <c r="DA601" i="3" s="1"/>
  <c r="CF590" i="3"/>
  <c r="CV590" i="3" s="1"/>
  <c r="CP600" i="3"/>
  <c r="DA600" i="3" s="1"/>
  <c r="CD590" i="3"/>
  <c r="CU590" i="3" s="1"/>
  <c r="CL599" i="3"/>
  <c r="CY599" i="3" s="1"/>
  <c r="M593" i="3"/>
  <c r="CO593" i="3" s="1"/>
  <c r="H591" i="3"/>
  <c r="CE591" i="3" s="1"/>
  <c r="O590" i="3"/>
  <c r="AR592" i="3"/>
  <c r="BC592" i="3" s="1"/>
  <c r="AG591" i="3"/>
  <c r="BJ591" i="3"/>
  <c r="BP591" i="3"/>
  <c r="W591" i="3" s="1"/>
  <c r="AB601" i="3"/>
  <c r="A591" i="3"/>
  <c r="AL593" i="3"/>
  <c r="AW594" i="3"/>
  <c r="BH594" i="3" s="1"/>
  <c r="BS600" i="3"/>
  <c r="Z600" i="3" s="1"/>
  <c r="CD591" i="3" l="1"/>
  <c r="CU591" i="3" s="1"/>
  <c r="CN593" i="3"/>
  <c r="CZ593" i="3" s="1"/>
  <c r="AS592" i="3"/>
  <c r="BD592" i="3" s="1"/>
  <c r="BJ592" i="3" s="1"/>
  <c r="AH591" i="3"/>
  <c r="A592" i="3" s="1"/>
  <c r="AK600" i="3"/>
  <c r="AV601" i="3"/>
  <c r="BG601" i="3" s="1"/>
  <c r="L600" i="3"/>
  <c r="CM600" i="3" s="1"/>
  <c r="BT594" i="3"/>
  <c r="AA594" i="3" s="1"/>
  <c r="BO592" i="3"/>
  <c r="V592" i="3" s="1"/>
  <c r="B591" i="3"/>
  <c r="P591" i="3"/>
  <c r="C591" i="3"/>
  <c r="AM601" i="3"/>
  <c r="AX602" i="3"/>
  <c r="BI602" i="3" s="1"/>
  <c r="I591" i="3"/>
  <c r="CL600" i="3" l="1"/>
  <c r="CY600" i="3" s="1"/>
  <c r="Q591" i="3"/>
  <c r="H592" i="3"/>
  <c r="CE592" i="3" s="1"/>
  <c r="AL594" i="3"/>
  <c r="AW595" i="3"/>
  <c r="BH595" i="3" s="1"/>
  <c r="B592" i="3"/>
  <c r="P592" i="3"/>
  <c r="C592" i="3"/>
  <c r="BW591" i="3"/>
  <c r="BU602" i="3"/>
  <c r="AB602" i="3" s="1"/>
  <c r="M594" i="3"/>
  <c r="CO594" i="3" s="1"/>
  <c r="BS601" i="3"/>
  <c r="Z601" i="3" s="1"/>
  <c r="AG592" i="3"/>
  <c r="AR593" i="3"/>
  <c r="BC593" i="3" s="1"/>
  <c r="CG591" i="3"/>
  <c r="O591" i="3"/>
  <c r="BP592" i="3"/>
  <c r="I592" i="3" s="1"/>
  <c r="CG592" i="3" s="1"/>
  <c r="CF591" i="3" l="1"/>
  <c r="CV591" i="3" s="1"/>
  <c r="CD592" i="3"/>
  <c r="CU592" i="3" s="1"/>
  <c r="CN594" i="3"/>
  <c r="CZ594" i="3" s="1"/>
  <c r="CF592" i="3"/>
  <c r="CV592" i="3" s="1"/>
  <c r="L601" i="3"/>
  <c r="CM601" i="3" s="1"/>
  <c r="BQ592" i="3"/>
  <c r="W592" i="3"/>
  <c r="BW592" i="3"/>
  <c r="AM602" i="3"/>
  <c r="AX603" i="3"/>
  <c r="BI603" i="3" s="1"/>
  <c r="BT595" i="3"/>
  <c r="AA595" i="3" s="1"/>
  <c r="AK601" i="3"/>
  <c r="AV602" i="3"/>
  <c r="BG602" i="3" s="1"/>
  <c r="BO593" i="3"/>
  <c r="V593" i="3" s="1"/>
  <c r="N602" i="3"/>
  <c r="CQ602" i="3" s="1"/>
  <c r="CL601" i="3" l="1"/>
  <c r="CY601" i="3" s="1"/>
  <c r="CP602" i="3"/>
  <c r="DA602" i="3" s="1"/>
  <c r="BS602" i="3"/>
  <c r="Z602" i="3" s="1"/>
  <c r="AW596" i="3"/>
  <c r="BH596" i="3" s="1"/>
  <c r="AL595" i="3"/>
  <c r="X592" i="3"/>
  <c r="J592" i="3"/>
  <c r="AR594" i="3"/>
  <c r="BC594" i="3" s="1"/>
  <c r="AG593" i="3"/>
  <c r="BU603" i="3"/>
  <c r="AB603" i="3" s="1"/>
  <c r="AS593" i="3"/>
  <c r="BD593" i="3" s="1"/>
  <c r="AH592" i="3"/>
  <c r="M595" i="3"/>
  <c r="CO595" i="3" s="1"/>
  <c r="H593" i="3"/>
  <c r="CN595" i="3" l="1"/>
  <c r="CZ595" i="3" s="1"/>
  <c r="L602" i="3"/>
  <c r="CM602" i="3" s="1"/>
  <c r="CE593" i="3"/>
  <c r="CI592" i="3"/>
  <c r="O592" i="3"/>
  <c r="AT593" i="3"/>
  <c r="BE593" i="3" s="1"/>
  <c r="AI592" i="3"/>
  <c r="A593" i="3" s="1"/>
  <c r="BP593" i="3"/>
  <c r="W593" i="3" s="1"/>
  <c r="AX604" i="3"/>
  <c r="BI604" i="3" s="1"/>
  <c r="AM603" i="3"/>
  <c r="N603" i="3"/>
  <c r="CQ603" i="3" s="1"/>
  <c r="BO594" i="3"/>
  <c r="V594" i="3" s="1"/>
  <c r="BT596" i="3"/>
  <c r="AA596" i="3" s="1"/>
  <c r="AV603" i="3"/>
  <c r="BG603" i="3" s="1"/>
  <c r="AK602" i="3"/>
  <c r="CP603" i="3" l="1"/>
  <c r="DA603" i="3" s="1"/>
  <c r="CD593" i="3"/>
  <c r="CU593" i="3" s="1"/>
  <c r="CL602" i="3"/>
  <c r="CY602" i="3" s="1"/>
  <c r="CH592" i="3"/>
  <c r="CW592" i="3" s="1"/>
  <c r="Q592" i="3"/>
  <c r="I593" i="3"/>
  <c r="CG593" i="3" s="1"/>
  <c r="H594" i="3"/>
  <c r="CE594" i="3" s="1"/>
  <c r="AS594" i="3"/>
  <c r="BD594" i="3" s="1"/>
  <c r="AH593" i="3"/>
  <c r="AR595" i="3"/>
  <c r="BC595" i="3" s="1"/>
  <c r="AG594" i="3"/>
  <c r="BU604" i="3"/>
  <c r="AB604" i="3" s="1"/>
  <c r="BQ593" i="3"/>
  <c r="J593" i="3" s="1"/>
  <c r="M596" i="3"/>
  <c r="CO596" i="3" s="1"/>
  <c r="P593" i="3"/>
  <c r="C593" i="3"/>
  <c r="B593" i="3"/>
  <c r="AL596" i="3"/>
  <c r="AW597" i="3"/>
  <c r="BH597" i="3" s="1"/>
  <c r="BJ593" i="3"/>
  <c r="BS603" i="3"/>
  <c r="Z603" i="3" s="1"/>
  <c r="CD594" i="3" l="1"/>
  <c r="CU594" i="3" s="1"/>
  <c r="CN596" i="3"/>
  <c r="CZ596" i="3" s="1"/>
  <c r="CF593" i="3"/>
  <c r="CV593" i="3" s="1"/>
  <c r="X593" i="3"/>
  <c r="AT594" i="3" s="1"/>
  <c r="BE594" i="3" s="1"/>
  <c r="CI593" i="3"/>
  <c r="O593" i="3"/>
  <c r="AX605" i="3"/>
  <c r="BI605" i="3" s="1"/>
  <c r="AM604" i="3"/>
  <c r="BT597" i="3"/>
  <c r="AA597" i="3" s="1"/>
  <c r="AV604" i="3"/>
  <c r="BG604" i="3" s="1"/>
  <c r="AK603" i="3"/>
  <c r="L603" i="3"/>
  <c r="CM603" i="3" s="1"/>
  <c r="N604" i="3"/>
  <c r="CQ604" i="3" s="1"/>
  <c r="BO595" i="3"/>
  <c r="V595" i="3" s="1"/>
  <c r="BW593" i="3"/>
  <c r="BP594" i="3"/>
  <c r="CL603" i="3" l="1"/>
  <c r="CY603" i="3" s="1"/>
  <c r="CH593" i="3"/>
  <c r="CW593" i="3" s="1"/>
  <c r="CP604" i="3"/>
  <c r="DA604" i="3" s="1"/>
  <c r="H595" i="3"/>
  <c r="CE595" i="3" s="1"/>
  <c r="AI593" i="3"/>
  <c r="M597" i="3"/>
  <c r="CO597" i="3" s="1"/>
  <c r="AG595" i="3"/>
  <c r="AR596" i="3"/>
  <c r="BC596" i="3" s="1"/>
  <c r="BQ594" i="3"/>
  <c r="X594" i="3" s="1"/>
  <c r="W594" i="3"/>
  <c r="BU605" i="3"/>
  <c r="AB605" i="3" s="1"/>
  <c r="BS604" i="3"/>
  <c r="Z604" i="3" s="1"/>
  <c r="AL597" i="3"/>
  <c r="AW598" i="3"/>
  <c r="BH598" i="3" s="1"/>
  <c r="BJ594" i="3"/>
  <c r="I594" i="3"/>
  <c r="CN597" i="3" l="1"/>
  <c r="CZ597" i="3" s="1"/>
  <c r="CD595" i="3"/>
  <c r="CU595" i="3" s="1"/>
  <c r="A594" i="3"/>
  <c r="Q593" i="3"/>
  <c r="N605" i="3"/>
  <c r="CQ605" i="3" s="1"/>
  <c r="AI594" i="3"/>
  <c r="AT595" i="3"/>
  <c r="BE595" i="3" s="1"/>
  <c r="AK604" i="3"/>
  <c r="AV605" i="3"/>
  <c r="BG605" i="3" s="1"/>
  <c r="L604" i="3"/>
  <c r="CM604" i="3" s="1"/>
  <c r="CG594" i="3"/>
  <c r="J594" i="3"/>
  <c r="CI594" i="3" s="1"/>
  <c r="AX606" i="3"/>
  <c r="BI606" i="3" s="1"/>
  <c r="AM605" i="3"/>
  <c r="BO596" i="3"/>
  <c r="V596" i="3" s="1"/>
  <c r="BT598" i="3"/>
  <c r="AA598" i="3" s="1"/>
  <c r="AH594" i="3"/>
  <c r="AS595" i="3"/>
  <c r="BD595" i="3" s="1"/>
  <c r="CP605" i="3" l="1"/>
  <c r="DA605" i="3" s="1"/>
  <c r="CF594" i="3"/>
  <c r="CV594" i="3" s="1"/>
  <c r="CL604" i="3"/>
  <c r="CY604" i="3" s="1"/>
  <c r="CH594" i="3"/>
  <c r="CW594" i="3" s="1"/>
  <c r="H596" i="3"/>
  <c r="CE596" i="3" s="1"/>
  <c r="B594" i="3"/>
  <c r="P594" i="3"/>
  <c r="C594" i="3"/>
  <c r="O594" i="3"/>
  <c r="BS605" i="3"/>
  <c r="Z605" i="3" s="1"/>
  <c r="BP595" i="3"/>
  <c r="W595" i="3" s="1"/>
  <c r="BJ595" i="3"/>
  <c r="AR597" i="3"/>
  <c r="BC597" i="3" s="1"/>
  <c r="AG596" i="3"/>
  <c r="M598" i="3"/>
  <c r="CO598" i="3" s="1"/>
  <c r="AL598" i="3"/>
  <c r="AW599" i="3"/>
  <c r="BH599" i="3" s="1"/>
  <c r="BQ595" i="3"/>
  <c r="X595" i="3" s="1"/>
  <c r="A595" i="3"/>
  <c r="Q594" i="3"/>
  <c r="BU606" i="3"/>
  <c r="AB606" i="3" s="1"/>
  <c r="CD596" i="3" l="1"/>
  <c r="CU596" i="3" s="1"/>
  <c r="CN598" i="3"/>
  <c r="CZ598" i="3" s="1"/>
  <c r="I595" i="3"/>
  <c r="CG595" i="3" s="1"/>
  <c r="BW594" i="3"/>
  <c r="L605" i="3"/>
  <c r="CM605" i="3" s="1"/>
  <c r="N606" i="3"/>
  <c r="CQ606" i="3" s="1"/>
  <c r="AI595" i="3"/>
  <c r="AT596" i="3"/>
  <c r="BE596" i="3" s="1"/>
  <c r="BO597" i="3"/>
  <c r="V597" i="3" s="1"/>
  <c r="BT599" i="3"/>
  <c r="AA599" i="3" s="1"/>
  <c r="C595" i="3"/>
  <c r="B595" i="3"/>
  <c r="P595" i="3"/>
  <c r="AV606" i="3"/>
  <c r="BG606" i="3" s="1"/>
  <c r="AK605" i="3"/>
  <c r="AS596" i="3"/>
  <c r="BD596" i="3" s="1"/>
  <c r="AH595" i="3"/>
  <c r="AM606" i="3"/>
  <c r="AX607" i="3"/>
  <c r="BI607" i="3" s="1"/>
  <c r="BU607" i="3" s="1"/>
  <c r="N607" i="3" s="1"/>
  <c r="CQ607" i="3" s="1"/>
  <c r="J595" i="3"/>
  <c r="CI595" i="3" s="1"/>
  <c r="CP606" i="3" l="1"/>
  <c r="DA606" i="3" s="1"/>
  <c r="CH595" i="3"/>
  <c r="CW595" i="3" s="1"/>
  <c r="CF595" i="3"/>
  <c r="CV595" i="3" s="1"/>
  <c r="CP607" i="3"/>
  <c r="DA607" i="3" s="1"/>
  <c r="CL605" i="3"/>
  <c r="CY605" i="3" s="1"/>
  <c r="M599" i="3"/>
  <c r="CO599" i="3" s="1"/>
  <c r="H597" i="3"/>
  <c r="CE597" i="3" s="1"/>
  <c r="BP596" i="3"/>
  <c r="W596" i="3" s="1"/>
  <c r="BJ596" i="3"/>
  <c r="AB607" i="3"/>
  <c r="AG597" i="3"/>
  <c r="AR598" i="3"/>
  <c r="BC598" i="3" s="1"/>
  <c r="BW595" i="3"/>
  <c r="BS606" i="3"/>
  <c r="Z606" i="3" s="1"/>
  <c r="AW600" i="3"/>
  <c r="BH600" i="3" s="1"/>
  <c r="AL599" i="3"/>
  <c r="BQ596" i="3"/>
  <c r="X596" i="3" s="1"/>
  <c r="O595" i="3"/>
  <c r="A596" i="3"/>
  <c r="Q595" i="3"/>
  <c r="L606" i="3" l="1"/>
  <c r="CM606" i="3" s="1"/>
  <c r="CL606" i="3" s="1"/>
  <c r="CY606" i="3" s="1"/>
  <c r="CN599" i="3"/>
  <c r="CZ599" i="3" s="1"/>
  <c r="CD597" i="3"/>
  <c r="CU597" i="3" s="1"/>
  <c r="I596" i="3"/>
  <c r="CG596" i="3" s="1"/>
  <c r="J596" i="3"/>
  <c r="CI596" i="3" s="1"/>
  <c r="C596" i="3"/>
  <c r="B596" i="3"/>
  <c r="P596" i="3"/>
  <c r="AX608" i="3"/>
  <c r="BI608" i="3" s="1"/>
  <c r="AM607" i="3"/>
  <c r="BO598" i="3"/>
  <c r="V598" i="3" s="1"/>
  <c r="BT600" i="3"/>
  <c r="AA600" i="3" s="1"/>
  <c r="AT597" i="3"/>
  <c r="BE597" i="3" s="1"/>
  <c r="AI596" i="3"/>
  <c r="AV607" i="3"/>
  <c r="BG607" i="3" s="1"/>
  <c r="AK606" i="3"/>
  <c r="AH596" i="3"/>
  <c r="AS597" i="3"/>
  <c r="BD597" i="3" s="1"/>
  <c r="CH596" i="3" l="1"/>
  <c r="CW596" i="3" s="1"/>
  <c r="CF596" i="3"/>
  <c r="CV596" i="3" s="1"/>
  <c r="O596" i="3"/>
  <c r="M600" i="3"/>
  <c r="CO600" i="3" s="1"/>
  <c r="AG598" i="3"/>
  <c r="AR599" i="3"/>
  <c r="BC599" i="3" s="1"/>
  <c r="BU608" i="3"/>
  <c r="AB608" i="3" s="1"/>
  <c r="H598" i="3"/>
  <c r="A597" i="3"/>
  <c r="Q596" i="3"/>
  <c r="BP597" i="3"/>
  <c r="BQ597" i="3" s="1"/>
  <c r="J597" i="3" s="1"/>
  <c r="CI597" i="3" s="1"/>
  <c r="BJ597" i="3"/>
  <c r="BS607" i="3"/>
  <c r="Z607" i="3" s="1"/>
  <c r="BW596" i="3"/>
  <c r="AW601" i="3"/>
  <c r="BH601" i="3" s="1"/>
  <c r="AL600" i="3"/>
  <c r="CH597" i="3" l="1"/>
  <c r="CW597" i="3" s="1"/>
  <c r="CN600" i="3"/>
  <c r="CZ600" i="3" s="1"/>
  <c r="L607" i="3"/>
  <c r="CM607" i="3" s="1"/>
  <c r="W597" i="3"/>
  <c r="AS598" i="3" s="1"/>
  <c r="BD598" i="3" s="1"/>
  <c r="I597" i="3"/>
  <c r="CG597" i="3" s="1"/>
  <c r="N608" i="3"/>
  <c r="CQ608" i="3" s="1"/>
  <c r="AM608" i="3"/>
  <c r="AX609" i="3"/>
  <c r="BI609" i="3" s="1"/>
  <c r="CE598" i="3"/>
  <c r="AK607" i="3"/>
  <c r="AV608" i="3"/>
  <c r="BG608" i="3" s="1"/>
  <c r="BO599" i="3"/>
  <c r="V599" i="3" s="1"/>
  <c r="C597" i="3"/>
  <c r="P597" i="3"/>
  <c r="B597" i="3"/>
  <c r="BT601" i="3"/>
  <c r="AA601" i="3" s="1"/>
  <c r="BR597" i="3"/>
  <c r="X597" i="3"/>
  <c r="CF597" i="3" l="1"/>
  <c r="CV597" i="3" s="1"/>
  <c r="CD598" i="3"/>
  <c r="CU598" i="3" s="1"/>
  <c r="CP608" i="3"/>
  <c r="DA608" i="3" s="1"/>
  <c r="CL607" i="3"/>
  <c r="CY607" i="3" s="1"/>
  <c r="AH597" i="3"/>
  <c r="H599" i="3"/>
  <c r="CE599" i="3" s="1"/>
  <c r="M601" i="3"/>
  <c r="CO601" i="3" s="1"/>
  <c r="AI597" i="3"/>
  <c r="AT598" i="3"/>
  <c r="BE598" i="3" s="1"/>
  <c r="BU609" i="3"/>
  <c r="AB609" i="3" s="1"/>
  <c r="BW597" i="3"/>
  <c r="BP598" i="3"/>
  <c r="I598" i="3" s="1"/>
  <c r="BS608" i="3"/>
  <c r="Z608" i="3" s="1"/>
  <c r="Y597" i="3"/>
  <c r="K597" i="3"/>
  <c r="AR600" i="3"/>
  <c r="BC600" i="3" s="1"/>
  <c r="AG599" i="3"/>
  <c r="AW602" i="3"/>
  <c r="BH602" i="3" s="1"/>
  <c r="AL601" i="3"/>
  <c r="CD599" i="3" l="1"/>
  <c r="CU599" i="3" s="1"/>
  <c r="W598" i="3"/>
  <c r="AH598" i="3" s="1"/>
  <c r="CN601" i="3"/>
  <c r="CZ601" i="3" s="1"/>
  <c r="N609" i="3"/>
  <c r="CQ609" i="3" s="1"/>
  <c r="BT602" i="3"/>
  <c r="AA602" i="3" s="1"/>
  <c r="BO600" i="3"/>
  <c r="V600" i="3" s="1"/>
  <c r="AX610" i="3"/>
  <c r="BI610" i="3" s="1"/>
  <c r="AM609" i="3"/>
  <c r="CG598" i="3"/>
  <c r="AJ597" i="3"/>
  <c r="AU598" i="3"/>
  <c r="BF598" i="3" s="1"/>
  <c r="BQ598" i="3"/>
  <c r="X598" i="3" s="1"/>
  <c r="AV609" i="3"/>
  <c r="BG609" i="3" s="1"/>
  <c r="AK608" i="3"/>
  <c r="CK597" i="3"/>
  <c r="O597" i="3"/>
  <c r="L608" i="3"/>
  <c r="CM608" i="3" s="1"/>
  <c r="AS599" i="3" l="1"/>
  <c r="BD599" i="3" s="1"/>
  <c r="BP599" i="3" s="1"/>
  <c r="W599" i="3" s="1"/>
  <c r="CP609" i="3"/>
  <c r="DA609" i="3" s="1"/>
  <c r="CJ597" i="3"/>
  <c r="CX597" i="3" s="1"/>
  <c r="CF598" i="3"/>
  <c r="CV598" i="3" s="1"/>
  <c r="CL608" i="3"/>
  <c r="CY608" i="3" s="1"/>
  <c r="J598" i="3"/>
  <c r="CI598" i="3" s="1"/>
  <c r="H600" i="3"/>
  <c r="CE600" i="3" s="1"/>
  <c r="AI598" i="3"/>
  <c r="AT599" i="3"/>
  <c r="BE599" i="3" s="1"/>
  <c r="AR601" i="3"/>
  <c r="BC601" i="3" s="1"/>
  <c r="AG600" i="3"/>
  <c r="BS609" i="3"/>
  <c r="Z609" i="3" s="1"/>
  <c r="AL602" i="3"/>
  <c r="AW603" i="3"/>
  <c r="BH603" i="3" s="1"/>
  <c r="BT603" i="3" s="1"/>
  <c r="M603" i="3" s="1"/>
  <c r="CO603" i="3" s="1"/>
  <c r="BU610" i="3"/>
  <c r="AB610" i="3" s="1"/>
  <c r="BR598" i="3"/>
  <c r="Y598" i="3" s="1"/>
  <c r="BJ598" i="3"/>
  <c r="Q597" i="3"/>
  <c r="A598" i="3"/>
  <c r="M602" i="3"/>
  <c r="CO602" i="3" s="1"/>
  <c r="CD600" i="3" l="1"/>
  <c r="CU600" i="3" s="1"/>
  <c r="CN602" i="3"/>
  <c r="CZ602" i="3" s="1"/>
  <c r="CN603" i="3"/>
  <c r="CZ603" i="3" s="1"/>
  <c r="CH598" i="3"/>
  <c r="CW598" i="3" s="1"/>
  <c r="I599" i="3"/>
  <c r="CG599" i="3" s="1"/>
  <c r="AJ598" i="3"/>
  <c r="AU599" i="3"/>
  <c r="BF599" i="3" s="1"/>
  <c r="BJ599" i="3" s="1"/>
  <c r="AH599" i="3"/>
  <c r="AS600" i="3"/>
  <c r="BD600" i="3" s="1"/>
  <c r="BQ599" i="3"/>
  <c r="J599" i="3" s="1"/>
  <c r="BO601" i="3"/>
  <c r="V601" i="3" s="1"/>
  <c r="AA603" i="3"/>
  <c r="AM610" i="3"/>
  <c r="AX611" i="3"/>
  <c r="BI611" i="3" s="1"/>
  <c r="AK609" i="3"/>
  <c r="AV610" i="3"/>
  <c r="BG610" i="3" s="1"/>
  <c r="BS610" i="3" s="1"/>
  <c r="L610" i="3" s="1"/>
  <c r="CM610" i="3" s="1"/>
  <c r="B598" i="3"/>
  <c r="P598" i="3"/>
  <c r="C598" i="3"/>
  <c r="N610" i="3"/>
  <c r="CQ610" i="3" s="1"/>
  <c r="K598" i="3"/>
  <c r="L609" i="3"/>
  <c r="CM609" i="3" s="1"/>
  <c r="CF599" i="3" l="1"/>
  <c r="CV599" i="3" s="1"/>
  <c r="CP610" i="3"/>
  <c r="DA610" i="3" s="1"/>
  <c r="CL610" i="3"/>
  <c r="CY610" i="3" s="1"/>
  <c r="CL609" i="3"/>
  <c r="CY609" i="3" s="1"/>
  <c r="H601" i="3"/>
  <c r="CE601" i="3" s="1"/>
  <c r="CI599" i="3"/>
  <c r="BW598" i="3"/>
  <c r="X599" i="3"/>
  <c r="BU611" i="3"/>
  <c r="AB611" i="3" s="1"/>
  <c r="Z610" i="3"/>
  <c r="AW604" i="3"/>
  <c r="BH604" i="3" s="1"/>
  <c r="AL603" i="3"/>
  <c r="BR599" i="3"/>
  <c r="Y599" i="3" s="1"/>
  <c r="BP600" i="3"/>
  <c r="W600" i="3" s="1"/>
  <c r="CK598" i="3"/>
  <c r="O598" i="3"/>
  <c r="AR602" i="3"/>
  <c r="BC602" i="3" s="1"/>
  <c r="AG601" i="3"/>
  <c r="Q598" i="3"/>
  <c r="A599" i="3"/>
  <c r="K599" i="3" l="1"/>
  <c r="CK599" i="3" s="1"/>
  <c r="CJ599" i="3" s="1"/>
  <c r="CX599" i="3" s="1"/>
  <c r="CJ598" i="3"/>
  <c r="CX598" i="3" s="1"/>
  <c r="CH599" i="3"/>
  <c r="CW599" i="3" s="1"/>
  <c r="CD601" i="3"/>
  <c r="CU601" i="3" s="1"/>
  <c r="AH600" i="3"/>
  <c r="AS601" i="3"/>
  <c r="BD601" i="3" s="1"/>
  <c r="AT600" i="3"/>
  <c r="BE600" i="3" s="1"/>
  <c r="AI599" i="3"/>
  <c r="BO602" i="3"/>
  <c r="V602" i="3" s="1"/>
  <c r="BT604" i="3"/>
  <c r="AA604" i="3" s="1"/>
  <c r="AX612" i="3"/>
  <c r="BI612" i="3" s="1"/>
  <c r="AM611" i="3"/>
  <c r="AJ599" i="3"/>
  <c r="AU600" i="3"/>
  <c r="BF600" i="3" s="1"/>
  <c r="B599" i="3"/>
  <c r="C599" i="3"/>
  <c r="P599" i="3"/>
  <c r="AK610" i="3"/>
  <c r="AV611" i="3"/>
  <c r="BG611" i="3" s="1"/>
  <c r="I600" i="3"/>
  <c r="N611" i="3"/>
  <c r="CQ611" i="3" s="1"/>
  <c r="O599" i="3" l="1"/>
  <c r="CP611" i="3"/>
  <c r="DA611" i="3" s="1"/>
  <c r="Q599" i="3"/>
  <c r="M604" i="3"/>
  <c r="CO604" i="3" s="1"/>
  <c r="H602" i="3"/>
  <c r="CE602" i="3" s="1"/>
  <c r="BJ600" i="3"/>
  <c r="BU612" i="3"/>
  <c r="AB612" i="3" s="1"/>
  <c r="BQ600" i="3"/>
  <c r="BR600" i="3" s="1"/>
  <c r="Y600" i="3" s="1"/>
  <c r="AL604" i="3"/>
  <c r="AW605" i="3"/>
  <c r="BH605" i="3" s="1"/>
  <c r="CG600" i="3"/>
  <c r="BP601" i="3"/>
  <c r="W601" i="3" s="1"/>
  <c r="BS611" i="3"/>
  <c r="Z611" i="3" s="1"/>
  <c r="A600" i="3"/>
  <c r="BW599" i="3"/>
  <c r="AR603" i="3"/>
  <c r="BC603" i="3" s="1"/>
  <c r="AG602" i="3"/>
  <c r="CD602" i="3" l="1"/>
  <c r="CU602" i="3" s="1"/>
  <c r="CN604" i="3"/>
  <c r="CZ604" i="3" s="1"/>
  <c r="CF600" i="3"/>
  <c r="CV600" i="3" s="1"/>
  <c r="N612" i="3"/>
  <c r="CQ612" i="3" s="1"/>
  <c r="I601" i="3"/>
  <c r="CG601" i="3" s="1"/>
  <c r="K600" i="3"/>
  <c r="CK600" i="3" s="1"/>
  <c r="AJ600" i="3"/>
  <c r="AU601" i="3"/>
  <c r="BF601" i="3" s="1"/>
  <c r="AK611" i="3"/>
  <c r="AV612" i="3"/>
  <c r="BG612" i="3" s="1"/>
  <c r="BS612" i="3" s="1"/>
  <c r="L612" i="3" s="1"/>
  <c r="CM612" i="3" s="1"/>
  <c r="L611" i="3"/>
  <c r="CM611" i="3" s="1"/>
  <c r="AH601" i="3"/>
  <c r="AS602" i="3"/>
  <c r="BD602" i="3" s="1"/>
  <c r="AM612" i="3"/>
  <c r="AX613" i="3"/>
  <c r="BI613" i="3" s="1"/>
  <c r="BO603" i="3"/>
  <c r="V603" i="3" s="1"/>
  <c r="BT605" i="3"/>
  <c r="AA605" i="3" s="1"/>
  <c r="B600" i="3"/>
  <c r="C600" i="3"/>
  <c r="P600" i="3"/>
  <c r="X600" i="3"/>
  <c r="J600" i="3"/>
  <c r="CP612" i="3" l="1"/>
  <c r="DA612" i="3" s="1"/>
  <c r="CL611" i="3"/>
  <c r="CY611" i="3" s="1"/>
  <c r="CF601" i="3"/>
  <c r="CV601" i="3" s="1"/>
  <c r="CL612" i="3"/>
  <c r="CY612" i="3" s="1"/>
  <c r="CJ600" i="3"/>
  <c r="CX600" i="3" s="1"/>
  <c r="H603" i="3"/>
  <c r="CE603" i="3" s="1"/>
  <c r="M605" i="3"/>
  <c r="CO605" i="3" s="1"/>
  <c r="AR604" i="3"/>
  <c r="BC604" i="3" s="1"/>
  <c r="AG603" i="3"/>
  <c r="Z612" i="3"/>
  <c r="BP602" i="3"/>
  <c r="W602" i="3" s="1"/>
  <c r="BW600" i="3"/>
  <c r="BR601" i="3"/>
  <c r="Y601" i="3" s="1"/>
  <c r="BU613" i="3"/>
  <c r="AB613" i="3" s="1"/>
  <c r="AW606" i="3"/>
  <c r="BH606" i="3" s="1"/>
  <c r="BT606" i="3" s="1"/>
  <c r="M606" i="3" s="1"/>
  <c r="CO606" i="3" s="1"/>
  <c r="AL605" i="3"/>
  <c r="CI600" i="3"/>
  <c r="O600" i="3"/>
  <c r="AT601" i="3"/>
  <c r="BE601" i="3" s="1"/>
  <c r="AI600" i="3"/>
  <c r="CN605" i="3" l="1"/>
  <c r="CZ605" i="3" s="1"/>
  <c r="CD603" i="3"/>
  <c r="CU603" i="3" s="1"/>
  <c r="CH600" i="3"/>
  <c r="CW600" i="3" s="1"/>
  <c r="CN606" i="3"/>
  <c r="CZ606" i="3" s="1"/>
  <c r="N613" i="3"/>
  <c r="CQ613" i="3" s="1"/>
  <c r="AA606" i="3"/>
  <c r="AW607" i="3" s="1"/>
  <c r="K601" i="3"/>
  <c r="CK601" i="3" s="1"/>
  <c r="AS603" i="3"/>
  <c r="BD603" i="3" s="1"/>
  <c r="AH602" i="3"/>
  <c r="AU602" i="3"/>
  <c r="BF602" i="3" s="1"/>
  <c r="AJ601" i="3"/>
  <c r="AK612" i="3"/>
  <c r="AV613" i="3"/>
  <c r="BG613" i="3" s="1"/>
  <c r="A601" i="3"/>
  <c r="Q600" i="3"/>
  <c r="BQ601" i="3"/>
  <c r="X601" i="3" s="1"/>
  <c r="BJ601" i="3"/>
  <c r="AX614" i="3"/>
  <c r="BI614" i="3" s="1"/>
  <c r="BU614" i="3" s="1"/>
  <c r="N614" i="3" s="1"/>
  <c r="CQ614" i="3" s="1"/>
  <c r="AM613" i="3"/>
  <c r="I602" i="3"/>
  <c r="BO604" i="3"/>
  <c r="V604" i="3" s="1"/>
  <c r="CP614" i="3" l="1"/>
  <c r="DA614" i="3" s="1"/>
  <c r="CJ601" i="3"/>
  <c r="CX601" i="3" s="1"/>
  <c r="CP613" i="3"/>
  <c r="DA613" i="3" s="1"/>
  <c r="H604" i="3"/>
  <c r="CE604" i="3" s="1"/>
  <c r="J601" i="3"/>
  <c r="CI601" i="3" s="1"/>
  <c r="AL606" i="3"/>
  <c r="BH607" i="3"/>
  <c r="BT607" i="3" s="1"/>
  <c r="M607" i="3" s="1"/>
  <c r="CO607" i="3" s="1"/>
  <c r="AI601" i="3"/>
  <c r="Q601" i="3" s="1"/>
  <c r="AT602" i="3"/>
  <c r="BE602" i="3" s="1"/>
  <c r="P601" i="3"/>
  <c r="B601" i="3"/>
  <c r="AB614" i="3"/>
  <c r="CG602" i="3"/>
  <c r="BR602" i="3"/>
  <c r="Y602" i="3" s="1"/>
  <c r="AG604" i="3"/>
  <c r="AR605" i="3"/>
  <c r="BC605" i="3" s="1"/>
  <c r="BP603" i="3"/>
  <c r="W603" i="3" s="1"/>
  <c r="C601" i="3"/>
  <c r="BS613" i="3"/>
  <c r="Z613" i="3" s="1"/>
  <c r="A602" i="3" l="1"/>
  <c r="B602" i="3" s="1"/>
  <c r="CH601" i="3"/>
  <c r="CW601" i="3" s="1"/>
  <c r="CF602" i="3"/>
  <c r="CV602" i="3" s="1"/>
  <c r="CD604" i="3"/>
  <c r="CU604" i="3" s="1"/>
  <c r="CN607" i="3"/>
  <c r="CZ607" i="3" s="1"/>
  <c r="O601" i="3"/>
  <c r="AA607" i="3"/>
  <c r="AW608" i="3" s="1"/>
  <c r="BH608" i="3" s="1"/>
  <c r="BT608" i="3" s="1"/>
  <c r="M608" i="3" s="1"/>
  <c r="CO608" i="3" s="1"/>
  <c r="BO605" i="3"/>
  <c r="H605" i="3" s="1"/>
  <c r="I603" i="3"/>
  <c r="K602" i="3"/>
  <c r="CK602" i="3" s="1"/>
  <c r="BW601" i="3"/>
  <c r="AU603" i="3"/>
  <c r="BF603" i="3" s="1"/>
  <c r="AJ602" i="3"/>
  <c r="BJ602" i="3"/>
  <c r="BQ602" i="3"/>
  <c r="X602" i="3" s="1"/>
  <c r="AV614" i="3"/>
  <c r="BG614" i="3" s="1"/>
  <c r="AK613" i="3"/>
  <c r="AM614" i="3"/>
  <c r="AX615" i="3"/>
  <c r="BI615" i="3" s="1"/>
  <c r="BU615" i="3" s="1"/>
  <c r="N615" i="3" s="1"/>
  <c r="CQ615" i="3" s="1"/>
  <c r="AH603" i="3"/>
  <c r="AS604" i="3"/>
  <c r="BD604" i="3" s="1"/>
  <c r="L613" i="3"/>
  <c r="CM613" i="3" s="1"/>
  <c r="C602" i="3" l="1"/>
  <c r="P602" i="3"/>
  <c r="CP615" i="3"/>
  <c r="DA615" i="3" s="1"/>
  <c r="CJ602" i="3"/>
  <c r="CX602" i="3" s="1"/>
  <c r="CL613" i="3"/>
  <c r="CY613" i="3" s="1"/>
  <c r="CN608" i="3"/>
  <c r="CZ608" i="3" s="1"/>
  <c r="V605" i="3"/>
  <c r="AG605" i="3" s="1"/>
  <c r="AL607" i="3"/>
  <c r="AA608" i="3"/>
  <c r="AL608" i="3" s="1"/>
  <c r="AB615" i="3"/>
  <c r="AX616" i="3" s="1"/>
  <c r="BI616" i="3" s="1"/>
  <c r="CG603" i="3"/>
  <c r="BP604" i="3"/>
  <c r="I604" i="3" s="1"/>
  <c r="BR603" i="3"/>
  <c r="Y603" i="3" s="1"/>
  <c r="CE605" i="3"/>
  <c r="BS614" i="3"/>
  <c r="Z614" i="3" s="1"/>
  <c r="BW602" i="3"/>
  <c r="J602" i="3"/>
  <c r="AT603" i="3"/>
  <c r="BE603" i="3" s="1"/>
  <c r="BJ603" i="3" s="1"/>
  <c r="AI602" i="3"/>
  <c r="Q602" i="3" s="1"/>
  <c r="AW609" i="3" l="1"/>
  <c r="BH609" i="3" s="1"/>
  <c r="BT609" i="3" s="1"/>
  <c r="AA609" i="3" s="1"/>
  <c r="CD605" i="3"/>
  <c r="CU605" i="3" s="1"/>
  <c r="AR606" i="3"/>
  <c r="BC606" i="3" s="1"/>
  <c r="BO606" i="3" s="1"/>
  <c r="V606" i="3" s="1"/>
  <c r="CF603" i="3"/>
  <c r="CV603" i="3" s="1"/>
  <c r="L614" i="3"/>
  <c r="CM614" i="3" s="1"/>
  <c r="K603" i="3"/>
  <c r="CK603" i="3" s="1"/>
  <c r="AM615" i="3"/>
  <c r="A603" i="3"/>
  <c r="B603" i="3" s="1"/>
  <c r="AU604" i="3"/>
  <c r="BF604" i="3" s="1"/>
  <c r="AJ603" i="3"/>
  <c r="CG604" i="3"/>
  <c r="CI602" i="3"/>
  <c r="O602" i="3"/>
  <c r="AV615" i="3"/>
  <c r="BG615" i="3" s="1"/>
  <c r="AK614" i="3"/>
  <c r="BU616" i="3"/>
  <c r="AB616" i="3" s="1"/>
  <c r="W604" i="3"/>
  <c r="BQ603" i="3"/>
  <c r="X603" i="3" s="1"/>
  <c r="CL614" i="3" l="1"/>
  <c r="CY614" i="3" s="1"/>
  <c r="CF604" i="3"/>
  <c r="CV604" i="3" s="1"/>
  <c r="CJ603" i="3"/>
  <c r="CX603" i="3" s="1"/>
  <c r="CH602" i="3"/>
  <c r="CW602" i="3" s="1"/>
  <c r="P603" i="3"/>
  <c r="C603" i="3"/>
  <c r="M609" i="3"/>
  <c r="CO609" i="3" s="1"/>
  <c r="N616" i="3"/>
  <c r="CQ616" i="3" s="1"/>
  <c r="H606" i="3"/>
  <c r="CE606" i="3" s="1"/>
  <c r="BW603" i="3"/>
  <c r="AL609" i="3"/>
  <c r="AW610" i="3"/>
  <c r="BH610" i="3" s="1"/>
  <c r="BT610" i="3" s="1"/>
  <c r="M610" i="3" s="1"/>
  <c r="CO610" i="3" s="1"/>
  <c r="J603" i="3"/>
  <c r="BS615" i="3"/>
  <c r="Z615" i="3" s="1"/>
  <c r="AX617" i="3"/>
  <c r="BI617" i="3" s="1"/>
  <c r="AM616" i="3"/>
  <c r="AR607" i="3"/>
  <c r="BC607" i="3" s="1"/>
  <c r="AG606" i="3"/>
  <c r="AI603" i="3"/>
  <c r="Q603" i="3" s="1"/>
  <c r="AT604" i="3"/>
  <c r="BE604" i="3" s="1"/>
  <c r="AS605" i="3"/>
  <c r="BD605" i="3" s="1"/>
  <c r="AH604" i="3"/>
  <c r="CP616" i="3" l="1"/>
  <c r="DA616" i="3" s="1"/>
  <c r="CN610" i="3"/>
  <c r="CZ610" i="3" s="1"/>
  <c r="CN609" i="3"/>
  <c r="CZ609" i="3" s="1"/>
  <c r="CD606" i="3"/>
  <c r="CU606" i="3" s="1"/>
  <c r="BU617" i="3"/>
  <c r="N617" i="3" s="1"/>
  <c r="CQ617" i="3" s="1"/>
  <c r="L615" i="3"/>
  <c r="CM615" i="3" s="1"/>
  <c r="BP605" i="3"/>
  <c r="I605" i="3" s="1"/>
  <c r="BQ604" i="3"/>
  <c r="BR604" i="3" s="1"/>
  <c r="BJ604" i="3"/>
  <c r="CI603" i="3"/>
  <c r="O603" i="3"/>
  <c r="AA610" i="3"/>
  <c r="A604" i="3"/>
  <c r="BO607" i="3"/>
  <c r="V607" i="3" s="1"/>
  <c r="AK615" i="3"/>
  <c r="AV616" i="3"/>
  <c r="BG616" i="3" s="1"/>
  <c r="CH603" i="3" l="1"/>
  <c r="CW603" i="3" s="1"/>
  <c r="CL615" i="3"/>
  <c r="CY615" i="3" s="1"/>
  <c r="CP617" i="3"/>
  <c r="DA617" i="3" s="1"/>
  <c r="W605" i="3"/>
  <c r="AS606" i="3" s="1"/>
  <c r="BD606" i="3" s="1"/>
  <c r="AB617" i="3"/>
  <c r="H607" i="3"/>
  <c r="CE607" i="3" s="1"/>
  <c r="J604" i="3"/>
  <c r="CI604" i="3" s="1"/>
  <c r="X604" i="3"/>
  <c r="AI604" i="3" s="1"/>
  <c r="C604" i="3"/>
  <c r="AG607" i="3"/>
  <c r="AR608" i="3"/>
  <c r="BC608" i="3" s="1"/>
  <c r="BS616" i="3"/>
  <c r="Z616" i="3" s="1"/>
  <c r="AL610" i="3"/>
  <c r="AW611" i="3"/>
  <c r="BH611" i="3" s="1"/>
  <c r="BT611" i="3" s="1"/>
  <c r="M611" i="3" s="1"/>
  <c r="CO611" i="3" s="1"/>
  <c r="Y604" i="3"/>
  <c r="K604" i="3"/>
  <c r="CK604" i="3" s="1"/>
  <c r="CG605" i="3"/>
  <c r="B604" i="3"/>
  <c r="P604" i="3"/>
  <c r="AH605" i="3" l="1"/>
  <c r="CH604" i="3"/>
  <c r="CW604" i="3" s="1"/>
  <c r="CF605" i="3"/>
  <c r="CV605" i="3" s="1"/>
  <c r="CJ604" i="3"/>
  <c r="CX604" i="3" s="1"/>
  <c r="CN611" i="3"/>
  <c r="CZ611" i="3" s="1"/>
  <c r="CD607" i="3"/>
  <c r="CU607" i="3" s="1"/>
  <c r="AM617" i="3"/>
  <c r="AX618" i="3"/>
  <c r="AA611" i="3"/>
  <c r="AL611" i="3" s="1"/>
  <c r="L616" i="3"/>
  <c r="CM616" i="3" s="1"/>
  <c r="AT605" i="3"/>
  <c r="BE605" i="3" s="1"/>
  <c r="BQ605" i="3" s="1"/>
  <c r="X605" i="3" s="1"/>
  <c r="AV617" i="3"/>
  <c r="BG617" i="3" s="1"/>
  <c r="AK616" i="3"/>
  <c r="O604" i="3"/>
  <c r="BO608" i="3"/>
  <c r="V608" i="3" s="1"/>
  <c r="BW604" i="3"/>
  <c r="AU605" i="3"/>
  <c r="BF605" i="3" s="1"/>
  <c r="AJ604" i="3"/>
  <c r="Q604" i="3" s="1"/>
  <c r="BP606" i="3"/>
  <c r="W606" i="3" s="1"/>
  <c r="CL616" i="3" l="1"/>
  <c r="CY616" i="3" s="1"/>
  <c r="BJ605" i="3"/>
  <c r="BI618" i="3"/>
  <c r="BU618" i="3" s="1"/>
  <c r="N618" i="3" s="1"/>
  <c r="CQ618" i="3" s="1"/>
  <c r="I606" i="3"/>
  <c r="CG606" i="3" s="1"/>
  <c r="AW612" i="3"/>
  <c r="BH612" i="3" s="1"/>
  <c r="BT612" i="3" s="1"/>
  <c r="AA612" i="3" s="1"/>
  <c r="J605" i="3"/>
  <c r="CI605" i="3" s="1"/>
  <c r="AR609" i="3"/>
  <c r="BC609" i="3" s="1"/>
  <c r="AG608" i="3"/>
  <c r="AS607" i="3"/>
  <c r="BD607" i="3" s="1"/>
  <c r="AH606" i="3"/>
  <c r="BS617" i="3"/>
  <c r="Z617" i="3" s="1"/>
  <c r="BR605" i="3"/>
  <c r="Y605" i="3" s="1"/>
  <c r="A605" i="3"/>
  <c r="H608" i="3"/>
  <c r="AT606" i="3"/>
  <c r="BE606" i="3" s="1"/>
  <c r="AI605" i="3"/>
  <c r="CH605" i="3" l="1"/>
  <c r="CW605" i="3" s="1"/>
  <c r="CF606" i="3"/>
  <c r="CV606" i="3" s="1"/>
  <c r="CP618" i="3"/>
  <c r="DA618" i="3" s="1"/>
  <c r="AB618" i="3"/>
  <c r="K605" i="3"/>
  <c r="CK605" i="3" s="1"/>
  <c r="L617" i="3"/>
  <c r="CM617" i="3" s="1"/>
  <c r="AU606" i="3"/>
  <c r="BF606" i="3" s="1"/>
  <c r="BJ606" i="3" s="1"/>
  <c r="AJ605" i="3"/>
  <c r="A606" i="3" s="1"/>
  <c r="M612" i="3"/>
  <c r="CO612" i="3" s="1"/>
  <c r="BQ606" i="3"/>
  <c r="X606" i="3" s="1"/>
  <c r="AW613" i="3"/>
  <c r="BH613" i="3" s="1"/>
  <c r="AL612" i="3"/>
  <c r="CE608" i="3"/>
  <c r="BP607" i="3"/>
  <c r="W607" i="3" s="1"/>
  <c r="C605" i="3"/>
  <c r="B605" i="3"/>
  <c r="P605" i="3"/>
  <c r="AV618" i="3"/>
  <c r="BG618" i="3" s="1"/>
  <c r="AK617" i="3"/>
  <c r="BO609" i="3"/>
  <c r="V609" i="3" s="1"/>
  <c r="O605" i="3" l="1"/>
  <c r="CJ605" i="3"/>
  <c r="CX605" i="3" s="1"/>
  <c r="CL617" i="3"/>
  <c r="CY617" i="3" s="1"/>
  <c r="CD608" i="3"/>
  <c r="CU608" i="3" s="1"/>
  <c r="CN612" i="3"/>
  <c r="CZ612" i="3" s="1"/>
  <c r="AM618" i="3"/>
  <c r="AX619" i="3"/>
  <c r="BI619" i="3" s="1"/>
  <c r="H609" i="3"/>
  <c r="CE609" i="3" s="1"/>
  <c r="C606" i="3"/>
  <c r="AT607" i="3"/>
  <c r="BE607" i="3" s="1"/>
  <c r="AI606" i="3"/>
  <c r="AS608" i="3"/>
  <c r="BD608" i="3" s="1"/>
  <c r="AH607" i="3"/>
  <c r="BT613" i="3"/>
  <c r="AA613" i="3" s="1"/>
  <c r="J606" i="3"/>
  <c r="BS618" i="3"/>
  <c r="Z618" i="3" s="1"/>
  <c r="B606" i="3"/>
  <c r="P606" i="3"/>
  <c r="BR606" i="3"/>
  <c r="Y606" i="3" s="1"/>
  <c r="AG609" i="3"/>
  <c r="AR610" i="3"/>
  <c r="BC610" i="3" s="1"/>
  <c r="I607" i="3"/>
  <c r="BW605" i="3"/>
  <c r="Q605" i="3"/>
  <c r="CD609" i="3" l="1"/>
  <c r="CU609" i="3" s="1"/>
  <c r="L618" i="3"/>
  <c r="CM618" i="3" s="1"/>
  <c r="BU619" i="3"/>
  <c r="AB619" i="3" s="1"/>
  <c r="K606" i="3"/>
  <c r="CK606" i="3" s="1"/>
  <c r="M613" i="3"/>
  <c r="CO613" i="3" s="1"/>
  <c r="BP608" i="3"/>
  <c r="W608" i="3" s="1"/>
  <c r="CG607" i="3"/>
  <c r="BO610" i="3"/>
  <c r="V610" i="3" s="1"/>
  <c r="CI606" i="3"/>
  <c r="AJ606" i="3"/>
  <c r="Q606" i="3" s="1"/>
  <c r="AU607" i="3"/>
  <c r="BF607" i="3" s="1"/>
  <c r="BJ607" i="3" s="1"/>
  <c r="AL613" i="3"/>
  <c r="AW614" i="3"/>
  <c r="BH614" i="3" s="1"/>
  <c r="AK618" i="3"/>
  <c r="AV619" i="3"/>
  <c r="BG619" i="3" s="1"/>
  <c r="BW606" i="3"/>
  <c r="BQ607" i="3"/>
  <c r="X607" i="3" s="1"/>
  <c r="CJ606" i="3" l="1"/>
  <c r="CX606" i="3" s="1"/>
  <c r="CL618" i="3"/>
  <c r="CY618" i="3" s="1"/>
  <c r="CF607" i="3"/>
  <c r="CV607" i="3" s="1"/>
  <c r="CN613" i="3"/>
  <c r="CZ613" i="3" s="1"/>
  <c r="CH606" i="3"/>
  <c r="CW606" i="3" s="1"/>
  <c r="N619" i="3"/>
  <c r="CQ619" i="3" s="1"/>
  <c r="AM619" i="3"/>
  <c r="N13" i="3"/>
  <c r="O606" i="3"/>
  <c r="J607" i="3"/>
  <c r="CI607" i="3" s="1"/>
  <c r="I608" i="3"/>
  <c r="CG608" i="3" s="1"/>
  <c r="H610" i="3"/>
  <c r="CE610" i="3" s="1"/>
  <c r="AG610" i="3"/>
  <c r="AR611" i="3"/>
  <c r="BC611" i="3" s="1"/>
  <c r="BT614" i="3"/>
  <c r="AA614" i="3" s="1"/>
  <c r="BR607" i="3"/>
  <c r="K607" i="3" s="1"/>
  <c r="BS619" i="3"/>
  <c r="Z619" i="3" s="1"/>
  <c r="AS609" i="3"/>
  <c r="BD609" i="3" s="1"/>
  <c r="AH608" i="3"/>
  <c r="A607" i="3"/>
  <c r="AI607" i="3"/>
  <c r="AT608" i="3"/>
  <c r="BE608" i="3" s="1"/>
  <c r="CF608" i="3" l="1"/>
  <c r="CV608" i="3" s="1"/>
  <c r="CH607" i="3"/>
  <c r="CW607" i="3" s="1"/>
  <c r="CP619" i="3"/>
  <c r="DA619" i="3" s="1"/>
  <c r="CD610" i="3"/>
  <c r="CU610" i="3" s="1"/>
  <c r="N14" i="3"/>
  <c r="N15" i="3"/>
  <c r="M614" i="3"/>
  <c r="CO614" i="3" s="1"/>
  <c r="Y607" i="3"/>
  <c r="CK607" i="3"/>
  <c r="O607" i="3"/>
  <c r="AL614" i="3"/>
  <c r="AW615" i="3"/>
  <c r="BH615" i="3" s="1"/>
  <c r="BP609" i="3"/>
  <c r="W609" i="3" s="1"/>
  <c r="BQ608" i="3"/>
  <c r="X608" i="3" s="1"/>
  <c r="BO611" i="3"/>
  <c r="V611" i="3" s="1"/>
  <c r="AK619" i="3"/>
  <c r="L13" i="3"/>
  <c r="L619" i="3"/>
  <c r="CM619" i="3" s="1"/>
  <c r="B607" i="3"/>
  <c r="C607" i="3"/>
  <c r="P607" i="3"/>
  <c r="CJ607" i="3" l="1"/>
  <c r="CX607" i="3" s="1"/>
  <c r="CL619" i="3"/>
  <c r="CY619" i="3" s="1"/>
  <c r="CN614" i="3"/>
  <c r="CZ614" i="3" s="1"/>
  <c r="AU608" i="3"/>
  <c r="BF608" i="3" s="1"/>
  <c r="BJ608" i="3" s="1"/>
  <c r="AJ607" i="3"/>
  <c r="A608" i="3" s="1"/>
  <c r="C608" i="3" s="1"/>
  <c r="I609" i="3"/>
  <c r="CG609" i="3" s="1"/>
  <c r="BT615" i="3"/>
  <c r="M615" i="3" s="1"/>
  <c r="CO615" i="3" s="1"/>
  <c r="H611" i="3"/>
  <c r="CE611" i="3" s="1"/>
  <c r="AS610" i="3"/>
  <c r="BD610" i="3" s="1"/>
  <c r="AH609" i="3"/>
  <c r="AT609" i="3"/>
  <c r="BE609" i="3" s="1"/>
  <c r="AI608" i="3"/>
  <c r="L14" i="3"/>
  <c r="L15" i="3"/>
  <c r="BW607" i="3"/>
  <c r="AG611" i="3"/>
  <c r="AR612" i="3"/>
  <c r="BC612" i="3" s="1"/>
  <c r="J608" i="3"/>
  <c r="CF609" i="3" l="1"/>
  <c r="CV609" i="3" s="1"/>
  <c r="B608" i="3"/>
  <c r="BW608" i="3" s="1"/>
  <c r="Q607" i="3"/>
  <c r="CD611" i="3"/>
  <c r="CU611" i="3" s="1"/>
  <c r="CN615" i="3"/>
  <c r="CZ615" i="3" s="1"/>
  <c r="P608" i="3"/>
  <c r="AA615" i="3"/>
  <c r="BR608" i="3"/>
  <c r="K608" i="3" s="1"/>
  <c r="CK608" i="3" s="1"/>
  <c r="BQ609" i="3"/>
  <c r="J609" i="3" s="1"/>
  <c r="CI608" i="3"/>
  <c r="BO612" i="3"/>
  <c r="V612" i="3" s="1"/>
  <c r="BP610" i="3"/>
  <c r="I610" i="3" s="1"/>
  <c r="CH608" i="3" l="1"/>
  <c r="CW608" i="3" s="1"/>
  <c r="CJ608" i="3"/>
  <c r="CX608" i="3" s="1"/>
  <c r="Y608" i="3"/>
  <c r="H612" i="3"/>
  <c r="CE612" i="3" s="1"/>
  <c r="X609" i="3"/>
  <c r="AT610" i="3" s="1"/>
  <c r="BE610" i="3" s="1"/>
  <c r="O608" i="3"/>
  <c r="AW616" i="3"/>
  <c r="BH616" i="3" s="1"/>
  <c r="BT616" i="3" s="1"/>
  <c r="AA616" i="3" s="1"/>
  <c r="AL616" i="3" s="1"/>
  <c r="AL615" i="3"/>
  <c r="CG610" i="3"/>
  <c r="AG612" i="3"/>
  <c r="AR613" i="3"/>
  <c r="BC613" i="3" s="1"/>
  <c r="W610" i="3"/>
  <c r="CI609" i="3"/>
  <c r="CH609" i="3" l="1"/>
  <c r="CW609" i="3" s="1"/>
  <c r="CD612" i="3"/>
  <c r="CU612" i="3" s="1"/>
  <c r="CF610" i="3"/>
  <c r="CV610" i="3" s="1"/>
  <c r="M616" i="3"/>
  <c r="CO616" i="3" s="1"/>
  <c r="AU609" i="3"/>
  <c r="BF609" i="3" s="1"/>
  <c r="AJ608" i="3"/>
  <c r="AW617" i="3"/>
  <c r="BH617" i="3" s="1"/>
  <c r="BT617" i="3" s="1"/>
  <c r="AA617" i="3" s="1"/>
  <c r="AI609" i="3"/>
  <c r="BO613" i="3"/>
  <c r="V613" i="3" s="1"/>
  <c r="AH610" i="3"/>
  <c r="AS611" i="3"/>
  <c r="BD611" i="3" s="1"/>
  <c r="BQ610" i="3"/>
  <c r="X610" i="3" s="1"/>
  <c r="CN616" i="3" l="1"/>
  <c r="CZ616" i="3" s="1"/>
  <c r="A609" i="3"/>
  <c r="Q608" i="3"/>
  <c r="BJ609" i="3"/>
  <c r="BR609" i="3"/>
  <c r="H613" i="3"/>
  <c r="CE613" i="3" s="1"/>
  <c r="J610" i="3"/>
  <c r="AI610" i="3"/>
  <c r="AT611" i="3"/>
  <c r="BE611" i="3" s="1"/>
  <c r="AL617" i="3"/>
  <c r="AW618" i="3"/>
  <c r="BH618" i="3" s="1"/>
  <c r="M617" i="3"/>
  <c r="CO617" i="3" s="1"/>
  <c r="BP611" i="3"/>
  <c r="W611" i="3" s="1"/>
  <c r="AR614" i="3"/>
  <c r="BC614" i="3" s="1"/>
  <c r="AG613" i="3"/>
  <c r="CN617" i="3" l="1"/>
  <c r="CZ617" i="3" s="1"/>
  <c r="CD613" i="3"/>
  <c r="CU613" i="3" s="1"/>
  <c r="Y609" i="3"/>
  <c r="K609" i="3"/>
  <c r="CI610" i="3"/>
  <c r="B609" i="3"/>
  <c r="C609" i="3"/>
  <c r="P609" i="3"/>
  <c r="I611" i="3"/>
  <c r="CG611" i="3" s="1"/>
  <c r="AH611" i="3"/>
  <c r="AS612" i="3"/>
  <c r="BD612" i="3" s="1"/>
  <c r="BQ611" i="3"/>
  <c r="J611" i="3" s="1"/>
  <c r="BT618" i="3"/>
  <c r="AA618" i="3" s="1"/>
  <c r="BO614" i="3"/>
  <c r="V614" i="3" s="1"/>
  <c r="CH610" i="3" l="1"/>
  <c r="CW610" i="3" s="1"/>
  <c r="CF611" i="3"/>
  <c r="CV611" i="3" s="1"/>
  <c r="H614" i="3"/>
  <c r="CE614" i="3" s="1"/>
  <c r="BW609" i="3"/>
  <c r="CK609" i="3"/>
  <c r="O609" i="3"/>
  <c r="AU610" i="3"/>
  <c r="BF610" i="3" s="1"/>
  <c r="AJ609" i="3"/>
  <c r="CI611" i="3"/>
  <c r="M618" i="3"/>
  <c r="CO618" i="3" s="1"/>
  <c r="BP612" i="3"/>
  <c r="W612" i="3" s="1"/>
  <c r="AG614" i="3"/>
  <c r="AR615" i="3"/>
  <c r="BC615" i="3" s="1"/>
  <c r="X611" i="3"/>
  <c r="AW619" i="3"/>
  <c r="BH619" i="3" s="1"/>
  <c r="AL618" i="3"/>
  <c r="CN618" i="3" l="1"/>
  <c r="CZ618" i="3" s="1"/>
  <c r="CJ609" i="3"/>
  <c r="CX609" i="3" s="1"/>
  <c r="CD614" i="3"/>
  <c r="CU614" i="3" s="1"/>
  <c r="CH611" i="3"/>
  <c r="CW611" i="3" s="1"/>
  <c r="Q609" i="3"/>
  <c r="A610" i="3"/>
  <c r="BJ610" i="3"/>
  <c r="BR610" i="3"/>
  <c r="Y610" i="3" s="1"/>
  <c r="I612" i="3"/>
  <c r="CG612" i="3" s="1"/>
  <c r="AI611" i="3"/>
  <c r="AT612" i="3"/>
  <c r="BE612" i="3" s="1"/>
  <c r="BO615" i="3"/>
  <c r="V615" i="3" s="1"/>
  <c r="AS613" i="3"/>
  <c r="BD613" i="3" s="1"/>
  <c r="AH612" i="3"/>
  <c r="BT619" i="3"/>
  <c r="AA619" i="3" s="1"/>
  <c r="CF612" i="3" l="1"/>
  <c r="CV612" i="3" s="1"/>
  <c r="K610" i="3"/>
  <c r="AU611" i="3"/>
  <c r="BF611" i="3" s="1"/>
  <c r="AJ610" i="3"/>
  <c r="P610" i="3"/>
  <c r="C610" i="3"/>
  <c r="B610" i="3"/>
  <c r="H615" i="3"/>
  <c r="CE615" i="3" s="1"/>
  <c r="AR616" i="3"/>
  <c r="BC616" i="3" s="1"/>
  <c r="AG615" i="3"/>
  <c r="BP613" i="3"/>
  <c r="W613" i="3" s="1"/>
  <c r="AL619" i="3"/>
  <c r="M13" i="3"/>
  <c r="BQ612" i="3"/>
  <c r="X612" i="3" s="1"/>
  <c r="M619" i="3"/>
  <c r="CO619" i="3" s="1"/>
  <c r="CN619" i="3" l="1"/>
  <c r="CZ619" i="3" s="1"/>
  <c r="CD615" i="3"/>
  <c r="CU615" i="3" s="1"/>
  <c r="Q610" i="3"/>
  <c r="A611" i="3"/>
  <c r="BW610" i="3"/>
  <c r="BJ611" i="3"/>
  <c r="BR611" i="3"/>
  <c r="CK610" i="3"/>
  <c r="O610" i="3"/>
  <c r="I613" i="3"/>
  <c r="CG613" i="3" s="1"/>
  <c r="AH613" i="3"/>
  <c r="AS614" i="3"/>
  <c r="BD614" i="3" s="1"/>
  <c r="AT613" i="3"/>
  <c r="BE613" i="3" s="1"/>
  <c r="AI612" i="3"/>
  <c r="J612" i="3"/>
  <c r="M15" i="3"/>
  <c r="M14" i="3"/>
  <c r="BO616" i="3"/>
  <c r="V616" i="3" s="1"/>
  <c r="CF613" i="3" l="1"/>
  <c r="CV613" i="3" s="1"/>
  <c r="CJ610" i="3"/>
  <c r="CX610" i="3" s="1"/>
  <c r="K611" i="3"/>
  <c r="Y611" i="3"/>
  <c r="B611" i="3"/>
  <c r="P611" i="3"/>
  <c r="C611" i="3"/>
  <c r="H616" i="3"/>
  <c r="CE616" i="3" s="1"/>
  <c r="AR617" i="3"/>
  <c r="BC617" i="3" s="1"/>
  <c r="AG616" i="3"/>
  <c r="BQ613" i="3"/>
  <c r="X613" i="3" s="1"/>
  <c r="BP614" i="3"/>
  <c r="W614" i="3" s="1"/>
  <c r="CI612" i="3"/>
  <c r="CH612" i="3" l="1"/>
  <c r="CW612" i="3" s="1"/>
  <c r="CD616" i="3"/>
  <c r="CU616" i="3" s="1"/>
  <c r="BW611" i="3"/>
  <c r="AJ611" i="3"/>
  <c r="AU612" i="3"/>
  <c r="BF612" i="3" s="1"/>
  <c r="CK611" i="3"/>
  <c r="O611" i="3"/>
  <c r="J613" i="3"/>
  <c r="CI613" i="3" s="1"/>
  <c r="I614" i="3"/>
  <c r="AH614" i="3"/>
  <c r="AS615" i="3"/>
  <c r="BD615" i="3" s="1"/>
  <c r="BO617" i="3"/>
  <c r="H617" i="3" s="1"/>
  <c r="AI613" i="3"/>
  <c r="AT614" i="3"/>
  <c r="BE614" i="3" s="1"/>
  <c r="CJ611" i="3" l="1"/>
  <c r="CX611" i="3" s="1"/>
  <c r="CH613" i="3"/>
  <c r="CW613" i="3" s="1"/>
  <c r="Q611" i="3"/>
  <c r="A612" i="3"/>
  <c r="BJ612" i="3"/>
  <c r="BR612" i="3"/>
  <c r="V617" i="3"/>
  <c r="AR618" i="3" s="1"/>
  <c r="BC618" i="3" s="1"/>
  <c r="BQ614" i="3"/>
  <c r="X614" i="3" s="1"/>
  <c r="CE617" i="3"/>
  <c r="CG614" i="3"/>
  <c r="BP615" i="3"/>
  <c r="W615" i="3" s="1"/>
  <c r="CF614" i="3" l="1"/>
  <c r="CV614" i="3" s="1"/>
  <c r="CD617" i="3"/>
  <c r="CU617" i="3" s="1"/>
  <c r="K612" i="3"/>
  <c r="Y612" i="3"/>
  <c r="AG617" i="3"/>
  <c r="P612" i="3"/>
  <c r="B612" i="3"/>
  <c r="C612" i="3"/>
  <c r="I615" i="3"/>
  <c r="CG615" i="3" s="1"/>
  <c r="J614" i="3"/>
  <c r="CI614" i="3" s="1"/>
  <c r="AH615" i="3"/>
  <c r="AS616" i="3"/>
  <c r="BD616" i="3" s="1"/>
  <c r="AI614" i="3"/>
  <c r="AT615" i="3"/>
  <c r="BE615" i="3" s="1"/>
  <c r="BO618" i="3"/>
  <c r="V618" i="3" s="1"/>
  <c r="CF615" i="3" l="1"/>
  <c r="CV615" i="3" s="1"/>
  <c r="CH614" i="3"/>
  <c r="CW614" i="3" s="1"/>
  <c r="BW612" i="3"/>
  <c r="AU613" i="3"/>
  <c r="BF613" i="3" s="1"/>
  <c r="AJ612" i="3"/>
  <c r="CK612" i="3"/>
  <c r="O612" i="3"/>
  <c r="H618" i="3"/>
  <c r="CE618" i="3" s="1"/>
  <c r="BQ615" i="3"/>
  <c r="X615" i="3" s="1"/>
  <c r="AR619" i="3"/>
  <c r="BC619" i="3" s="1"/>
  <c r="AG618" i="3"/>
  <c r="BP616" i="3"/>
  <c r="I616" i="3" s="1"/>
  <c r="CJ612" i="3" l="1"/>
  <c r="CX612" i="3" s="1"/>
  <c r="CD618" i="3"/>
  <c r="CU618" i="3" s="1"/>
  <c r="BJ613" i="3"/>
  <c r="BR613" i="3"/>
  <c r="Y613" i="3" s="1"/>
  <c r="Q612" i="3"/>
  <c r="A613" i="3"/>
  <c r="AT616" i="3"/>
  <c r="BE616" i="3" s="1"/>
  <c r="BQ616" i="3" s="1"/>
  <c r="X616" i="3" s="1"/>
  <c r="AI615" i="3"/>
  <c r="CG616" i="3"/>
  <c r="BO619" i="3"/>
  <c r="H619" i="3" s="1"/>
  <c r="J615" i="3"/>
  <c r="W616" i="3"/>
  <c r="CF616" i="3" l="1"/>
  <c r="CV616" i="3" s="1"/>
  <c r="K613" i="3"/>
  <c r="CK613" i="3" s="1"/>
  <c r="B613" i="3"/>
  <c r="P613" i="3"/>
  <c r="C613" i="3"/>
  <c r="AJ613" i="3"/>
  <c r="AU614" i="3"/>
  <c r="BF614" i="3" s="1"/>
  <c r="V619" i="3"/>
  <c r="AG619" i="3" s="1"/>
  <c r="CE619" i="3"/>
  <c r="AT617" i="3"/>
  <c r="BE617" i="3" s="1"/>
  <c r="AI616" i="3"/>
  <c r="J616" i="3"/>
  <c r="CI615" i="3"/>
  <c r="H13" i="3"/>
  <c r="I12" i="2" s="1"/>
  <c r="AH616" i="3"/>
  <c r="AS617" i="3"/>
  <c r="BD617" i="3" s="1"/>
  <c r="CH615" i="3" l="1"/>
  <c r="CW615" i="3" s="1"/>
  <c r="CJ613" i="3"/>
  <c r="CX613" i="3" s="1"/>
  <c r="CD619" i="3"/>
  <c r="CU619" i="3" s="1"/>
  <c r="O613" i="3"/>
  <c r="BJ614" i="3"/>
  <c r="BR614" i="3"/>
  <c r="Y614" i="3" s="1"/>
  <c r="A614" i="3"/>
  <c r="Q613" i="3"/>
  <c r="BW613" i="3"/>
  <c r="BP617" i="3"/>
  <c r="I617" i="3" s="1"/>
  <c r="CI616" i="3"/>
  <c r="H14" i="3"/>
  <c r="H12" i="2" s="1"/>
  <c r="H15" i="3"/>
  <c r="J12" i="2" s="1"/>
  <c r="BQ617" i="3"/>
  <c r="X617" i="3" s="1"/>
  <c r="CH616" i="3" l="1"/>
  <c r="CW616" i="3" s="1"/>
  <c r="W617" i="3"/>
  <c r="AH617" i="3" s="1"/>
  <c r="B614" i="3"/>
  <c r="C614" i="3"/>
  <c r="P614" i="3"/>
  <c r="K614" i="3"/>
  <c r="AU615" i="3"/>
  <c r="BF615" i="3" s="1"/>
  <c r="AJ614" i="3"/>
  <c r="J617" i="3"/>
  <c r="CI617" i="3" s="1"/>
  <c r="AI617" i="3"/>
  <c r="AT618" i="3"/>
  <c r="BE618" i="3" s="1"/>
  <c r="CG617" i="3"/>
  <c r="CF617" i="3" l="1"/>
  <c r="CV617" i="3" s="1"/>
  <c r="CH617" i="3"/>
  <c r="CW617" i="3" s="1"/>
  <c r="AS618" i="3"/>
  <c r="BD618" i="3" s="1"/>
  <c r="BP618" i="3" s="1"/>
  <c r="I618" i="3" s="1"/>
  <c r="BW614" i="3"/>
  <c r="A615" i="3"/>
  <c r="Q614" i="3"/>
  <c r="CK614" i="3"/>
  <c r="O614" i="3"/>
  <c r="BR615" i="3"/>
  <c r="Y615" i="3" s="1"/>
  <c r="BJ615" i="3"/>
  <c r="BQ618" i="3"/>
  <c r="X618" i="3" s="1"/>
  <c r="CJ614" i="3" l="1"/>
  <c r="CX614" i="3" s="1"/>
  <c r="AJ615" i="3"/>
  <c r="AU616" i="3"/>
  <c r="BF616" i="3" s="1"/>
  <c r="C615" i="3"/>
  <c r="P615" i="3"/>
  <c r="B615" i="3"/>
  <c r="K615" i="3"/>
  <c r="W618" i="3"/>
  <c r="AS619" i="3" s="1"/>
  <c r="BD619" i="3" s="1"/>
  <c r="J618" i="3"/>
  <c r="CI618" i="3" s="1"/>
  <c r="AI618" i="3"/>
  <c r="AT619" i="3"/>
  <c r="BE619" i="3" s="1"/>
  <c r="CG618" i="3"/>
  <c r="CF618" i="3" l="1"/>
  <c r="CV618" i="3" s="1"/>
  <c r="CH618" i="3"/>
  <c r="CW618" i="3" s="1"/>
  <c r="AH618" i="3"/>
  <c r="BW615" i="3"/>
  <c r="CK615" i="3"/>
  <c r="O615" i="3"/>
  <c r="BR616" i="3"/>
  <c r="Y616" i="3" s="1"/>
  <c r="BJ616" i="3"/>
  <c r="A616" i="3"/>
  <c r="Q615" i="3"/>
  <c r="BP619" i="3"/>
  <c r="W619" i="3" s="1"/>
  <c r="BQ619" i="3"/>
  <c r="X619" i="3" s="1"/>
  <c r="CJ615" i="3" l="1"/>
  <c r="CX615" i="3" s="1"/>
  <c r="K616" i="3"/>
  <c r="CK616" i="3" s="1"/>
  <c r="AJ616" i="3"/>
  <c r="AU617" i="3"/>
  <c r="BF617" i="3" s="1"/>
  <c r="C616" i="3"/>
  <c r="B616" i="3"/>
  <c r="P616" i="3"/>
  <c r="I619" i="3"/>
  <c r="CG619" i="3" s="1"/>
  <c r="J619" i="3"/>
  <c r="CI619" i="3" s="1"/>
  <c r="J13" i="3"/>
  <c r="AI619" i="3"/>
  <c r="I13" i="3"/>
  <c r="AH619" i="3"/>
  <c r="I11" i="2" l="1"/>
  <c r="CF619" i="3"/>
  <c r="CV619" i="3" s="1"/>
  <c r="CJ616" i="3"/>
  <c r="CX616" i="3" s="1"/>
  <c r="CH619" i="3"/>
  <c r="CW619" i="3" s="1"/>
  <c r="O616" i="3"/>
  <c r="BW616" i="3"/>
  <c r="BR617" i="3"/>
  <c r="Y617" i="3" s="1"/>
  <c r="BJ617" i="3"/>
  <c r="Q616" i="3"/>
  <c r="A617" i="3"/>
  <c r="I15" i="3"/>
  <c r="I14" i="3"/>
  <c r="J14" i="3"/>
  <c r="J15" i="3"/>
  <c r="J11" i="2" l="1"/>
  <c r="H11" i="2"/>
  <c r="K617" i="3"/>
  <c r="CK617" i="3" s="1"/>
  <c r="B617" i="3"/>
  <c r="C617" i="3"/>
  <c r="P617" i="3"/>
  <c r="AU618" i="3"/>
  <c r="BF618" i="3" s="1"/>
  <c r="AJ617" i="3"/>
  <c r="CJ617" i="3" l="1"/>
  <c r="CX617" i="3" s="1"/>
  <c r="O617" i="3"/>
  <c r="Q617" i="3"/>
  <c r="A618" i="3"/>
  <c r="BJ618" i="3"/>
  <c r="BR618" i="3"/>
  <c r="Y618" i="3" s="1"/>
  <c r="BW617" i="3"/>
  <c r="K618" i="3" l="1"/>
  <c r="CK618" i="3" s="1"/>
  <c r="AU619" i="3"/>
  <c r="BF619" i="3" s="1"/>
  <c r="AJ618" i="3"/>
  <c r="P618" i="3"/>
  <c r="B618" i="3"/>
  <c r="C618" i="3"/>
  <c r="CJ618" i="3" l="1"/>
  <c r="CX618" i="3" s="1"/>
  <c r="O618" i="3"/>
  <c r="BW618" i="3"/>
  <c r="Q618" i="3"/>
  <c r="A619" i="3"/>
  <c r="BJ619" i="3"/>
  <c r="BR619" i="3"/>
  <c r="B619" i="3" l="1"/>
  <c r="P619" i="3"/>
  <c r="C619" i="3"/>
  <c r="K619" i="3"/>
  <c r="Y619" i="3"/>
  <c r="AJ619" i="3" l="1"/>
  <c r="Q619" i="3" s="1"/>
  <c r="K13" i="3"/>
  <c r="CK619" i="3"/>
  <c r="O619" i="3"/>
  <c r="BW619" i="3"/>
  <c r="I16" i="2" l="1"/>
  <c r="I13" i="2"/>
  <c r="I15" i="2"/>
  <c r="I14" i="2"/>
  <c r="CJ619" i="3"/>
  <c r="CX619" i="3" s="1"/>
  <c r="K14" i="3"/>
  <c r="K15" i="3"/>
  <c r="H16" i="2" l="1"/>
  <c r="H13" i="2"/>
  <c r="J16" i="2"/>
  <c r="J13" i="2"/>
  <c r="H15" i="2"/>
  <c r="H14" i="2"/>
  <c r="J15" i="2"/>
  <c r="J14" i="2"/>
  <c r="J19" i="2" l="1"/>
</calcChain>
</file>

<file path=xl/comments1.xml><?xml version="1.0" encoding="utf-8"?>
<comments xmlns="http://schemas.openxmlformats.org/spreadsheetml/2006/main">
  <authors>
    <author>Jon</author>
    <author>Vertex42.com Templates</author>
    <author>Vertex42</author>
  </authors>
  <commentList>
    <comment ref="C5" authorId="0" shapeId="0">
      <text>
        <r>
          <rPr>
            <b/>
            <sz val="9"/>
            <color indexed="81"/>
            <rFont val="Tahoma"/>
            <family val="2"/>
          </rPr>
          <t>Start Date</t>
        </r>
        <r>
          <rPr>
            <sz val="9"/>
            <color indexed="81"/>
            <rFont val="Tahoma"/>
            <family val="2"/>
          </rPr>
          <t xml:space="preserve">
Record the date that you entered your savings plan information. The balances should be based on the values at the beginning of the month.
The first deposit in the Deposit Schedule will be the 1st of the following month. The Deposit Schedule assumes that all payments are applied at the end of the period (so interest isn't earned on the deposit until the following month).</t>
        </r>
      </text>
    </comment>
    <comment ref="E5" authorId="0" shapeId="0">
      <text>
        <r>
          <rPr>
            <b/>
            <sz val="9"/>
            <color indexed="81"/>
            <rFont val="Tahoma"/>
            <family val="2"/>
          </rPr>
          <t>Total Monthly Savings</t>
        </r>
        <r>
          <rPr>
            <sz val="9"/>
            <color indexed="81"/>
            <rFont val="Tahoma"/>
            <family val="2"/>
          </rPr>
          <t xml:space="preserve">
Enter the total amount that you can set aside</t>
        </r>
        <r>
          <rPr>
            <b/>
            <sz val="9"/>
            <color indexed="81"/>
            <rFont val="Tahoma"/>
            <family val="2"/>
          </rPr>
          <t xml:space="preserve"> each month</t>
        </r>
        <r>
          <rPr>
            <sz val="9"/>
            <color indexed="81"/>
            <rFont val="Tahoma"/>
            <family val="2"/>
          </rPr>
          <t xml:space="preserve"> to contribute to your savings and debt payoff goals. This amount should be greater than the sum of the Minimum Payments.
</t>
        </r>
        <r>
          <rPr>
            <b/>
            <sz val="9"/>
            <color indexed="81"/>
            <rFont val="Tahoma"/>
            <family val="2"/>
          </rPr>
          <t>Check Your Budget:</t>
        </r>
        <r>
          <rPr>
            <sz val="9"/>
            <color indexed="81"/>
            <rFont val="Tahoma"/>
            <family val="2"/>
          </rPr>
          <t xml:space="preserve"> To reach your savings and debt payoff goals as soon as possible, choose the largest monthly savings that fits within your budget.
</t>
        </r>
      </text>
    </comment>
    <comment ref="B8" authorId="1" shapeId="0">
      <text>
        <r>
          <rPr>
            <b/>
            <sz val="9"/>
            <color indexed="81"/>
            <rFont val="Tahoma"/>
            <family val="2"/>
          </rPr>
          <t>Goal Amount</t>
        </r>
        <r>
          <rPr>
            <sz val="9"/>
            <color indexed="81"/>
            <rFont val="Tahoma"/>
            <family val="2"/>
          </rPr>
          <t xml:space="preserve">
</t>
        </r>
        <r>
          <rPr>
            <b/>
            <sz val="9"/>
            <color indexed="81"/>
            <rFont val="Tahoma"/>
            <family val="2"/>
          </rPr>
          <t>Savings</t>
        </r>
        <r>
          <rPr>
            <sz val="9"/>
            <color indexed="81"/>
            <rFont val="Tahoma"/>
            <family val="2"/>
          </rPr>
          <t xml:space="preserve">: Enter the savings goal amount.
</t>
        </r>
        <r>
          <rPr>
            <b/>
            <sz val="9"/>
            <color indexed="81"/>
            <rFont val="Tahoma"/>
            <family val="2"/>
          </rPr>
          <t>Debts</t>
        </r>
        <r>
          <rPr>
            <sz val="9"/>
            <color indexed="81"/>
            <rFont val="Tahoma"/>
            <family val="2"/>
          </rPr>
          <t>: If the goal is to pay off a debt, enter zero for the goal.</t>
        </r>
      </text>
    </comment>
    <comment ref="C8" authorId="1" shapeId="0">
      <text>
        <r>
          <rPr>
            <b/>
            <sz val="9"/>
            <color indexed="81"/>
            <rFont val="Tahoma"/>
            <family val="2"/>
          </rPr>
          <t>Starting Balance</t>
        </r>
        <r>
          <rPr>
            <sz val="9"/>
            <color indexed="81"/>
            <rFont val="Tahoma"/>
            <family val="2"/>
          </rPr>
          <t xml:space="preserve">
</t>
        </r>
        <r>
          <rPr>
            <b/>
            <sz val="9"/>
            <color indexed="81"/>
            <rFont val="Tahoma"/>
            <family val="2"/>
          </rPr>
          <t>Savings</t>
        </r>
        <r>
          <rPr>
            <sz val="9"/>
            <color indexed="81"/>
            <rFont val="Tahoma"/>
            <family val="2"/>
          </rPr>
          <t xml:space="preserve">: Enter the balance of the account/goal based on the Start Date you entered above.
</t>
        </r>
        <r>
          <rPr>
            <b/>
            <sz val="9"/>
            <color indexed="81"/>
            <rFont val="Tahoma"/>
            <family val="2"/>
          </rPr>
          <t>Debts</t>
        </r>
        <r>
          <rPr>
            <sz val="9"/>
            <color indexed="81"/>
            <rFont val="Tahoma"/>
            <family val="2"/>
          </rPr>
          <t>: Enter a negative balance for amounts owed.</t>
        </r>
      </text>
    </comment>
    <comment ref="D8" authorId="0" shapeId="0">
      <text>
        <r>
          <rPr>
            <b/>
            <sz val="9"/>
            <color indexed="81"/>
            <rFont val="Tahoma"/>
            <family val="2"/>
          </rPr>
          <t>Annual Interest Rate</t>
        </r>
        <r>
          <rPr>
            <sz val="9"/>
            <color indexed="81"/>
            <rFont val="Tahoma"/>
            <family val="2"/>
          </rPr>
          <t xml:space="preserve">
The annual interest rate that you expect your savings to earn. This is based on a fixed rate and </t>
        </r>
        <r>
          <rPr>
            <i/>
            <sz val="9"/>
            <color indexed="81"/>
            <rFont val="Tahoma"/>
            <family val="2"/>
          </rPr>
          <t>monthly compounding</t>
        </r>
        <r>
          <rPr>
            <sz val="9"/>
            <color indexed="81"/>
            <rFont val="Tahoma"/>
            <family val="2"/>
          </rPr>
          <t xml:space="preserve">, so it will only be a rough estimate of your interest earned.
</t>
        </r>
        <r>
          <rPr>
            <b/>
            <sz val="9"/>
            <color indexed="81"/>
            <rFont val="Tahoma"/>
            <family val="2"/>
          </rPr>
          <t>Tax-Adjusted</t>
        </r>
        <r>
          <rPr>
            <sz val="9"/>
            <color indexed="81"/>
            <rFont val="Tahoma"/>
            <family val="2"/>
          </rPr>
          <t>: Enter the tax-adjusted interest rate to account for the fact that interest income may be taxed.</t>
        </r>
      </text>
    </comment>
    <comment ref="E8" authorId="0" shapeId="0">
      <text>
        <r>
          <rPr>
            <b/>
            <sz val="9"/>
            <color indexed="81"/>
            <rFont val="Tahoma"/>
            <family val="2"/>
          </rPr>
          <t>Minimum Monthly Payments / Contributions</t>
        </r>
        <r>
          <rPr>
            <sz val="9"/>
            <color indexed="81"/>
            <rFont val="Tahoma"/>
            <family val="2"/>
          </rPr>
          <t xml:space="preserve">
If you want to allocate some of your Monthly Savings towards specific goals, enter the amount you want to pay or contribute in this column. For debt payoff goals, enter the required minimum payment.</t>
        </r>
      </text>
    </comment>
    <comment ref="F8" authorId="1" shapeId="0">
      <text>
        <r>
          <rPr>
            <b/>
            <sz val="9"/>
            <color indexed="81"/>
            <rFont val="Tahoma"/>
            <charset val="1"/>
          </rPr>
          <t>Delay Months:</t>
        </r>
        <r>
          <rPr>
            <sz val="9"/>
            <color indexed="81"/>
            <rFont val="Tahoma"/>
            <charset val="1"/>
          </rPr>
          <t xml:space="preserve">
If you enter a number of months in this column, the </t>
        </r>
        <r>
          <rPr>
            <b/>
            <sz val="9"/>
            <color indexed="81"/>
            <rFont val="Tahoma"/>
            <family val="2"/>
          </rPr>
          <t>Minimum Payment</t>
        </r>
        <r>
          <rPr>
            <sz val="9"/>
            <color indexed="81"/>
            <rFont val="Tahoma"/>
            <charset val="1"/>
          </rPr>
          <t xml:space="preserve"> will be deferred (0) for that many months.</t>
        </r>
      </text>
    </comment>
    <comment ref="G8" authorId="0" shapeId="0">
      <text>
        <r>
          <rPr>
            <b/>
            <sz val="9"/>
            <color indexed="81"/>
            <rFont val="Tahoma"/>
            <family val="2"/>
          </rPr>
          <t>Snowball Order</t>
        </r>
        <r>
          <rPr>
            <sz val="9"/>
            <color indexed="81"/>
            <rFont val="Tahoma"/>
            <family val="2"/>
          </rPr>
          <t xml:space="preserve">
The default order that the snowball is applied to the goals is the order listed in the table. You can use the Snowball Order column to tell the tell the calculator which goals you want to focus on first (</t>
        </r>
        <r>
          <rPr>
            <b/>
            <sz val="9"/>
            <color indexed="81"/>
            <rFont val="Tahoma"/>
            <family val="2"/>
          </rPr>
          <t>1</t>
        </r>
        <r>
          <rPr>
            <sz val="9"/>
            <color indexed="81"/>
            <rFont val="Tahoma"/>
            <family val="2"/>
          </rPr>
          <t>), second (</t>
        </r>
        <r>
          <rPr>
            <b/>
            <sz val="9"/>
            <color indexed="81"/>
            <rFont val="Tahoma"/>
            <family val="2"/>
          </rPr>
          <t>2</t>
        </r>
        <r>
          <rPr>
            <sz val="9"/>
            <color indexed="81"/>
            <rFont val="Tahoma"/>
            <family val="2"/>
          </rPr>
          <t>), third (</t>
        </r>
        <r>
          <rPr>
            <b/>
            <sz val="9"/>
            <color indexed="81"/>
            <rFont val="Tahoma"/>
            <family val="2"/>
          </rPr>
          <t>3</t>
        </r>
        <r>
          <rPr>
            <sz val="9"/>
            <color indexed="81"/>
            <rFont val="Tahoma"/>
            <family val="2"/>
          </rPr>
          <t xml:space="preserve">), etc.
</t>
        </r>
        <r>
          <rPr>
            <b/>
            <sz val="9"/>
            <color indexed="81"/>
            <rFont val="Tahoma"/>
            <family val="2"/>
          </rPr>
          <t>Blank</t>
        </r>
        <r>
          <rPr>
            <sz val="9"/>
            <color indexed="81"/>
            <rFont val="Tahoma"/>
            <family val="2"/>
          </rPr>
          <t xml:space="preserve">: A blank order value is treated as though it were a low priority, meaning that the goal will be focused on last.
</t>
        </r>
        <r>
          <rPr>
            <b/>
            <sz val="9"/>
            <color indexed="81"/>
            <rFont val="Tahoma"/>
            <family val="2"/>
          </rPr>
          <t>Identical Snowball Order Values</t>
        </r>
        <r>
          <rPr>
            <sz val="9"/>
            <color indexed="81"/>
            <rFont val="Tahoma"/>
            <family val="2"/>
          </rPr>
          <t xml:space="preserve">: If the order values are identical, the calculator applies the snowball in the order that the goals are listed in the table.
</t>
        </r>
      </text>
    </comment>
    <comment ref="J8" authorId="2" shapeId="0">
      <text>
        <r>
          <rPr>
            <b/>
            <sz val="9"/>
            <color indexed="81"/>
            <rFont val="Tahoma"/>
            <family val="2"/>
          </rPr>
          <t>Interest Earned</t>
        </r>
        <r>
          <rPr>
            <sz val="9"/>
            <color indexed="81"/>
            <rFont val="Tahoma"/>
            <family val="2"/>
          </rPr>
          <t xml:space="preserve">
</t>
        </r>
        <r>
          <rPr>
            <b/>
            <sz val="9"/>
            <color indexed="81"/>
            <rFont val="Tahoma"/>
            <family val="2"/>
          </rPr>
          <t>Savings</t>
        </r>
        <r>
          <rPr>
            <sz val="9"/>
            <color indexed="81"/>
            <rFont val="Tahoma"/>
            <family val="2"/>
          </rPr>
          <t xml:space="preserve">: This is the amount of interest earned during the time required to reach the goal.
</t>
        </r>
        <r>
          <rPr>
            <b/>
            <sz val="9"/>
            <color indexed="81"/>
            <rFont val="Tahoma"/>
            <family val="2"/>
          </rPr>
          <t>Debts</t>
        </r>
        <r>
          <rPr>
            <sz val="9"/>
            <color indexed="81"/>
            <rFont val="Tahoma"/>
            <family val="2"/>
          </rPr>
          <t>: The amount of interest paid during the time it took to pay off the debt.</t>
        </r>
      </text>
    </comment>
    <comment ref="D20" authorId="0" shapeId="0">
      <text>
        <r>
          <rPr>
            <b/>
            <sz val="9"/>
            <color indexed="81"/>
            <rFont val="Tahoma"/>
            <family val="2"/>
          </rPr>
          <t>Initial Snowball</t>
        </r>
        <r>
          <rPr>
            <sz val="9"/>
            <color indexed="81"/>
            <rFont val="Tahoma"/>
            <family val="2"/>
          </rPr>
          <t xml:space="preserve">
The initial snowball, or the initial amount of savings left over after making minimum payments, is calculated as the Monthly Savings minus the total Minimum Payments.
See the Schedule worksheet to see how the snowball and the amounts paid toward different goals may change over time.</t>
        </r>
      </text>
    </comment>
  </commentList>
</comments>
</file>

<file path=xl/comments2.xml><?xml version="1.0" encoding="utf-8"?>
<comments xmlns="http://schemas.openxmlformats.org/spreadsheetml/2006/main">
  <authors>
    <author>Jon</author>
    <author>Vertex42</author>
  </authors>
  <commentList>
    <comment ref="C18" authorId="0" shapeId="0">
      <text>
        <r>
          <rPr>
            <b/>
            <sz val="9"/>
            <color indexed="81"/>
            <rFont val="Tahoma"/>
            <family val="2"/>
          </rPr>
          <t>Savings Snowball:</t>
        </r>
        <r>
          <rPr>
            <sz val="9"/>
            <color indexed="81"/>
            <rFont val="Tahoma"/>
            <family val="2"/>
          </rPr>
          <t xml:space="preserve">
The savings snowball represents the extra deposit beyond the normal </t>
        </r>
        <r>
          <rPr>
            <b/>
            <sz val="9"/>
            <color indexed="81"/>
            <rFont val="Tahoma"/>
            <family val="2"/>
          </rPr>
          <t>minimum</t>
        </r>
        <r>
          <rPr>
            <sz val="9"/>
            <color indexed="81"/>
            <rFont val="Tahoma"/>
            <family val="2"/>
          </rPr>
          <t xml:space="preserve"> monthly deposits.</t>
        </r>
      </text>
    </comment>
    <comment ref="D18" authorId="1" shapeId="0">
      <text>
        <r>
          <rPr>
            <b/>
            <sz val="9"/>
            <color indexed="81"/>
            <rFont val="Tahoma"/>
            <family val="2"/>
          </rPr>
          <t xml:space="preserve">Extra Savings
</t>
        </r>
        <r>
          <rPr>
            <sz val="9"/>
            <color indexed="81"/>
            <rFont val="Tahoma"/>
            <family val="2"/>
          </rPr>
          <t xml:space="preserve">(a.k.a. "Savings Snowflakes")
To make a one-time extra deposit </t>
        </r>
        <r>
          <rPr>
            <b/>
            <sz val="9"/>
            <color indexed="81"/>
            <rFont val="Tahoma"/>
            <family val="2"/>
          </rPr>
          <t>above</t>
        </r>
        <r>
          <rPr>
            <sz val="9"/>
            <color indexed="81"/>
            <rFont val="Tahoma"/>
            <family val="2"/>
          </rPr>
          <t xml:space="preserve"> the normal </t>
        </r>
        <r>
          <rPr>
            <b/>
            <sz val="9"/>
            <color indexed="81"/>
            <rFont val="Tahoma"/>
            <family val="2"/>
          </rPr>
          <t>Monthly Savings</t>
        </r>
        <r>
          <rPr>
            <sz val="9"/>
            <color indexed="81"/>
            <rFont val="Tahoma"/>
            <family val="2"/>
          </rPr>
          <t xml:space="preserve"> amount, you can include the amount in this column. You can also include a negative amount if you need to reduce the snowball for a particular month.</t>
        </r>
      </text>
    </comment>
    <comment ref="BM20" authorId="0" shapeId="0">
      <text>
        <r>
          <rPr>
            <sz val="8"/>
            <color indexed="81"/>
            <rFont val="Tahoma"/>
          </rPr>
          <t>Different formula than previous column</t>
        </r>
      </text>
    </comment>
  </commentList>
</comments>
</file>

<file path=xl/sharedStrings.xml><?xml version="1.0" encoding="utf-8"?>
<sst xmlns="http://schemas.openxmlformats.org/spreadsheetml/2006/main" count="122" uniqueCount="114">
  <si>
    <t>Balance</t>
  </si>
  <si>
    <t>Order</t>
  </si>
  <si>
    <t>TOTAL</t>
  </si>
  <si>
    <t>Extra Payment</t>
  </si>
  <si>
    <t>Column</t>
  </si>
  <si>
    <t>Sorted Columns:</t>
  </si>
  <si>
    <t>Length of Array:</t>
  </si>
  <si>
    <t>Include</t>
  </si>
  <si>
    <t>Original List</t>
  </si>
  <si>
    <t>Truncated List</t>
  </si>
  <si>
    <t>[42]</t>
  </si>
  <si>
    <t>HELP</t>
  </si>
  <si>
    <t>Description</t>
  </si>
  <si>
    <t>Amount LEFT to SAVE</t>
  </si>
  <si>
    <t>Deposit Before Snowball</t>
  </si>
  <si>
    <t>Monthly Savings:</t>
  </si>
  <si>
    <t>Savings Snowball Calculator</t>
  </si>
  <si>
    <t>Interest Earned</t>
  </si>
  <si>
    <t>Savings Plan</t>
  </si>
  <si>
    <t>Savings Snowball Schedule</t>
  </si>
  <si>
    <t>Order of Deposits</t>
  </si>
  <si>
    <t>This worksheet is used to rank and order the deposits based on the goal priority (lowest to highest value where low=high priority).</t>
  </si>
  <si>
    <t>Priority</t>
  </si>
  <si>
    <t>Monthly Deposit</t>
  </si>
  <si>
    <t>Initial Snowball:</t>
  </si>
  <si>
    <t>Annual Rate</t>
  </si>
  <si>
    <t>Tax Rate</t>
  </si>
  <si>
    <t>Tax-Adjusted</t>
  </si>
  <si>
    <t>Estimated tax-adjusted interest rate</t>
  </si>
  <si>
    <t>COMPLETED</t>
  </si>
  <si>
    <t>https://www.vertex42.com/Calculators/savings-snowball.html</t>
  </si>
  <si>
    <t>Goal Amount</t>
  </si>
  <si>
    <t>Months to Reach Goal</t>
  </si>
  <si>
    <t>Date Goal Reached</t>
  </si>
  <si>
    <t>#</t>
  </si>
  <si>
    <t>MONTH</t>
  </si>
  <si>
    <t>SAVINGS SNOWBALL</t>
  </si>
  <si>
    <t>EXTRA SAVINGS</t>
  </si>
  <si>
    <t>TOTAL DEPOSIT</t>
  </si>
  <si>
    <t>LEFT TO SAVE</t>
  </si>
  <si>
    <t>By Vertex42.com</t>
  </si>
  <si>
    <t>https://www.vertex42.com/Calculators/debt-reduction-calculator.html</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</si>
  <si>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</si>
  <si>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</si>
  <si>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</si>
  <si>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https://www.vertex42.com/licensing/EULA_personaluse.html</t>
  </si>
  <si>
    <t>Do not delete this worksheet.</t>
  </si>
  <si>
    <t>Getting Started</t>
  </si>
  <si>
    <t>Step 1:</t>
  </si>
  <si>
    <t>Step 2:</t>
  </si>
  <si>
    <t>Step 3:</t>
  </si>
  <si>
    <t>Other Tips and Information</t>
  </si>
  <si>
    <t>Additional Help</t>
  </si>
  <si>
    <t>The link at the top of this worksheet will take you to the web page on vertex42.com that talks about this template.</t>
  </si>
  <si>
    <t>REFERENCES</t>
  </si>
  <si>
    <t>SEE ALSO</t>
  </si>
  <si>
    <t>Vertex42.com: Money Management Template</t>
  </si>
  <si>
    <r>
      <t xml:space="preserve">Enter the </t>
    </r>
    <r>
      <rPr>
        <b/>
        <sz val="11"/>
        <rFont val="Arial"/>
        <family val="2"/>
      </rPr>
      <t>Monthly Savings</t>
    </r>
    <r>
      <rPr>
        <sz val="11"/>
        <rFont val="Arial"/>
        <family val="2"/>
      </rPr>
      <t xml:space="preserve"> amount that you have budgeted each month.</t>
    </r>
  </si>
  <si>
    <t>Step 4:</t>
  </si>
  <si>
    <t>Some Assumptions</t>
  </si>
  <si>
    <t>Fluctuations in rates and the value of investments are not accounted for in this spreadsheet. This spreadsheet assumes fixed-rate returns without loss of principal.</t>
  </si>
  <si>
    <t>Interest is calculated and compounded monthly, not based on dates. Deposits are applied at the end of the month. Interest on deposits is not earned until the following month.</t>
  </si>
  <si>
    <t>Interest calculations are only approximations.</t>
  </si>
  <si>
    <t>This spreadsheet does not account for taxes. For a rough estimate of the effect of taxes, you may enter tax-adjusted annual interest rates (annual rate * (1 - tax rate)).</t>
  </si>
  <si>
    <t>This spreadsheet should not be used to estimate returns on investments that may fluctuate in value (like stocks).</t>
  </si>
  <si>
    <t>For low-risk investments that generally have very low interest rates, the time required to reach goals has more to do with how much you are able to save each month than on the interest rate.</t>
  </si>
  <si>
    <t>About this Spreadsheet</t>
  </si>
  <si>
    <t>YEARS TO COMPLETE</t>
  </si>
  <si>
    <t>Original Table Column</t>
  </si>
  <si>
    <t>RANK Step 2</t>
  </si>
  <si>
    <t>RANK Step 1</t>
  </si>
  <si>
    <t>Ranked and Sorted</t>
  </si>
  <si>
    <t>© 2009-2018 Vertex42.com</t>
  </si>
  <si>
    <t>GOALS IN SNOWBALL ORDER</t>
  </si>
  <si>
    <t>Original Row Number</t>
  </si>
  <si>
    <t>Results</t>
  </si>
  <si>
    <r>
      <rPr>
        <b/>
        <sz val="11"/>
        <rFont val="Arial"/>
        <family val="2"/>
      </rPr>
      <t>Error, &gt;50 Years to Complete</t>
    </r>
    <r>
      <rPr>
        <sz val="11"/>
        <rFont val="Arial"/>
        <family val="2"/>
      </rPr>
      <t>: This spreadsheet is limited to calculating results for up to 50 years (600 months). If a goal would take longer than that to complete, the spreadsheet lists errors.</t>
    </r>
  </si>
  <si>
    <t>Date</t>
  </si>
  <si>
    <t>Student Loan</t>
  </si>
  <si>
    <t>DELAY MONTHS</t>
  </si>
  <si>
    <t>Delay Months</t>
  </si>
  <si>
    <t>INTEREST EARNED (PAID)</t>
  </si>
  <si>
    <t>Interest Rate</t>
  </si>
  <si>
    <t>Starting Balance</t>
  </si>
  <si>
    <t>This worksheet shows monthly deposits and allows you to add extra savings in specific months.</t>
  </si>
  <si>
    <t>Start Date</t>
  </si>
  <si>
    <t>MINIMUM PAYMENT</t>
  </si>
  <si>
    <t>SNOWBALL ORDER</t>
  </si>
  <si>
    <t>INTEREST EARNED / (PAID)</t>
  </si>
  <si>
    <t>GOAL DESCRIPTION</t>
  </si>
  <si>
    <t>GOAL AMOUNT</t>
  </si>
  <si>
    <t>STARTING BALANCE</t>
  </si>
  <si>
    <t>INTEREST RATE</t>
  </si>
  <si>
    <t>Totals:</t>
  </si>
  <si>
    <t>Total Interest:</t>
  </si>
  <si>
    <t>For Graphs</t>
  </si>
  <si>
    <t>Payment Schedule</t>
  </si>
  <si>
    <t>This Savings Snowball calculator was designed to help estimate how long it will take to reach short-to-mid-term savings goals, such as creating an emergency fund, saving for a new car, and paying off a credit card. It is not designed to predict the value of investments that may fluctuate in value over time (such as stocks, bonds, mutual funds, etc.).</t>
  </si>
  <si>
    <r>
      <t xml:space="preserve">Complete the </t>
    </r>
    <r>
      <rPr>
        <b/>
        <sz val="11"/>
        <rFont val="Arial"/>
        <family val="2"/>
      </rPr>
      <t>Savings Plan</t>
    </r>
    <r>
      <rPr>
        <sz val="11"/>
        <rFont val="Arial"/>
        <family val="2"/>
      </rPr>
      <t xml:space="preserve"> table by listing your savings goals (most important first), current balances (corresponding to the Start Date that you enter at the top of the worksheet), and tax-adjusted annual interest rates.</t>
    </r>
  </si>
  <si>
    <r>
      <t xml:space="preserve">If you want to make a minimum contribution to a specific goal each month, enter the amount in the </t>
    </r>
    <r>
      <rPr>
        <b/>
        <sz val="11"/>
        <rFont val="Arial"/>
        <family val="2"/>
      </rPr>
      <t>Minimum Payment</t>
    </r>
    <r>
      <rPr>
        <sz val="11"/>
        <rFont val="Arial"/>
        <family val="2"/>
      </rPr>
      <t xml:space="preserve"> column.</t>
    </r>
  </si>
  <si>
    <r>
      <t xml:space="preserve">Enter the </t>
    </r>
    <r>
      <rPr>
        <b/>
        <sz val="11"/>
        <rFont val="Arial"/>
        <family val="2"/>
      </rPr>
      <t>Snowball Order</t>
    </r>
    <r>
      <rPr>
        <sz val="11"/>
        <rFont val="Arial"/>
        <family val="2"/>
      </rPr>
      <t xml:space="preserve"> as a number between 1 and 10. This tells the calculator which goals you want to contribute the snowball to first, second, third, etc. If two goals have the same snowball order value, the snowball will be applied to the goal listed first.</t>
    </r>
  </si>
  <si>
    <t>For date-based goals, enter a Minimum Payment amount based on the number of months you have to save. For example, if you have 1500 left to save in 10 months, enter the formula =1500/10 in the Minimum Payment column.</t>
  </si>
  <si>
    <r>
      <rPr>
        <b/>
        <sz val="11"/>
        <rFont val="Arial"/>
        <family val="2"/>
      </rPr>
      <t>Update the Savings Plan every few months.</t>
    </r>
    <r>
      <rPr>
        <sz val="11"/>
        <rFont val="Arial"/>
        <family val="2"/>
      </rPr>
      <t xml:space="preserve"> When rates change or you want to begin making larger or smaller savings payments, you can update the Savings Plan table with current balances, new rates, etc. Make sure to also change the Start Date at the top of the worksheet. If you have entered any values into the Extra Savings column of the Schedule worksheet, make sure to clear those values.</t>
    </r>
  </si>
  <si>
    <r>
      <rPr>
        <b/>
        <sz val="11"/>
        <rFont val="Arial"/>
        <family val="2"/>
      </rPr>
      <t>Snowflaking</t>
    </r>
    <r>
      <rPr>
        <sz val="11"/>
        <rFont val="Arial"/>
        <family val="2"/>
      </rPr>
      <t xml:space="preserve"> is a popular term for making occasional extra payments above the normal monthly payment. You can add savings snowflakes in the Extra Savings column of the Schedule worksheet.</t>
    </r>
  </si>
  <si>
    <t xml:space="preserve">© 2010-2018 Vertex42 LLC </t>
  </si>
  <si>
    <t>© 2010-2018 Vertex42 LLC</t>
  </si>
  <si>
    <t>Credit Card 1</t>
  </si>
  <si>
    <t>Credit Card 2</t>
  </si>
  <si>
    <t>Monthly Debt + Gap</t>
  </si>
  <si>
    <t>Credit Card 3</t>
  </si>
  <si>
    <t>Old Car Debt</t>
  </si>
  <si>
    <t>Old Apt Debt</t>
  </si>
  <si>
    <t>Bigger Emergency Fund</t>
  </si>
  <si>
    <t>Starter Emergency Fund</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</si>
</sst>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409]mmm\-yy;@"/>
    <numFmt numFmtId="165" formatCode="0.00;\-0.00;* &quot;-&quot;??;@"/>
    <numFmt numFmtId="166" formatCode="0;\-0;* &quot;-&quot;??;@"/>
    <numFmt numFmtId="167" formatCode="0.00%;\-0.00%;_(* &quot;-&quot;??_)"/>
    <numFmt numFmtId="168" formatCode="0.000%"/>
    <numFmt numFmtId="169" formatCode="#\ ?/12;\-#\ ?/12;&quot;-&quot;"/>
    <numFmt numFmtId="170" formatCode="_(* #,##0_);_(* \(#,##0\);_(* &quot;-&quot;??_);_(@_)"/>
    <numFmt numFmtId="171" formatCode="[$-409]mmm\-yyyy;@"/>
    <numFmt numFmtId="172" formatCode="#,##0.00_);[Red]\(#,##0.00\);&quot; - &quot;"/>
  </numFmts>
  <fonts count="73" x14ac:knownFonts="1">
    <font>
      <sz val="10"/>
      <name val="Arial"/>
      <family val="2"/>
    </font>
    <font>
      <sz val="10"/>
      <name val="Arial"/>
    </font>
    <font>
      <sz val="8"/>
      <name val="Tahoma"/>
      <family val="2"/>
    </font>
    <font>
      <b/>
      <sz val="12"/>
      <name val="Tahoma"/>
      <family val="2"/>
    </font>
    <font>
      <b/>
      <sz val="10"/>
      <name val="Tahoma"/>
      <family val="2"/>
    </font>
    <font>
      <sz val="8"/>
      <color indexed="81"/>
      <name val="Tahoma"/>
    </font>
    <font>
      <sz val="10"/>
      <name val="Tahoma"/>
      <family val="2"/>
    </font>
    <font>
      <i/>
      <sz val="10"/>
      <name val="Tahoma"/>
      <family val="2"/>
    </font>
    <font>
      <sz val="10"/>
      <name val="Arial"/>
      <family val="2"/>
    </font>
    <font>
      <sz val="10"/>
      <color theme="0"/>
      <name val="Arial"/>
      <family val="2"/>
      <scheme val="minor"/>
    </font>
    <font>
      <b/>
      <sz val="10"/>
      <color theme="0"/>
      <name val="Arial"/>
      <family val="2"/>
      <scheme val="minor"/>
    </font>
    <font>
      <sz val="9"/>
      <color theme="0"/>
      <name val="Arial"/>
      <family val="2"/>
      <scheme val="minor"/>
    </font>
    <font>
      <b/>
      <sz val="9"/>
      <color theme="0"/>
      <name val="Arial"/>
      <family val="2"/>
      <scheme val="minor"/>
    </font>
    <font>
      <sz val="9"/>
      <color indexed="81"/>
      <name val="Tahoma"/>
      <family val="2"/>
    </font>
    <font>
      <b/>
      <sz val="9"/>
      <color indexed="81"/>
      <name val="Tahoma"/>
      <family val="2"/>
    </font>
    <font>
      <b/>
      <sz val="10"/>
      <name val="Arial"/>
      <family val="2"/>
      <scheme val="minor"/>
    </font>
    <font>
      <b/>
      <sz val="10"/>
      <name val="Arial"/>
      <family val="2"/>
    </font>
    <font>
      <b/>
      <sz val="11"/>
      <name val="Arial"/>
      <family val="2"/>
    </font>
    <font>
      <b/>
      <sz val="11"/>
      <name val="Arial"/>
      <family val="2"/>
      <scheme val="minor"/>
    </font>
    <font>
      <b/>
      <sz val="12"/>
      <name val="Arial"/>
      <family val="2"/>
    </font>
    <font>
      <sz val="10"/>
      <name val="Arial"/>
      <family val="2"/>
      <scheme val="minor"/>
    </font>
    <font>
      <i/>
      <sz val="9"/>
      <color indexed="81"/>
      <name val="Tahoma"/>
      <family val="2"/>
    </font>
    <font>
      <b/>
      <sz val="12"/>
      <color theme="5" tint="-0.249977111117893"/>
      <name val="Arial"/>
      <family val="2"/>
      <scheme val="minor"/>
    </font>
    <font>
      <sz val="12"/>
      <name val="Arial"/>
      <family val="2"/>
      <scheme val="minor"/>
    </font>
    <font>
      <sz val="6"/>
      <color indexed="9"/>
      <name val="Arial"/>
      <family val="2"/>
      <scheme val="minor"/>
    </font>
    <font>
      <b/>
      <sz val="9"/>
      <name val="Arial"/>
      <family val="2"/>
      <scheme val="minor"/>
    </font>
    <font>
      <sz val="9"/>
      <name val="Arial"/>
      <family val="2"/>
      <scheme val="minor"/>
    </font>
    <font>
      <sz val="18"/>
      <color theme="4" tint="-0.249977111117893"/>
      <name val="Arial"/>
      <family val="2"/>
    </font>
    <font>
      <sz val="11"/>
      <name val="Trebuchet MS"/>
      <family val="2"/>
    </font>
    <font>
      <sz val="11"/>
      <name val="Arial"/>
      <family val="2"/>
    </font>
    <font>
      <u/>
      <sz val="11"/>
      <color indexed="12"/>
      <name val="Tahoma"/>
      <family val="2"/>
    </font>
    <font>
      <sz val="12"/>
      <name val="Arial"/>
      <family val="2"/>
    </font>
    <font>
      <b/>
      <sz val="11"/>
      <color theme="4" tint="-0.249977111117893"/>
      <name val="Arial"/>
      <family val="2"/>
    </font>
    <font>
      <b/>
      <sz val="12"/>
      <color indexed="9"/>
      <name val="Calibri"/>
      <family val="2"/>
    </font>
    <font>
      <sz val="11"/>
      <color theme="1" tint="0.34998626667073579"/>
      <name val="Calibri"/>
      <family val="2"/>
    </font>
    <font>
      <u/>
      <sz val="11"/>
      <color indexed="12"/>
      <name val="Arial"/>
      <family val="2"/>
    </font>
    <font>
      <sz val="18"/>
      <color theme="5" tint="-0.249977111117893"/>
      <name val="Arial"/>
      <family val="2"/>
    </font>
    <font>
      <u/>
      <sz val="12"/>
      <color indexed="12"/>
      <name val="Tahoma"/>
      <family val="2"/>
    </font>
    <font>
      <sz val="12"/>
      <color theme="1"/>
      <name val="Arial"/>
      <family val="2"/>
    </font>
    <font>
      <sz val="8"/>
      <color theme="0" tint="-0.499984740745262"/>
      <name val="Arial"/>
      <family val="2"/>
    </font>
    <font>
      <i/>
      <sz val="11"/>
      <name val="Arial"/>
      <family val="2"/>
    </font>
    <font>
      <sz val="11"/>
      <color rgb="FF000000"/>
      <name val="Arial"/>
      <family val="2"/>
    </font>
    <font>
      <b/>
      <sz val="11"/>
      <color rgb="FF000000"/>
      <name val="Arial"/>
      <family val="2"/>
    </font>
    <font>
      <sz val="10"/>
      <color theme="5" tint="-0.249977111117893"/>
      <name val="Arial"/>
      <family val="2"/>
    </font>
    <font>
      <sz val="18"/>
      <color theme="4"/>
      <name val="Arial"/>
      <family val="2"/>
    </font>
    <font>
      <i/>
      <sz val="10"/>
      <name val="Arial"/>
      <family val="2"/>
      <scheme val="minor"/>
    </font>
    <font>
      <sz val="10"/>
      <color theme="5" tint="-0.499984740745262"/>
      <name val="Arial"/>
      <family val="2"/>
      <scheme val="minor"/>
    </font>
    <font>
      <b/>
      <sz val="11"/>
      <color theme="5" tint="-0.499984740745262"/>
      <name val="Arial"/>
      <family val="2"/>
      <scheme val="minor"/>
    </font>
    <font>
      <sz val="10"/>
      <color theme="5" tint="-0.499984740745262"/>
      <name val="Arial"/>
      <family val="2"/>
    </font>
    <font>
      <b/>
      <sz val="12"/>
      <color theme="5" tint="-0.499984740745262"/>
      <name val="Arial"/>
      <family val="2"/>
      <scheme val="minor"/>
    </font>
    <font>
      <b/>
      <sz val="10"/>
      <color theme="5" tint="-0.499984740745262"/>
      <name val="Arial"/>
      <family val="2"/>
      <scheme val="minor"/>
    </font>
    <font>
      <sz val="10"/>
      <color theme="5" tint="-0.499984740745262"/>
      <name val="Tahoma"/>
      <family val="2"/>
    </font>
    <font>
      <sz val="8"/>
      <color theme="5" tint="-0.499984740745262"/>
      <name val="Arial"/>
      <family val="2"/>
      <scheme val="minor"/>
    </font>
    <font>
      <b/>
      <sz val="22"/>
      <color theme="5" tint="-0.499984740745262"/>
      <name val="Arial"/>
      <family val="2"/>
      <scheme val="major"/>
    </font>
    <font>
      <sz val="11"/>
      <name val="Arial"/>
      <family val="2"/>
      <scheme val="minor"/>
    </font>
    <font>
      <b/>
      <sz val="16"/>
      <color theme="0"/>
      <name val="Arial"/>
      <family val="2"/>
      <scheme val="minor"/>
    </font>
    <font>
      <b/>
      <sz val="12"/>
      <color theme="0"/>
      <name val="Arial"/>
      <family val="2"/>
    </font>
    <font>
      <b/>
      <sz val="16"/>
      <color theme="0"/>
      <name val="Arial"/>
      <family val="2"/>
    </font>
    <font>
      <b/>
      <sz val="11"/>
      <color theme="5" tint="0.79998168889431442"/>
      <name val="Arial"/>
      <family val="2"/>
      <scheme val="minor"/>
    </font>
    <font>
      <i/>
      <sz val="9"/>
      <name val="Arial"/>
      <family val="2"/>
    </font>
    <font>
      <sz val="8"/>
      <color theme="1" tint="0.499984740745262"/>
      <name val="Arial"/>
      <family val="2"/>
      <scheme val="minor"/>
    </font>
    <font>
      <sz val="9"/>
      <color theme="5" tint="-0.499984740745262"/>
      <name val="Arial"/>
      <family val="2"/>
      <scheme val="minor"/>
    </font>
    <font>
      <b/>
      <sz val="16"/>
      <color theme="5" tint="-0.249977111117893"/>
      <name val="Arial"/>
      <family val="2"/>
      <scheme val="major"/>
    </font>
    <font>
      <b/>
      <sz val="8"/>
      <color theme="5" tint="-0.499984740745262"/>
      <name val="Arial"/>
      <family val="2"/>
      <scheme val="minor"/>
    </font>
    <font>
      <sz val="8"/>
      <name val="Arial"/>
      <family val="2"/>
      <scheme val="minor"/>
    </font>
    <font>
      <b/>
      <sz val="8"/>
      <color theme="0"/>
      <name val="Arial"/>
      <family val="2"/>
      <scheme val="minor"/>
    </font>
    <font>
      <b/>
      <sz val="8"/>
      <color theme="0"/>
      <name val="Arial"/>
      <family val="2"/>
    </font>
    <font>
      <sz val="8"/>
      <name val="Arial"/>
      <family val="2"/>
    </font>
    <font>
      <sz val="8"/>
      <color theme="0"/>
      <name val="Arial"/>
      <family val="2"/>
    </font>
    <font>
      <sz val="1"/>
      <color theme="0"/>
      <name val="Arial"/>
      <family val="2"/>
      <scheme val="minor"/>
    </font>
    <font>
      <u/>
      <sz val="10"/>
      <color indexed="12"/>
      <name val="Arial"/>
      <family val="2"/>
    </font>
    <font>
      <sz val="9"/>
      <color indexed="81"/>
      <name val="Tahoma"/>
      <charset val="1"/>
    </font>
    <font>
      <b/>
      <sz val="9"/>
      <color indexed="81"/>
      <name val="Tahoma"/>
      <charset val="1"/>
    </font>
  </fonts>
  <fills count="1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46"/>
        <bgColor indexed="64"/>
      </patternFill>
    </fill>
    <fill>
      <patternFill patternType="solid">
        <fgColor indexed="45"/>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499984740745262"/>
        <bgColor indexed="64"/>
      </patternFill>
    </fill>
    <fill>
      <patternFill patternType="solid">
        <fgColor theme="0"/>
        <bgColor indexed="64"/>
      </patternFill>
    </fill>
  </fills>
  <borders count="11">
    <border>
      <left/>
      <right/>
      <top/>
      <bottom/>
      <diagonal/>
    </border>
    <border>
      <left/>
      <right/>
      <top/>
      <bottom style="medium">
        <color indexed="64"/>
      </bottom>
      <diagonal/>
    </border>
    <border>
      <left/>
      <right/>
      <top style="thin">
        <color theme="5" tint="0.39994506668294322"/>
      </top>
      <bottom style="thin">
        <color theme="5" tint="0.3999450666829432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4"/>
      </bottom>
      <diagonal/>
    </border>
    <border>
      <left/>
      <right style="thin">
        <color theme="4"/>
      </right>
      <top/>
      <bottom style="thin">
        <color theme="4"/>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70" fillId="0" borderId="0" applyNumberFormat="0" applyFill="0" applyBorder="0" applyAlignment="0" applyProtection="0">
      <alignment vertical="top"/>
      <protection locked="0"/>
    </xf>
    <xf numFmtId="9" fontId="1" fillId="0" borderId="0" applyFont="0" applyFill="0" applyBorder="0" applyAlignment="0" applyProtection="0"/>
  </cellStyleXfs>
  <cellXfs count="187">
    <xf numFmtId="0" fontId="0" fillId="0" borderId="0" xfId="0"/>
    <xf numFmtId="0" fontId="0" fillId="0" borderId="0" xfId="0" applyAlignment="1">
      <alignment horizontal="right"/>
    </xf>
    <xf numFmtId="0" fontId="4" fillId="0" borderId="0" xfId="0" applyFont="1"/>
    <xf numFmtId="0" fontId="3" fillId="0" borderId="0" xfId="0" applyFont="1"/>
    <xf numFmtId="0" fontId="0" fillId="4" borderId="0" xfId="0" applyFill="1"/>
    <xf numFmtId="0" fontId="4" fillId="4" borderId="0" xfId="0" applyFont="1" applyFill="1"/>
    <xf numFmtId="0" fontId="0" fillId="0" borderId="0" xfId="0" applyBorder="1"/>
    <xf numFmtId="0" fontId="0" fillId="0" borderId="0" xfId="0" applyFill="1" applyProtection="1"/>
    <xf numFmtId="0" fontId="7" fillId="0" borderId="0" xfId="0" applyFont="1"/>
    <xf numFmtId="0" fontId="4" fillId="5" borderId="0" xfId="0" applyFont="1" applyFill="1" applyAlignment="1">
      <alignment horizontal="right"/>
    </xf>
    <xf numFmtId="0" fontId="0" fillId="5" borderId="0" xfId="0" applyFill="1"/>
    <xf numFmtId="0" fontId="0" fillId="0" borderId="0" xfId="0" applyFill="1" applyBorder="1" applyProtection="1"/>
    <xf numFmtId="0" fontId="0" fillId="0" borderId="0" xfId="0" applyFill="1" applyBorder="1"/>
    <xf numFmtId="0" fontId="20" fillId="0" borderId="0" xfId="0" applyFont="1" applyFill="1" applyBorder="1" applyProtection="1"/>
    <xf numFmtId="0" fontId="20" fillId="0" borderId="0" xfId="0" applyFont="1" applyBorder="1"/>
    <xf numFmtId="0" fontId="20" fillId="0" borderId="0" xfId="0" applyFont="1"/>
    <xf numFmtId="0" fontId="20" fillId="0" borderId="2" xfId="1" applyNumberFormat="1" applyFont="1" applyFill="1" applyBorder="1" applyAlignment="1" applyProtection="1">
      <alignment horizontal="center" vertical="center"/>
      <protection locked="0"/>
    </xf>
    <xf numFmtId="49" fontId="20" fillId="0" borderId="2" xfId="2" applyNumberFormat="1" applyFont="1" applyFill="1" applyBorder="1" applyAlignment="1" applyProtection="1">
      <alignment horizontal="left" vertical="center" indent="1"/>
      <protection locked="0"/>
    </xf>
    <xf numFmtId="0" fontId="16" fillId="0" borderId="0" xfId="0" applyFont="1"/>
    <xf numFmtId="168" fontId="20" fillId="0" borderId="2" xfId="4" applyNumberFormat="1" applyFont="1" applyFill="1" applyBorder="1" applyAlignment="1" applyProtection="1">
      <alignment vertical="center"/>
      <protection locked="0"/>
    </xf>
    <xf numFmtId="0" fontId="12" fillId="6" borderId="0" xfId="0" applyFont="1" applyFill="1" applyBorder="1" applyAlignment="1" applyProtection="1">
      <alignment horizontal="left" vertical="center" indent="1"/>
    </xf>
    <xf numFmtId="0" fontId="12" fillId="6" borderId="0" xfId="0" applyFont="1" applyFill="1" applyBorder="1" applyAlignment="1" applyProtection="1">
      <alignment horizontal="center" vertical="center" wrapText="1"/>
    </xf>
    <xf numFmtId="0" fontId="23" fillId="0" borderId="0" xfId="0" applyFont="1"/>
    <xf numFmtId="0" fontId="23" fillId="0" borderId="0" xfId="0" applyFont="1" applyAlignment="1">
      <alignment horizontal="right"/>
    </xf>
    <xf numFmtId="0" fontId="24" fillId="0" borderId="0" xfId="0" applyFont="1"/>
    <xf numFmtId="165" fontId="20" fillId="0" borderId="0" xfId="0" applyNumberFormat="1" applyFont="1"/>
    <xf numFmtId="0" fontId="15" fillId="0" borderId="0" xfId="0" applyFont="1"/>
    <xf numFmtId="0" fontId="11" fillId="13" borderId="0" xfId="0" applyFont="1" applyFill="1" applyBorder="1" applyAlignment="1">
      <alignment horizontal="center" vertical="center" wrapText="1"/>
    </xf>
    <xf numFmtId="0" fontId="10" fillId="13" borderId="0" xfId="0" applyFont="1" applyFill="1" applyBorder="1" applyAlignment="1">
      <alignment horizontal="center" vertical="center"/>
    </xf>
    <xf numFmtId="0" fontId="9" fillId="13" borderId="0" xfId="0" applyFont="1" applyFill="1" applyBorder="1" applyAlignment="1">
      <alignment horizontal="center" vertical="center"/>
    </xf>
    <xf numFmtId="0" fontId="10" fillId="13" borderId="0" xfId="0" applyFont="1" applyFill="1" applyBorder="1" applyAlignment="1">
      <alignment horizontal="right" vertical="center" indent="1"/>
    </xf>
    <xf numFmtId="0" fontId="26" fillId="12" borderId="0" xfId="0" applyFont="1" applyFill="1"/>
    <xf numFmtId="164" fontId="26" fillId="12" borderId="0" xfId="0" applyNumberFormat="1" applyFont="1" applyFill="1" applyAlignment="1">
      <alignment horizontal="center"/>
    </xf>
    <xf numFmtId="39" fontId="25" fillId="12" borderId="0" xfId="0" applyNumberFormat="1" applyFont="1" applyFill="1"/>
    <xf numFmtId="0" fontId="26" fillId="0" borderId="0" xfId="0" applyFont="1"/>
    <xf numFmtId="2" fontId="26" fillId="3" borderId="0" xfId="0" applyNumberFormat="1" applyFont="1" applyFill="1"/>
    <xf numFmtId="165" fontId="26" fillId="0" borderId="0" xfId="1" applyNumberFormat="1" applyFont="1" applyBorder="1"/>
    <xf numFmtId="165" fontId="26" fillId="0" borderId="0" xfId="0" applyNumberFormat="1" applyFont="1"/>
    <xf numFmtId="165" fontId="26" fillId="3" borderId="0" xfId="1" applyNumberFormat="1" applyFont="1" applyFill="1" applyBorder="1"/>
    <xf numFmtId="165" fontId="26" fillId="0" borderId="0" xfId="1" applyNumberFormat="1" applyFont="1" applyFill="1" applyBorder="1"/>
    <xf numFmtId="2" fontId="26" fillId="0" borderId="0" xfId="0" applyNumberFormat="1" applyFont="1"/>
    <xf numFmtId="0" fontId="26" fillId="3" borderId="0" xfId="0" applyFont="1" applyFill="1"/>
    <xf numFmtId="0" fontId="11" fillId="10"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20" fillId="0" borderId="0" xfId="0" applyFont="1" applyAlignment="1">
      <alignment horizontal="center"/>
    </xf>
    <xf numFmtId="0" fontId="23" fillId="0" borderId="0" xfId="0" applyFont="1" applyAlignment="1">
      <alignment horizontal="center"/>
    </xf>
    <xf numFmtId="0" fontId="20" fillId="0" borderId="0" xfId="0" applyFont="1" applyBorder="1" applyAlignment="1">
      <alignment horizontal="center"/>
    </xf>
    <xf numFmtId="39" fontId="25" fillId="12" borderId="0" xfId="0" applyNumberFormat="1" applyFont="1" applyFill="1" applyAlignment="1">
      <alignment horizontal="center"/>
    </xf>
    <xf numFmtId="0" fontId="26" fillId="3" borderId="0" xfId="0" applyFont="1" applyFill="1" applyAlignment="1">
      <alignment horizontal="center"/>
    </xf>
    <xf numFmtId="165" fontId="26" fillId="11" borderId="0" xfId="1" applyNumberFormat="1" applyFont="1" applyFill="1" applyBorder="1"/>
    <xf numFmtId="165" fontId="26" fillId="11" borderId="0" xfId="1" applyNumberFormat="1" applyFont="1" applyFill="1" applyBorder="1" applyAlignment="1">
      <alignment horizontal="right"/>
    </xf>
    <xf numFmtId="0" fontId="26" fillId="11" borderId="0" xfId="0" applyFont="1" applyFill="1" applyAlignment="1">
      <alignment horizontal="center"/>
    </xf>
    <xf numFmtId="164" fontId="26" fillId="11" borderId="0" xfId="0" applyNumberFormat="1" applyFont="1" applyFill="1" applyAlignment="1">
      <alignment horizontal="center"/>
    </xf>
    <xf numFmtId="165" fontId="26" fillId="11" borderId="0" xfId="1" applyNumberFormat="1" applyFont="1" applyFill="1" applyBorder="1" applyAlignment="1">
      <alignment horizontal="center"/>
    </xf>
    <xf numFmtId="165" fontId="26" fillId="0" borderId="3" xfId="1" applyNumberFormat="1" applyFont="1" applyFill="1" applyBorder="1" applyAlignment="1">
      <alignment horizontal="right"/>
    </xf>
    <xf numFmtId="0" fontId="22" fillId="0" borderId="0" xfId="0" applyFont="1"/>
    <xf numFmtId="0" fontId="15" fillId="11" borderId="0" xfId="0" applyFont="1" applyFill="1" applyBorder="1" applyAlignment="1">
      <alignment vertical="center"/>
    </xf>
    <xf numFmtId="0" fontId="20" fillId="11" borderId="0" xfId="0" applyFont="1" applyFill="1" applyBorder="1" applyAlignment="1">
      <alignment vertical="center"/>
    </xf>
    <xf numFmtId="0" fontId="20" fillId="11" borderId="0" xfId="0" applyFont="1" applyFill="1" applyBorder="1" applyAlignment="1">
      <alignment horizontal="center" vertical="center"/>
    </xf>
    <xf numFmtId="0" fontId="20" fillId="11" borderId="0" xfId="0" applyFont="1" applyFill="1" applyBorder="1" applyAlignment="1">
      <alignment horizontal="right" vertical="center" indent="1"/>
    </xf>
    <xf numFmtId="43" fontId="20" fillId="11" borderId="0" xfId="1" applyFont="1" applyFill="1" applyBorder="1" applyAlignment="1">
      <alignment horizontal="right" vertical="center"/>
    </xf>
    <xf numFmtId="167" fontId="20" fillId="11" borderId="0" xfId="4" applyNumberFormat="1" applyFont="1" applyFill="1" applyBorder="1" applyAlignment="1">
      <alignment horizontal="right" vertical="center"/>
    </xf>
    <xf numFmtId="166" fontId="20" fillId="11" borderId="0" xfId="1" applyNumberFormat="1" applyFont="1" applyFill="1" applyBorder="1" applyAlignment="1">
      <alignment horizontal="right" vertical="center"/>
    </xf>
    <xf numFmtId="164" fontId="20" fillId="11" borderId="0" xfId="0" applyNumberFormat="1" applyFont="1" applyFill="1" applyBorder="1" applyAlignment="1">
      <alignment horizontal="right" vertical="center"/>
    </xf>
    <xf numFmtId="0" fontId="27" fillId="11" borderId="0" xfId="0" applyFont="1" applyFill="1" applyBorder="1" applyAlignment="1">
      <alignment horizontal="left" vertical="center"/>
    </xf>
    <xf numFmtId="0" fontId="8" fillId="0" borderId="0" xfId="0" applyFont="1"/>
    <xf numFmtId="0" fontId="27" fillId="0" borderId="0" xfId="0" applyFont="1" applyFill="1" applyBorder="1" applyAlignment="1">
      <alignment horizontal="left" vertical="center"/>
    </xf>
    <xf numFmtId="0" fontId="0" fillId="0" borderId="0" xfId="0" applyFill="1"/>
    <xf numFmtId="0" fontId="8" fillId="0" borderId="0" xfId="0" applyFont="1" applyFill="1"/>
    <xf numFmtId="0" fontId="28" fillId="0" borderId="0" xfId="0" applyFont="1" applyFill="1" applyAlignment="1">
      <alignment horizontal="left" vertical="top" wrapText="1"/>
    </xf>
    <xf numFmtId="0" fontId="8" fillId="0" borderId="0" xfId="0" applyFont="1" applyFill="1" applyBorder="1"/>
    <xf numFmtId="0" fontId="29" fillId="0" borderId="4" xfId="0" applyFont="1" applyFill="1" applyBorder="1"/>
    <xf numFmtId="0" fontId="30" fillId="0" borderId="0" xfId="3" applyFont="1" applyFill="1" applyBorder="1" applyAlignment="1" applyProtection="1">
      <alignment horizontal="left" vertical="top"/>
    </xf>
    <xf numFmtId="0" fontId="31" fillId="0" borderId="5" xfId="0" applyFont="1" applyFill="1" applyBorder="1" applyAlignment="1">
      <alignment horizontal="left" wrapText="1"/>
    </xf>
    <xf numFmtId="0" fontId="19" fillId="0" borderId="6" xfId="0" applyFont="1" applyFill="1" applyBorder="1" applyAlignment="1">
      <alignment horizontal="left" wrapText="1"/>
    </xf>
    <xf numFmtId="0" fontId="32" fillId="0" borderId="0" xfId="0" applyFont="1" applyFill="1" applyBorder="1"/>
    <xf numFmtId="0" fontId="31" fillId="0" borderId="6" xfId="0" applyFont="1" applyFill="1" applyBorder="1" applyAlignment="1">
      <alignment horizontal="left" wrapText="1"/>
    </xf>
    <xf numFmtId="0" fontId="8" fillId="0" borderId="0" xfId="0" applyFont="1" applyFill="1" applyBorder="1" applyAlignment="1">
      <alignment vertical="top"/>
    </xf>
    <xf numFmtId="0" fontId="29" fillId="0" borderId="0" xfId="0" applyFont="1" applyFill="1" applyBorder="1" applyAlignment="1">
      <alignment horizontal="right" vertical="top"/>
    </xf>
    <xf numFmtId="0" fontId="31" fillId="0" borderId="6" xfId="0" applyFont="1" applyFill="1" applyBorder="1" applyAlignment="1">
      <alignment horizontal="left"/>
    </xf>
    <xf numFmtId="0" fontId="28" fillId="0" borderId="0" xfId="0" applyFont="1" applyFill="1" applyBorder="1" applyAlignment="1">
      <alignment horizontal="left" vertical="top" wrapText="1"/>
    </xf>
    <xf numFmtId="0" fontId="29" fillId="0" borderId="0" xfId="0" applyFont="1" applyFill="1" applyBorder="1" applyAlignment="1">
      <alignment vertical="top"/>
    </xf>
    <xf numFmtId="0" fontId="29" fillId="0" borderId="0" xfId="0" applyFont="1" applyFill="1" applyBorder="1" applyAlignment="1">
      <alignment vertical="top" wrapText="1"/>
    </xf>
    <xf numFmtId="0" fontId="0" fillId="0" borderId="0" xfId="0" applyFill="1" applyBorder="1" applyAlignment="1">
      <alignment horizontal="right" vertical="top"/>
    </xf>
    <xf numFmtId="0" fontId="33" fillId="0" borderId="0" xfId="0" applyFont="1" applyFill="1" applyBorder="1" applyAlignment="1"/>
    <xf numFmtId="0" fontId="34" fillId="0" borderId="0" xfId="0" applyFont="1" applyFill="1" applyBorder="1" applyAlignment="1">
      <alignment horizontal="center"/>
    </xf>
    <xf numFmtId="0" fontId="30" fillId="0" borderId="0" xfId="3" applyFont="1" applyFill="1" applyBorder="1" applyAlignment="1" applyProtection="1">
      <alignment horizontal="left" indent="1"/>
    </xf>
    <xf numFmtId="0" fontId="35" fillId="0" borderId="0" xfId="0" applyFont="1" applyFill="1" applyBorder="1" applyAlignment="1" applyProtection="1">
      <alignment horizontal="left" indent="1"/>
    </xf>
    <xf numFmtId="0" fontId="29" fillId="0" borderId="0" xfId="0" applyFont="1" applyFill="1" applyBorder="1"/>
    <xf numFmtId="0" fontId="37" fillId="0" borderId="6" xfId="3" applyFont="1" applyFill="1" applyBorder="1" applyAlignment="1" applyProtection="1">
      <alignment horizontal="left" wrapText="1"/>
    </xf>
    <xf numFmtId="0" fontId="38" fillId="0" borderId="6" xfId="0" applyFont="1" applyFill="1" applyBorder="1" applyAlignment="1">
      <alignment horizontal="left" wrapText="1"/>
    </xf>
    <xf numFmtId="0" fontId="8" fillId="0" borderId="0" xfId="0" applyFont="1" applyAlignment="1"/>
    <xf numFmtId="0" fontId="8" fillId="0" borderId="0" xfId="0" applyFont="1" applyBorder="1" applyAlignment="1"/>
    <xf numFmtId="0" fontId="8" fillId="0" borderId="0" xfId="0" applyFont="1" applyAlignment="1">
      <alignment vertical="top"/>
    </xf>
    <xf numFmtId="0" fontId="32" fillId="0" borderId="7" xfId="0" applyFont="1" applyBorder="1"/>
    <xf numFmtId="0" fontId="29" fillId="0" borderId="7" xfId="0" applyFont="1" applyBorder="1" applyAlignment="1">
      <alignment vertical="top"/>
    </xf>
    <xf numFmtId="0" fontId="8" fillId="0" borderId="8" xfId="0" applyFont="1" applyBorder="1" applyAlignment="1">
      <alignment vertical="top"/>
    </xf>
    <xf numFmtId="0" fontId="29" fillId="0" borderId="0" xfId="0" applyFont="1" applyAlignment="1">
      <alignment horizontal="left" vertical="top" wrapText="1"/>
    </xf>
    <xf numFmtId="0" fontId="16" fillId="0" borderId="0" xfId="0" applyFont="1" applyAlignment="1">
      <alignment horizontal="right" vertical="top"/>
    </xf>
    <xf numFmtId="0" fontId="29" fillId="0" borderId="0" xfId="0" applyFont="1" applyAlignment="1">
      <alignment horizontal="right" vertical="top"/>
    </xf>
    <xf numFmtId="0" fontId="40" fillId="0" borderId="0" xfId="0" applyFont="1" applyAlignment="1">
      <alignment vertical="top" wrapText="1"/>
    </xf>
    <xf numFmtId="0" fontId="41" fillId="0" borderId="0" xfId="0" applyFont="1" applyAlignment="1">
      <alignment horizontal="left" vertical="center" wrapText="1" readingOrder="1"/>
    </xf>
    <xf numFmtId="0" fontId="42" fillId="0" borderId="0" xfId="0" applyFont="1" applyAlignment="1">
      <alignment horizontal="left" vertical="center" wrapText="1" readingOrder="1"/>
    </xf>
    <xf numFmtId="0" fontId="29" fillId="0" borderId="0" xfId="0" applyFont="1" applyAlignment="1">
      <alignment vertical="top" wrapText="1"/>
    </xf>
    <xf numFmtId="0" fontId="29" fillId="0" borderId="0" xfId="0" applyFont="1" applyAlignment="1">
      <alignment vertical="top"/>
    </xf>
    <xf numFmtId="0" fontId="8" fillId="13" borderId="0" xfId="0" applyFont="1" applyFill="1" applyAlignment="1">
      <alignment horizontal="right" vertical="top"/>
    </xf>
    <xf numFmtId="0" fontId="33" fillId="13" borderId="0" xfId="0" applyFont="1" applyFill="1" applyAlignment="1"/>
    <xf numFmtId="0" fontId="8" fillId="13" borderId="0" xfId="0" applyFont="1" applyFill="1"/>
    <xf numFmtId="0" fontId="34" fillId="11" borderId="0" xfId="0" applyFont="1" applyFill="1" applyAlignment="1">
      <alignment horizontal="center"/>
    </xf>
    <xf numFmtId="0" fontId="29" fillId="0" borderId="0" xfId="0" applyFont="1"/>
    <xf numFmtId="0" fontId="36" fillId="11" borderId="0" xfId="0" applyFont="1" applyFill="1" applyBorder="1" applyAlignment="1">
      <alignment vertical="center"/>
    </xf>
    <xf numFmtId="0" fontId="43" fillId="11" borderId="0" xfId="0" applyFont="1" applyFill="1" applyBorder="1" applyAlignment="1">
      <alignment horizontal="right" vertical="center"/>
    </xf>
    <xf numFmtId="0" fontId="44" fillId="11" borderId="0" xfId="0" applyFont="1" applyFill="1" applyBorder="1" applyAlignment="1">
      <alignment vertical="center"/>
    </xf>
    <xf numFmtId="0" fontId="44" fillId="11" borderId="0" xfId="0" applyFont="1" applyFill="1" applyBorder="1" applyAlignment="1">
      <alignment horizontal="left" vertical="center"/>
    </xf>
    <xf numFmtId="0" fontId="45" fillId="0" borderId="0" xfId="0" applyFont="1" applyFill="1" applyAlignment="1" applyProtection="1">
      <alignment vertical="center"/>
    </xf>
    <xf numFmtId="0" fontId="26" fillId="2" borderId="1" xfId="0" applyFont="1" applyFill="1" applyBorder="1" applyAlignment="1">
      <alignment horizontal="center" vertical="center" wrapText="1"/>
    </xf>
    <xf numFmtId="0" fontId="26" fillId="0" borderId="0" xfId="0" applyFont="1" applyAlignment="1">
      <alignment horizontal="center" vertical="center"/>
    </xf>
    <xf numFmtId="0" fontId="25" fillId="2" borderId="1" xfId="0" applyFont="1" applyFill="1" applyBorder="1" applyAlignment="1">
      <alignment horizontal="center" vertical="center"/>
    </xf>
    <xf numFmtId="165" fontId="26" fillId="11" borderId="0" xfId="0" applyNumberFormat="1" applyFont="1" applyFill="1"/>
    <xf numFmtId="40" fontId="20" fillId="0" borderId="2" xfId="2" applyNumberFormat="1" applyFont="1" applyFill="1" applyBorder="1" applyAlignment="1" applyProtection="1">
      <alignment vertical="center"/>
      <protection locked="0"/>
    </xf>
    <xf numFmtId="40" fontId="20" fillId="0" borderId="2" xfId="1" applyNumberFormat="1" applyFont="1" applyFill="1" applyBorder="1" applyAlignment="1" applyProtection="1">
      <alignment vertical="center"/>
      <protection locked="0"/>
    </xf>
    <xf numFmtId="0" fontId="6" fillId="0" borderId="0" xfId="0" applyFont="1" applyBorder="1"/>
    <xf numFmtId="0" fontId="0" fillId="0" borderId="0" xfId="4" applyNumberFormat="1" applyFont="1" applyBorder="1"/>
    <xf numFmtId="49" fontId="0" fillId="0" borderId="0" xfId="0" applyNumberFormat="1"/>
    <xf numFmtId="0" fontId="4" fillId="0" borderId="0" xfId="0" applyFont="1" applyFill="1"/>
    <xf numFmtId="169" fontId="20" fillId="7" borderId="2" xfId="4" applyNumberFormat="1" applyFont="1" applyFill="1" applyBorder="1" applyAlignment="1" applyProtection="1">
      <alignment horizontal="center" vertical="center"/>
    </xf>
    <xf numFmtId="0" fontId="47" fillId="8" borderId="0" xfId="0" applyFont="1" applyFill="1" applyBorder="1" applyAlignment="1" applyProtection="1">
      <alignment horizontal="right" vertical="center"/>
    </xf>
    <xf numFmtId="0" fontId="47" fillId="8" borderId="0" xfId="0" applyFont="1" applyFill="1" applyBorder="1" applyAlignment="1" applyProtection="1">
      <alignment vertical="center"/>
    </xf>
    <xf numFmtId="0" fontId="48" fillId="8" borderId="0" xfId="0" applyFont="1" applyFill="1"/>
    <xf numFmtId="164" fontId="20" fillId="0" borderId="0" xfId="0" applyNumberFormat="1" applyFont="1"/>
    <xf numFmtId="0" fontId="20" fillId="0" borderId="0" xfId="0" applyFont="1" applyAlignment="1">
      <alignment horizontal="right"/>
    </xf>
    <xf numFmtId="170" fontId="20" fillId="11" borderId="0" xfId="1" applyNumberFormat="1" applyFont="1" applyFill="1" applyBorder="1" applyAlignment="1">
      <alignment horizontal="right" vertical="center"/>
    </xf>
    <xf numFmtId="43" fontId="26" fillId="11" borderId="0" xfId="1" applyNumberFormat="1" applyFont="1" applyFill="1" applyBorder="1" applyAlignment="1">
      <alignment horizontal="right"/>
    </xf>
    <xf numFmtId="171" fontId="20" fillId="7" borderId="2" xfId="2" applyNumberFormat="1" applyFont="1" applyFill="1" applyBorder="1" applyAlignment="1" applyProtection="1">
      <alignment horizontal="center" vertical="center"/>
    </xf>
    <xf numFmtId="0" fontId="51" fillId="0" borderId="0" xfId="3" applyFont="1" applyFill="1" applyBorder="1" applyAlignment="1" applyProtection="1"/>
    <xf numFmtId="0" fontId="46" fillId="0" borderId="0" xfId="0" applyFont="1" applyFill="1" applyBorder="1" applyProtection="1"/>
    <xf numFmtId="0" fontId="48" fillId="0" borderId="0" xfId="0" applyFont="1"/>
    <xf numFmtId="0" fontId="53" fillId="0" borderId="0" xfId="0" applyFont="1" applyFill="1" applyBorder="1" applyAlignment="1" applyProtection="1">
      <alignment vertical="center"/>
    </xf>
    <xf numFmtId="0" fontId="20" fillId="10" borderId="0" xfId="0" applyFont="1" applyFill="1" applyBorder="1" applyProtection="1"/>
    <xf numFmtId="0" fontId="20" fillId="10" borderId="0" xfId="0" applyFont="1" applyFill="1" applyBorder="1" applyAlignment="1" applyProtection="1">
      <alignment horizontal="left"/>
    </xf>
    <xf numFmtId="0" fontId="47" fillId="10" borderId="0" xfId="0" applyFont="1" applyFill="1" applyBorder="1" applyAlignment="1" applyProtection="1">
      <alignment horizontal="center" vertical="center"/>
    </xf>
    <xf numFmtId="0" fontId="15" fillId="10" borderId="0" xfId="0" applyFont="1" applyFill="1" applyBorder="1" applyAlignment="1" applyProtection="1">
      <alignment horizontal="right" vertical="center" wrapText="1" indent="1"/>
    </xf>
    <xf numFmtId="0" fontId="55" fillId="10" borderId="0" xfId="0" applyFont="1" applyFill="1" applyBorder="1" applyAlignment="1" applyProtection="1">
      <alignment horizontal="left" indent="1"/>
    </xf>
    <xf numFmtId="0" fontId="56" fillId="14" borderId="0" xfId="0" applyFont="1" applyFill="1" applyBorder="1" applyAlignment="1" applyProtection="1">
      <alignment horizontal="left" indent="1"/>
    </xf>
    <xf numFmtId="0" fontId="57" fillId="14" borderId="0" xfId="0" applyFont="1" applyFill="1" applyBorder="1" applyAlignment="1" applyProtection="1">
      <alignment horizontal="center"/>
    </xf>
    <xf numFmtId="0" fontId="58" fillId="10" borderId="0" xfId="0" applyFont="1" applyFill="1" applyBorder="1" applyAlignment="1" applyProtection="1">
      <alignment horizontal="center" vertical="center"/>
    </xf>
    <xf numFmtId="14" fontId="18" fillId="15" borderId="9" xfId="1" applyNumberFormat="1" applyFont="1" applyFill="1" applyBorder="1" applyAlignment="1" applyProtection="1">
      <alignment horizontal="center" vertical="center" shrinkToFit="1"/>
    </xf>
    <xf numFmtId="43" fontId="18" fillId="15" borderId="9" xfId="1" applyNumberFormat="1" applyFont="1" applyFill="1" applyBorder="1" applyAlignment="1" applyProtection="1">
      <alignment horizontal="right" vertical="center"/>
    </xf>
    <xf numFmtId="0" fontId="0" fillId="12" borderId="0" xfId="0" applyFill="1" applyAlignment="1">
      <alignment vertical="center"/>
    </xf>
    <xf numFmtId="0" fontId="0" fillId="13" borderId="0" xfId="0" applyFill="1" applyAlignment="1">
      <alignment vertical="center"/>
    </xf>
    <xf numFmtId="0" fontId="59" fillId="13" borderId="0" xfId="0" applyFont="1" applyFill="1" applyAlignment="1">
      <alignment horizontal="left" vertical="center" indent="1"/>
    </xf>
    <xf numFmtId="0" fontId="0" fillId="12" borderId="0" xfId="0" applyFont="1" applyFill="1" applyAlignment="1">
      <alignment vertical="center"/>
    </xf>
    <xf numFmtId="168" fontId="54" fillId="15" borderId="10" xfId="4" applyNumberFormat="1" applyFont="1" applyFill="1" applyBorder="1" applyAlignment="1" applyProtection="1">
      <alignment horizontal="right" vertical="center"/>
    </xf>
    <xf numFmtId="168" fontId="29" fillId="12" borderId="0" xfId="4" applyNumberFormat="1" applyFont="1" applyFill="1" applyAlignment="1">
      <alignment vertical="center"/>
    </xf>
    <xf numFmtId="0" fontId="60" fillId="0" borderId="0" xfId="0" applyFont="1" applyFill="1" applyBorder="1" applyAlignment="1">
      <alignment horizontal="right"/>
    </xf>
    <xf numFmtId="0" fontId="12" fillId="10" borderId="0" xfId="0" applyFont="1" applyFill="1" applyBorder="1" applyAlignment="1" applyProtection="1">
      <alignment horizontal="center" vertical="center" wrapText="1"/>
    </xf>
    <xf numFmtId="0" fontId="47" fillId="9" borderId="0" xfId="0" applyFont="1" applyFill="1" applyBorder="1" applyAlignment="1" applyProtection="1">
      <alignment horizontal="right" vertical="center"/>
    </xf>
    <xf numFmtId="43" fontId="47" fillId="9" borderId="0" xfId="1" applyFont="1" applyFill="1" applyBorder="1" applyAlignment="1" applyProtection="1">
      <alignment horizontal="center" vertical="center"/>
    </xf>
    <xf numFmtId="0" fontId="46" fillId="9" borderId="0" xfId="0" applyFont="1" applyFill="1" applyBorder="1" applyAlignment="1" applyProtection="1">
      <alignment vertical="center"/>
    </xf>
    <xf numFmtId="0" fontId="49" fillId="9" borderId="0" xfId="0" applyFont="1" applyFill="1" applyBorder="1" applyAlignment="1" applyProtection="1">
      <alignment horizontal="right" vertical="center"/>
    </xf>
    <xf numFmtId="49" fontId="49" fillId="9" borderId="0" xfId="2" applyNumberFormat="1" applyFont="1" applyFill="1" applyBorder="1" applyAlignment="1" applyProtection="1">
      <alignment horizontal="right" vertical="center"/>
      <protection locked="0"/>
    </xf>
    <xf numFmtId="0" fontId="50" fillId="9" borderId="0" xfId="0" applyFont="1" applyFill="1" applyBorder="1" applyAlignment="1" applyProtection="1">
      <alignment horizontal="right" vertical="center"/>
    </xf>
    <xf numFmtId="0" fontId="22" fillId="0" borderId="2" xfId="1" applyNumberFormat="1" applyFont="1" applyFill="1" applyBorder="1" applyAlignment="1" applyProtection="1">
      <alignment horizontal="center" vertical="center"/>
      <protection locked="0"/>
    </xf>
    <xf numFmtId="0" fontId="63" fillId="10" borderId="0" xfId="0" applyFont="1" applyFill="1" applyBorder="1" applyAlignment="1" applyProtection="1">
      <alignment horizontal="left" indent="1"/>
    </xf>
    <xf numFmtId="0" fontId="64" fillId="10" borderId="0" xfId="0" applyFont="1" applyFill="1" applyBorder="1" applyAlignment="1" applyProtection="1">
      <alignment horizontal="right"/>
    </xf>
    <xf numFmtId="2" fontId="64" fillId="10" borderId="0" xfId="0" applyNumberFormat="1" applyFont="1" applyFill="1" applyBorder="1" applyProtection="1"/>
    <xf numFmtId="0" fontId="64" fillId="10" borderId="0" xfId="0" applyFont="1" applyFill="1" applyBorder="1" applyProtection="1"/>
    <xf numFmtId="0" fontId="65" fillId="14" borderId="0" xfId="0" applyFont="1" applyFill="1" applyBorder="1" applyAlignment="1" applyProtection="1">
      <alignment horizontal="left" indent="1"/>
    </xf>
    <xf numFmtId="0" fontId="66" fillId="14" borderId="0" xfId="0" applyFont="1" applyFill="1" applyBorder="1" applyAlignment="1" applyProtection="1">
      <alignment horizontal="left" indent="1"/>
    </xf>
    <xf numFmtId="0" fontId="67" fillId="0" borderId="0" xfId="0" applyFont="1"/>
    <xf numFmtId="0" fontId="68" fillId="14" borderId="0" xfId="0" applyFont="1" applyFill="1"/>
    <xf numFmtId="40" fontId="47" fillId="9" borderId="0" xfId="1" applyNumberFormat="1" applyFont="1" applyFill="1" applyBorder="1" applyAlignment="1" applyProtection="1">
      <alignment horizontal="right" vertical="center"/>
    </xf>
    <xf numFmtId="40" fontId="47" fillId="8" borderId="0" xfId="1" applyNumberFormat="1" applyFont="1" applyFill="1" applyBorder="1" applyAlignment="1" applyProtection="1">
      <alignment horizontal="right" vertical="center"/>
    </xf>
    <xf numFmtId="0" fontId="26" fillId="0" borderId="0" xfId="0" applyFont="1" applyAlignment="1">
      <alignment horizontal="center"/>
    </xf>
    <xf numFmtId="0" fontId="26" fillId="0" borderId="0" xfId="1" applyNumberFormat="1" applyFont="1" applyFill="1" applyBorder="1" applyAlignment="1">
      <alignment horizontal="center"/>
    </xf>
    <xf numFmtId="0" fontId="39" fillId="0" borderId="0" xfId="0" applyNumberFormat="1" applyFont="1" applyBorder="1" applyAlignment="1">
      <alignment horizontal="right" indent="1"/>
    </xf>
    <xf numFmtId="0" fontId="62" fillId="11" borderId="0" xfId="0" applyFont="1" applyFill="1" applyAlignment="1" applyProtection="1">
      <alignment vertical="center"/>
    </xf>
    <xf numFmtId="0" fontId="20" fillId="11" borderId="0" xfId="0" applyFont="1" applyFill="1" applyAlignment="1" applyProtection="1">
      <alignment vertical="center"/>
    </xf>
    <xf numFmtId="0" fontId="20" fillId="11" borderId="0" xfId="0" applyFont="1" applyFill="1" applyAlignment="1" applyProtection="1">
      <alignment horizontal="center" vertical="center"/>
    </xf>
    <xf numFmtId="0" fontId="20" fillId="11" borderId="0" xfId="0" applyFont="1" applyFill="1"/>
    <xf numFmtId="0" fontId="61" fillId="11" borderId="0" xfId="3" applyFont="1" applyFill="1" applyAlignment="1" applyProtection="1"/>
    <xf numFmtId="0" fontId="20" fillId="11" borderId="0" xfId="0" applyFont="1" applyFill="1" applyAlignment="1">
      <alignment horizontal="center"/>
    </xf>
    <xf numFmtId="0" fontId="52" fillId="11" borderId="0" xfId="0" applyFont="1" applyFill="1" applyBorder="1" applyAlignment="1">
      <alignment horizontal="right" vertical="center"/>
    </xf>
    <xf numFmtId="0" fontId="69" fillId="0" borderId="0" xfId="0" applyFont="1" applyAlignment="1">
      <alignment horizontal="right"/>
    </xf>
    <xf numFmtId="0" fontId="35" fillId="0" borderId="0" xfId="3" applyFont="1" applyAlignment="1" applyProtection="1">
      <alignment horizontal="left" indent="1"/>
    </xf>
    <xf numFmtId="172" fontId="20" fillId="7" borderId="2" xfId="2" applyNumberFormat="1" applyFont="1" applyFill="1" applyBorder="1" applyAlignment="1" applyProtection="1">
      <alignment horizontal="right" vertical="center" indent="1"/>
    </xf>
    <xf numFmtId="39" fontId="23" fillId="0" borderId="0" xfId="2" applyNumberFormat="1" applyFont="1" applyAlignment="1">
      <alignment horizontal="left"/>
    </xf>
  </cellXfs>
  <cellStyles count="5">
    <cellStyle name="Comma" xfId="1" builtinId="3"/>
    <cellStyle name="Currency" xfId="2" builtinId="4"/>
    <cellStyle name="Hyperlink" xfId="3" builtinId="8" customBuiltin="1"/>
    <cellStyle name="Normal" xfId="0" builtinId="0" customBuiltin="1"/>
    <cellStyle name="Percent" xfId="4" builtinId="5"/>
  </cellStyles>
  <dxfs count="4">
    <dxf>
      <font>
        <condense val="0"/>
        <extend val="0"/>
        <color indexed="22"/>
      </font>
    </dxf>
    <dxf>
      <font>
        <condense val="0"/>
        <extend val="0"/>
        <color indexed="22"/>
      </font>
    </dxf>
    <dxf>
      <font>
        <condense val="0"/>
        <extend val="0"/>
        <color indexed="22"/>
      </font>
    </dxf>
    <dxf>
      <font>
        <condense val="0"/>
        <extend val="0"/>
        <color indexed="55"/>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83C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FE9FD"/>
      <rgbColor rgb="00FAC8D7"/>
      <rgbColor rgb="00F3E4F2"/>
      <rgbColor rgb="00E4F3E6"/>
      <rgbColor rgb="001849B5"/>
      <rgbColor rgb="0036ACA2"/>
      <rgbColor rgb="00F0BA00"/>
      <rgbColor rgb="00BCE1BF"/>
      <rgbColor rgb="0083C989"/>
      <rgbColor rgb="003B8741"/>
      <rgbColor rgb="00873B80"/>
      <rgbColor rgb="00B2B2B2"/>
      <rgbColor rgb="00003366"/>
      <rgbColor rgb="00109618"/>
      <rgbColor rgb="00085108"/>
      <rgbColor rgb="00635100"/>
      <rgbColor rgb="0027592B"/>
      <rgbColor rgb="00E1BCDE"/>
      <rgbColor rgb="0059275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accent2">
                    <a:lumMod val="75000"/>
                  </a:schemeClr>
                </a:solidFill>
                <a:latin typeface="+mn-lt"/>
                <a:ea typeface="+mn-ea"/>
                <a:cs typeface="+mn-cs"/>
              </a:defRPr>
            </a:pPr>
            <a:r>
              <a:rPr lang="en-US" sz="1600" b="1">
                <a:solidFill>
                  <a:schemeClr val="accent2">
                    <a:lumMod val="75000"/>
                  </a:schemeClr>
                </a:solidFill>
              </a:rPr>
              <a:t>Size of Monthly Payments Over Time</a:t>
            </a:r>
          </a:p>
        </c:rich>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accent2">
                  <a:lumMod val="75000"/>
                </a:schemeClr>
              </a:solidFill>
              <a:latin typeface="+mn-lt"/>
              <a:ea typeface="+mn-ea"/>
              <a:cs typeface="+mn-cs"/>
            </a:defRPr>
          </a:pPr>
          <a:endParaRPr lang="en-US"/>
        </a:p>
      </c:txPr>
    </c:title>
    <c:autoTitleDeleted val="0"/>
    <c:plotArea>
      <c:layout>
        <c:manualLayout>
          <c:layoutTarget val="inner"/>
          <c:xMode val="edge"/>
          <c:yMode val="edge"/>
          <c:x val="5.5062818058015828E-2"/>
          <c:y val="0.14260194174757282"/>
          <c:w val="0.90656700422200154"/>
          <c:h val="0.82891909385113272"/>
        </c:manualLayout>
      </c:layout>
      <c:bubbleChart>
        <c:varyColors val="0"/>
        <c:ser>
          <c:idx val="0"/>
          <c:order val="0"/>
          <c:tx>
            <c:strRef>
              <c:f>Schedule!$BX$18</c:f>
              <c:strCache>
                <c:ptCount val="1"/>
                <c:pt idx="0">
                  <c:v>Starter Emergency Fund</c:v>
                </c:pt>
              </c:strCache>
            </c:strRef>
          </c:tx>
          <c:spPr>
            <a:solidFill>
              <a:schemeClr val="accent1">
                <a:alpha val="75000"/>
              </a:schemeClr>
            </a:solidFill>
            <a:ln>
              <a:solidFill>
                <a:schemeClr val="accent1">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0-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Schedule!$BX$19:$BX$620</c:f>
              <c:numCache>
                <c:formatCode>General</c:formatCode>
                <c:ptCount val="602"/>
                <c:pt idx="0">
                  <c:v>-2</c:v>
                </c:pt>
                <c:pt idx="1">
                  <c:v>-2</c:v>
                </c:pt>
                <c:pt idx="2">
                  <c:v>-2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Schedule!$BY$19:$BY$620</c:f>
              <c:numCache>
                <c:formatCode>0.00;\-0.00;* "-"??;@</c:formatCode>
                <c:ptCount val="602"/>
                <c:pt idx="0">
                  <c:v>1E-4</c:v>
                </c:pt>
                <c:pt idx="1">
                  <c:v>420</c:v>
                </c:pt>
                <c:pt idx="2">
                  <c:v>580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1-15BE-4D4A-8250-922798EB83DD}"/>
            </c:ext>
          </c:extLst>
        </c:ser>
        <c:ser>
          <c:idx val="1"/>
          <c:order val="1"/>
          <c:tx>
            <c:strRef>
              <c:f>Schedule!$BZ$18</c:f>
              <c:strCache>
                <c:ptCount val="1"/>
                <c:pt idx="0">
                  <c:v>Credit Card 1</c:v>
                </c:pt>
              </c:strCache>
            </c:strRef>
          </c:tx>
          <c:spPr>
            <a:solidFill>
              <a:schemeClr val="accent2">
                <a:alpha val="75000"/>
              </a:schemeClr>
            </a:solidFill>
            <a:ln>
              <a:solidFill>
                <a:schemeClr val="accent2">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2-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Schedule!$BZ$19:$BZ$620</c:f>
              <c:numCache>
                <c:formatCode>General</c:formatCode>
                <c:ptCount val="602"/>
                <c:pt idx="0">
                  <c:v>-3</c:v>
                </c:pt>
                <c:pt idx="1">
                  <c:v>-3</c:v>
                </c:pt>
                <c:pt idx="2">
                  <c:v>-3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Schedule!$CA$19:$CA$620</c:f>
              <c:numCache>
                <c:formatCode>0.00;\-0.00;* "-"??;@</c:formatCode>
                <c:ptCount val="602"/>
                <c:pt idx="0">
                  <c:v>1E-4</c:v>
                </c:pt>
                <c:pt idx="1">
                  <c:v>50</c:v>
                </c:pt>
                <c:pt idx="2">
                  <c:v>260.18</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3-15BE-4D4A-8250-922798EB83DD}"/>
            </c:ext>
          </c:extLst>
        </c:ser>
        <c:ser>
          <c:idx val="2"/>
          <c:order val="2"/>
          <c:tx>
            <c:strRef>
              <c:f>Schedule!$CB$18</c:f>
              <c:strCache>
                <c:ptCount val="1"/>
                <c:pt idx="0">
                  <c:v>Credit Card 2</c:v>
                </c:pt>
              </c:strCache>
            </c:strRef>
          </c:tx>
          <c:spPr>
            <a:solidFill>
              <a:schemeClr val="accent3">
                <a:alpha val="75000"/>
              </a:schemeClr>
            </a:solidFill>
            <a:ln>
              <a:solidFill>
                <a:schemeClr val="accent3">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4-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Schedule!$CB$19:$CB$620</c:f>
              <c:numCache>
                <c:formatCode>General</c:formatCode>
                <c:ptCount val="602"/>
                <c:pt idx="0">
                  <c:v>-4</c:v>
                </c:pt>
                <c:pt idx="1">
                  <c:v>-4</c:v>
                </c:pt>
                <c:pt idx="2">
                  <c:v>-4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Schedule!$CC$19:$CC$620</c:f>
              <c:numCache>
                <c:formatCode>0.00;\-0.00;* "-"??;@</c:formatCode>
                <c:ptCount val="602"/>
                <c:pt idx="0">
                  <c:v>1E-4</c:v>
                </c:pt>
                <c:pt idx="1">
                  <c:v>45</c:v>
                </c:pt>
                <c:pt idx="2">
                  <c:v>261.76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5-15BE-4D4A-8250-922798EB83DD}"/>
            </c:ext>
          </c:extLst>
        </c:ser>
        <c:ser>
          <c:idx val="3"/>
          <c:order val="3"/>
          <c:tx>
            <c:strRef>
              <c:f>Schedule!$CD$18</c:f>
              <c:strCache>
                <c:ptCount val="1"/>
                <c:pt idx="0">
                  <c:v>Credit Card 3</c:v>
                </c:pt>
              </c:strCache>
            </c:strRef>
          </c:tx>
          <c:spPr>
            <a:solidFill>
              <a:schemeClr val="accent4">
                <a:alpha val="75000"/>
              </a:schemeClr>
            </a:solidFill>
            <a:ln>
              <a:solidFill>
                <a:schemeClr val="accent4">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6-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Schedule!$CD$19:$CD$620</c:f>
              <c:numCache>
                <c:formatCode>General</c:formatCode>
                <c:ptCount val="602"/>
                <c:pt idx="0">
                  <c:v>-5</c:v>
                </c:pt>
                <c:pt idx="1">
                  <c:v>-5</c:v>
                </c:pt>
                <c:pt idx="2">
                  <c:v>-5</c:v>
                </c:pt>
                <c:pt idx="3">
                  <c:v>-5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Schedule!$CE$19:$CE$620</c:f>
              <c:numCache>
                <c:formatCode>0.00;\-0.00;* "-"??;@</c:formatCode>
                <c:ptCount val="602"/>
                <c:pt idx="0">
                  <c:v>1E-4</c:v>
                </c:pt>
                <c:pt idx="1">
                  <c:v>85</c:v>
                </c:pt>
                <c:pt idx="2">
                  <c:v>498.05999999999995</c:v>
                </c:pt>
                <c:pt idx="3">
                  <c:v>136.38000000000017</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7-15BE-4D4A-8250-922798EB83DD}"/>
            </c:ext>
          </c:extLst>
        </c:ser>
        <c:ser>
          <c:idx val="4"/>
          <c:order val="4"/>
          <c:tx>
            <c:strRef>
              <c:f>Schedule!$CF$18</c:f>
              <c:strCache>
                <c:ptCount val="1"/>
                <c:pt idx="0">
                  <c:v>Bigger Emergency Fund</c:v>
                </c:pt>
              </c:strCache>
            </c:strRef>
          </c:tx>
          <c:spPr>
            <a:solidFill>
              <a:schemeClr val="accent5">
                <a:alpha val="75000"/>
              </a:schemeClr>
            </a:solidFill>
            <a:ln>
              <a:solidFill>
                <a:schemeClr val="accent5">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8-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Schedule!$CF$19:$CF$620</c:f>
              <c:numCache>
                <c:formatCode>General</c:formatCode>
                <c:ptCount val="602"/>
                <c:pt idx="0">
                  <c:v>-6</c:v>
                </c:pt>
                <c:pt idx="1">
                  <c:v>#N/A</c:v>
                </c:pt>
                <c:pt idx="2">
                  <c:v>#N/A</c:v>
                </c:pt>
                <c:pt idx="3">
                  <c:v>-6</c:v>
                </c:pt>
                <c:pt idx="4">
                  <c:v>-6</c:v>
                </c:pt>
                <c:pt idx="5">
                  <c:v>-6</c:v>
                </c:pt>
                <c:pt idx="6">
                  <c:v>-6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Schedule!$CG$19:$CG$620</c:f>
              <c:numCache>
                <c:formatCode>0.00;\-0.00;* "-"??;@</c:formatCode>
                <c:ptCount val="602"/>
                <c:pt idx="0">
                  <c:v>1E-4</c:v>
                </c:pt>
                <c:pt idx="1">
                  <c:v>0</c:v>
                </c:pt>
                <c:pt idx="2">
                  <c:v>0</c:v>
                </c:pt>
                <c:pt idx="3">
                  <c:v>463.61999999999983</c:v>
                </c:pt>
                <c:pt idx="4">
                  <c:v>600</c:v>
                </c:pt>
                <c:pt idx="5">
                  <c:v>600</c:v>
                </c:pt>
                <c:pt idx="6">
                  <c:v>836.38000000000011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9-15BE-4D4A-8250-922798EB83DD}"/>
            </c:ext>
          </c:extLst>
        </c:ser>
        <c:ser>
          <c:idx val="5"/>
          <c:order val="5"/>
          <c:tx>
            <c:strRef>
              <c:f>Schedule!$CH$18</c:f>
              <c:strCache>
                <c:ptCount val="1"/>
                <c:pt idx="0">
                  <c:v>Old Car Debt</c:v>
                </c:pt>
              </c:strCache>
            </c:strRef>
          </c:tx>
          <c:spPr>
            <a:solidFill>
              <a:schemeClr val="accent6">
                <a:alpha val="75000"/>
              </a:schemeClr>
            </a:solidFill>
            <a:ln>
              <a:solidFill>
                <a:schemeClr val="accent6">
                  <a:lumMod val="40000"/>
                  <a:lumOff val="6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A-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Schedule!$CH$19:$CH$620</c:f>
              <c:numCache>
                <c:formatCode>General</c:formatCode>
                <c:ptCount val="602"/>
                <c:pt idx="0">
                  <c:v>-7</c:v>
                </c:pt>
                <c:pt idx="1">
                  <c:v>#N/A</c:v>
                </c:pt>
                <c:pt idx="2">
                  <c:v>#N/A</c:v>
                </c:pt>
                <c:pt idx="3">
                  <c:v>#N/A</c:v>
                </c:pt>
                <c:pt idx="4">
                  <c:v>#N/A</c:v>
                </c:pt>
                <c:pt idx="5">
                  <c:v>#N/A</c:v>
                </c:pt>
                <c:pt idx="6">
                  <c:v>-7</c:v>
                </c:pt>
                <c:pt idx="7">
                  <c:v>-7</c:v>
                </c:pt>
                <c:pt idx="8">
                  <c:v>-7</c:v>
                </c:pt>
                <c:pt idx="9">
                  <c:v>-7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Schedule!$CI$19:$CI$620</c:f>
              <c:numCache>
                <c:formatCode>0.00;\-0.00;* "-"??;@</c:formatCode>
                <c:ptCount val="602"/>
                <c:pt idx="0">
                  <c:v>1E-4</c:v>
                </c:pt>
                <c:pt idx="1">
                  <c:v>0</c:v>
                </c:pt>
                <c:pt idx="2">
                  <c:v>0</c:v>
                </c:pt>
                <c:pt idx="3">
                  <c:v>0</c:v>
                </c:pt>
                <c:pt idx="4">
                  <c:v>0</c:v>
                </c:pt>
                <c:pt idx="5">
                  <c:v>0</c:v>
                </c:pt>
                <c:pt idx="6">
                  <c:v>463.61999999999989</c:v>
                </c:pt>
                <c:pt idx="7">
                  <c:v>600</c:v>
                </c:pt>
                <c:pt idx="8">
                  <c:v>600</c:v>
                </c:pt>
                <c:pt idx="9">
                  <c:v>147.26</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B-15BE-4D4A-8250-922798EB83DD}"/>
            </c:ext>
          </c:extLst>
        </c:ser>
        <c:ser>
          <c:idx val="6"/>
          <c:order val="6"/>
          <c:tx>
            <c:strRef>
              <c:f>Schedule!$CJ$18</c:f>
              <c:strCache>
                <c:ptCount val="1"/>
                <c:pt idx="0">
                  <c:v>Old Apt Debt</c:v>
                </c:pt>
              </c:strCache>
            </c:strRef>
          </c:tx>
          <c:spPr>
            <a:solidFill>
              <a:schemeClr val="accent1">
                <a:lumMod val="60000"/>
                <a:alpha val="75000"/>
              </a:schemeClr>
            </a:solidFill>
            <a:ln>
              <a:solidFill>
                <a:schemeClr val="accent1">
                  <a:lumMod val="60000"/>
                  <a:lumOff val="4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C-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Schedule!$CJ$19:$CJ$620</c:f>
              <c:numCache>
                <c:formatCode>General</c:formatCode>
                <c:ptCount val="602"/>
                <c:pt idx="0">
                  <c:v>-8</c:v>
                </c:pt>
                <c:pt idx="1">
                  <c:v>#N/A</c:v>
                </c:pt>
                <c:pt idx="2">
                  <c:v>#N/A</c:v>
                </c:pt>
                <c:pt idx="3">
                  <c:v>#N/A</c:v>
                </c:pt>
                <c:pt idx="4">
                  <c:v>#N/A</c:v>
                </c:pt>
                <c:pt idx="5">
                  <c:v>#N/A</c:v>
                </c:pt>
                <c:pt idx="6">
                  <c:v>#N/A</c:v>
                </c:pt>
                <c:pt idx="7">
                  <c:v>#N/A</c:v>
                </c:pt>
                <c:pt idx="8">
                  <c:v>#N/A</c:v>
                </c:pt>
                <c:pt idx="9">
                  <c:v>-8</c:v>
                </c:pt>
                <c:pt idx="10">
                  <c:v>-8</c:v>
                </c:pt>
                <c:pt idx="11">
                  <c:v>-8</c:v>
                </c:pt>
                <c:pt idx="12">
                  <c:v>-8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Schedule!$CK$19:$CK$620</c:f>
              <c:numCache>
                <c:formatCode>0.00;\-0.00;* "-"??;@</c:formatCode>
                <c:ptCount val="602"/>
                <c:pt idx="0">
                  <c:v>1E-4</c:v>
                </c:pt>
                <c:pt idx="1">
                  <c:v>0</c:v>
                </c:pt>
                <c:pt idx="2">
                  <c:v>0</c:v>
                </c:pt>
                <c:pt idx="3">
                  <c:v>0</c:v>
                </c:pt>
                <c:pt idx="4">
                  <c:v>0</c:v>
                </c:pt>
                <c:pt idx="5">
                  <c:v>0</c:v>
                </c:pt>
                <c:pt idx="6">
                  <c:v>0</c:v>
                </c:pt>
                <c:pt idx="7">
                  <c:v>0</c:v>
                </c:pt>
                <c:pt idx="8">
                  <c:v>0</c:v>
                </c:pt>
                <c:pt idx="9">
                  <c:v>452.74</c:v>
                </c:pt>
                <c:pt idx="10">
                  <c:v>1200</c:v>
                </c:pt>
                <c:pt idx="11">
                  <c:v>2100</c:v>
                </c:pt>
                <c:pt idx="12">
                  <c:v>686.59000000000049</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D-15BE-4D4A-8250-922798EB83DD}"/>
            </c:ext>
          </c:extLst>
        </c:ser>
        <c:ser>
          <c:idx val="7"/>
          <c:order val="7"/>
          <c:tx>
            <c:strRef>
              <c:f>Schedule!$CL$18</c:f>
              <c:strCache>
                <c:ptCount val="1"/>
                <c:pt idx="0">
                  <c:v>Student Loan</c:v>
                </c:pt>
              </c:strCache>
            </c:strRef>
          </c:tx>
          <c:spPr>
            <a:solidFill>
              <a:schemeClr val="accent2">
                <a:lumMod val="60000"/>
                <a:alpha val="75000"/>
              </a:schemeClr>
            </a:solidFill>
            <a:ln>
              <a:solidFill>
                <a:schemeClr val="accent2">
                  <a:lumMod val="60000"/>
                  <a:lumOff val="40000"/>
                </a:schemeClr>
              </a:solidFill>
            </a:ln>
            <a:effectLst/>
          </c:spPr>
          <c:invertIfNegative val="0"/>
          <c:dLbls>
            <c:dLbl>
              <c:idx val="0"/>
              <c:layout/>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E-15BE-4D4A-8250-922798EB83DD}"/>
                </c:ext>
                <c:ext xmlns:c15="http://schemas.microsoft.com/office/drawing/2012/chart" uri="{CE6537A1-D6FC-4f65-9D91-7224C49458BB}">
                  <c15:layout/>
                </c:ext>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Schedule!$CL$19:$CL$620</c:f>
              <c:numCache>
                <c:formatCode>General</c:formatCode>
                <c:ptCount val="602"/>
                <c:pt idx="0">
                  <c:v>-9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Schedule!$CM$19:$CM$620</c:f>
              <c:numCache>
                <c:formatCode>0.00;\-0.00;* "-"??;@</c:formatCode>
                <c:ptCount val="602"/>
                <c:pt idx="0">
                  <c:v>1E-4</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0F-15BE-4D4A-8250-922798EB83DD}"/>
            </c:ext>
          </c:extLst>
        </c:ser>
        <c:ser>
          <c:idx val="8"/>
          <c:order val="8"/>
          <c:tx>
            <c:strRef>
              <c:f>Schedule!$CN$18</c:f>
              <c:strCache>
                <c:ptCount val="1"/>
              </c:strCache>
            </c:strRef>
          </c:tx>
          <c:spPr>
            <a:solidFill>
              <a:schemeClr val="accent3">
                <a:lumMod val="60000"/>
                <a:alpha val="75000"/>
              </a:schemeClr>
            </a:solidFill>
            <a:ln>
              <a:solidFill>
                <a:schemeClr val="accent3">
                  <a:lumMod val="60000"/>
                  <a:lumOff val="40000"/>
                </a:schemeClr>
              </a:solidFill>
            </a:ln>
            <a:effectLst/>
          </c:spPr>
          <c:invertIfNegative val="0"/>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10-15BE-4D4A-8250-922798EB83DD}"/>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Schedule!$CN$19:$CN$620</c:f>
              <c:numCache>
                <c:formatCode>General</c:formatCode>
                <c:ptCount val="602"/>
                <c:pt idx="0">
                  <c:v>-10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Schedule!$CO$19:$CO$620</c:f>
              <c:numCache>
                <c:formatCode>0.00;\-0.00;* "-"??;@</c:formatCode>
                <c:ptCount val="602"/>
                <c:pt idx="0">
                  <c:v>1E-4</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11-15BE-4D4A-8250-922798EB83DD}"/>
            </c:ext>
          </c:extLst>
        </c:ser>
        <c:ser>
          <c:idx val="9"/>
          <c:order val="9"/>
          <c:tx>
            <c:strRef>
              <c:f>Schedule!$CP$18</c:f>
              <c:strCache>
                <c:ptCount val="1"/>
              </c:strCache>
            </c:strRef>
          </c:tx>
          <c:spPr>
            <a:solidFill>
              <a:schemeClr val="accent4">
                <a:lumMod val="60000"/>
                <a:alpha val="75000"/>
              </a:schemeClr>
            </a:solidFill>
            <a:ln>
              <a:solidFill>
                <a:schemeClr val="accent4">
                  <a:lumMod val="60000"/>
                  <a:lumOff val="40000"/>
                </a:schemeClr>
              </a:solidFill>
            </a:ln>
            <a:effectLst/>
          </c:spPr>
          <c:invertIfNegative val="0"/>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12-15BE-4D4A-8250-922798EB83DD}"/>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Schedule!$CP$19:$CP$620</c:f>
              <c:numCache>
                <c:formatCode>General</c:formatCode>
                <c:ptCount val="602"/>
                <c:pt idx="0">
                  <c:v>-11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bubbleSize>
            <c:numRef>
              <c:f>Schedule!$CQ$19:$CQ$620</c:f>
              <c:numCache>
                <c:formatCode>0.00;\-0.00;* "-"??;@</c:formatCode>
                <c:ptCount val="602"/>
                <c:pt idx="0">
                  <c:v>1E-4</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numCache>
            </c:numRef>
          </c:bubbleSize>
          <c:bubble3D val="0"/>
          <c:extLst xmlns:c16r2="http://schemas.microsoft.com/office/drawing/2015/06/chart">
            <c:ext xmlns:c16="http://schemas.microsoft.com/office/drawing/2014/chart" uri="{C3380CC4-5D6E-409C-BE32-E72D297353CC}">
              <c16:uniqueId val="{00000013-15BE-4D4A-8250-922798EB83DD}"/>
            </c:ext>
          </c:extLst>
        </c:ser>
        <c:dLbls>
          <c:showLegendKey val="0"/>
          <c:showVal val="0"/>
          <c:showCatName val="0"/>
          <c:showSerName val="0"/>
          <c:showPercent val="0"/>
          <c:showBubbleSize val="0"/>
        </c:dLbls>
        <c:bubbleScale val="100"/>
        <c:showNegBubbles val="0"/>
        <c:axId val="154942656"/>
        <c:axId val="155246424"/>
      </c:bubbleChart>
      <c:valAx>
        <c:axId val="154942656"/>
        <c:scaling>
          <c:orientation val="minMax"/>
        </c:scaling>
        <c:delete val="0"/>
        <c:axPos val="b"/>
        <c:numFmt formatCode="[$-409]mmm\ \'yy;@" sourceLinked="0"/>
        <c:majorTickMark val="cross"/>
        <c:minorTickMark val="none"/>
        <c:tickLblPos val="high"/>
        <c:spPr>
          <a:noFill/>
          <a:ln w="22225" cap="flat" cmpd="sng" algn="ctr">
            <a:solidFill>
              <a:schemeClr val="accent2">
                <a:lumMod val="60000"/>
                <a:lumOff val="40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55246424"/>
        <c:crosses val="autoZero"/>
        <c:crossBetween val="midCat"/>
      </c:valAx>
      <c:valAx>
        <c:axId val="155246424"/>
        <c:scaling>
          <c:orientation val="minMax"/>
          <c:max val="0"/>
          <c:min val="-13"/>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4942656"/>
        <c:crosses val="autoZero"/>
        <c:crossBetween val="midCat"/>
        <c:maj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accent2">
                    <a:lumMod val="75000"/>
                  </a:schemeClr>
                </a:solidFill>
                <a:latin typeface="+mn-lt"/>
                <a:ea typeface="+mn-ea"/>
                <a:cs typeface="+mn-cs"/>
              </a:defRPr>
            </a:pPr>
            <a:r>
              <a:rPr lang="en-US" sz="1600" b="1">
                <a:solidFill>
                  <a:schemeClr val="accent2">
                    <a:lumMod val="75000"/>
                  </a:schemeClr>
                </a:solidFill>
              </a:rPr>
              <a:t>Size of Monthly Payments Over Time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accent2">
                  <a:lumMod val="75000"/>
                </a:schemeClr>
              </a:solidFill>
              <a:latin typeface="+mn-lt"/>
              <a:ea typeface="+mn-ea"/>
              <a:cs typeface="+mn-cs"/>
            </a:defRPr>
          </a:pPr>
          <a:endParaRPr lang="en-US"/>
        </a:p>
      </c:txPr>
    </c:title>
    <c:autoTitleDeleted val="0"/>
    <c:plotArea>
      <c:layout>
        <c:manualLayout>
          <c:layoutTarget val="inner"/>
          <c:xMode val="edge"/>
          <c:yMode val="edge"/>
          <c:x val="0.11719839311373464"/>
          <c:y val="0.14260194174757282"/>
          <c:w val="0.83860458925079107"/>
          <c:h val="0.82891909385113272"/>
        </c:manualLayout>
      </c:layout>
      <c:scatterChart>
        <c:scatterStyle val="lineMarker"/>
        <c:varyColors val="0"/>
        <c:ser>
          <c:idx val="0"/>
          <c:order val="0"/>
          <c:tx>
            <c:strRef>
              <c:f>Schedule!$BX$18</c:f>
              <c:strCache>
                <c:ptCount val="1"/>
                <c:pt idx="0">
                  <c:v>Starter Emergency Fund</c:v>
                </c:pt>
              </c:strCache>
            </c:strRef>
          </c:tx>
          <c:spPr>
            <a:ln w="3810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0-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errBars>
            <c:errDir val="y"/>
            <c:errBarType val="both"/>
            <c:errValType val="cust"/>
            <c:noEndCap val="1"/>
            <c:plus>
              <c:numRef>
                <c:f>Schedule!$CR$19:$CR$618</c:f>
                <c:numCache>
                  <c:formatCode>General</c:formatCode>
                  <c:ptCount val="600"/>
                  <c:pt idx="0">
                    <c:v>8.3333333333333338E-8</c:v>
                  </c:pt>
                  <c:pt idx="1">
                    <c:v>0.35</c:v>
                  </c:pt>
                  <c:pt idx="2">
                    <c:v>0.48333333333333334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Schedule!$CR$19:$CR$618</c:f>
                <c:numCache>
                  <c:formatCode>General</c:formatCode>
                  <c:ptCount val="600"/>
                  <c:pt idx="0">
                    <c:v>8.3333333333333338E-8</c:v>
                  </c:pt>
                  <c:pt idx="1">
                    <c:v>0.35</c:v>
                  </c:pt>
                  <c:pt idx="2">
                    <c:v>0.48333333333333334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1">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Schedule!$BX$19:$BX$620</c:f>
              <c:numCache>
                <c:formatCode>General</c:formatCode>
                <c:ptCount val="602"/>
                <c:pt idx="0">
                  <c:v>-2</c:v>
                </c:pt>
                <c:pt idx="1">
                  <c:v>-2</c:v>
                </c:pt>
                <c:pt idx="2">
                  <c:v>-2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1-A8F6-401C-9E1A-18F7A517D896}"/>
            </c:ext>
          </c:extLst>
        </c:ser>
        <c:ser>
          <c:idx val="1"/>
          <c:order val="1"/>
          <c:tx>
            <c:strRef>
              <c:f>Schedule!$BZ$18</c:f>
              <c:strCache>
                <c:ptCount val="1"/>
                <c:pt idx="0">
                  <c:v>Credit Card 1</c:v>
                </c:pt>
              </c:strCache>
            </c:strRef>
          </c:tx>
          <c:spPr>
            <a:ln w="3810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2-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errBars>
            <c:errDir val="y"/>
            <c:errBarType val="both"/>
            <c:errValType val="cust"/>
            <c:noEndCap val="1"/>
            <c:plus>
              <c:numRef>
                <c:f>Schedule!$CS$19:$CS$618</c:f>
                <c:numCache>
                  <c:formatCode>General</c:formatCode>
                  <c:ptCount val="600"/>
                  <c:pt idx="0">
                    <c:v>8.3333333333333338E-8</c:v>
                  </c:pt>
                  <c:pt idx="1">
                    <c:v>4.1666666666666664E-2</c:v>
                  </c:pt>
                  <c:pt idx="2">
                    <c:v>0.21681666666666669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Schedule!$CS$19:$CS$618</c:f>
                <c:numCache>
                  <c:formatCode>General</c:formatCode>
                  <c:ptCount val="600"/>
                  <c:pt idx="0">
                    <c:v>8.3333333333333338E-8</c:v>
                  </c:pt>
                  <c:pt idx="1">
                    <c:v>4.1666666666666664E-2</c:v>
                  </c:pt>
                  <c:pt idx="2">
                    <c:v>0.21681666666666669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2">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Schedule!$BZ$19:$BZ$620</c:f>
              <c:numCache>
                <c:formatCode>General</c:formatCode>
                <c:ptCount val="602"/>
                <c:pt idx="0">
                  <c:v>-3</c:v>
                </c:pt>
                <c:pt idx="1">
                  <c:v>-3</c:v>
                </c:pt>
                <c:pt idx="2">
                  <c:v>-3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3-A8F6-401C-9E1A-18F7A517D896}"/>
            </c:ext>
          </c:extLst>
        </c:ser>
        <c:ser>
          <c:idx val="2"/>
          <c:order val="2"/>
          <c:tx>
            <c:strRef>
              <c:f>Schedule!$CB$18</c:f>
              <c:strCache>
                <c:ptCount val="1"/>
                <c:pt idx="0">
                  <c:v>Credit Card 2</c:v>
                </c:pt>
              </c:strCache>
            </c:strRef>
          </c:tx>
          <c:spPr>
            <a:ln w="3810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4-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both"/>
            <c:errValType val="cust"/>
            <c:noEndCap val="1"/>
            <c:plus>
              <c:numRef>
                <c:f>Schedule!$CT$19:$CT$618</c:f>
                <c:numCache>
                  <c:formatCode>General</c:formatCode>
                  <c:ptCount val="600"/>
                  <c:pt idx="0">
                    <c:v>8.3333333333333338E-8</c:v>
                  </c:pt>
                  <c:pt idx="1">
                    <c:v>3.7499999999999999E-2</c:v>
                  </c:pt>
                  <c:pt idx="2">
                    <c:v>0.21813333333333332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Schedule!$CT$19:$CT$618</c:f>
                <c:numCache>
                  <c:formatCode>General</c:formatCode>
                  <c:ptCount val="600"/>
                  <c:pt idx="0">
                    <c:v>8.3333333333333338E-8</c:v>
                  </c:pt>
                  <c:pt idx="1">
                    <c:v>3.7499999999999999E-2</c:v>
                  </c:pt>
                  <c:pt idx="2">
                    <c:v>0.21813333333333332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3">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Schedule!$CB$19:$CB$620</c:f>
              <c:numCache>
                <c:formatCode>General</c:formatCode>
                <c:ptCount val="602"/>
                <c:pt idx="0">
                  <c:v>-4</c:v>
                </c:pt>
                <c:pt idx="1">
                  <c:v>-4</c:v>
                </c:pt>
                <c:pt idx="2">
                  <c:v>-4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5-A8F6-401C-9E1A-18F7A517D896}"/>
            </c:ext>
          </c:extLst>
        </c:ser>
        <c:ser>
          <c:idx val="3"/>
          <c:order val="3"/>
          <c:tx>
            <c:strRef>
              <c:f>Schedule!$CD$18</c:f>
              <c:strCache>
                <c:ptCount val="1"/>
                <c:pt idx="0">
                  <c:v>Credit Card 3</c:v>
                </c:pt>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6-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errBars>
            <c:errDir val="y"/>
            <c:errBarType val="both"/>
            <c:errValType val="cust"/>
            <c:noEndCap val="1"/>
            <c:plus>
              <c:numRef>
                <c:f>Schedule!$CU$19:$CU$618</c:f>
                <c:numCache>
                  <c:formatCode>General</c:formatCode>
                  <c:ptCount val="600"/>
                  <c:pt idx="0">
                    <c:v>8.3333333333333338E-8</c:v>
                  </c:pt>
                  <c:pt idx="1">
                    <c:v>7.0833333333333331E-2</c:v>
                  </c:pt>
                  <c:pt idx="2">
                    <c:v>0.41504999999999997</c:v>
                  </c:pt>
                  <c:pt idx="3">
                    <c:v>0.11365000000000014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Schedule!$CU$19:$CU$618</c:f>
                <c:numCache>
                  <c:formatCode>General</c:formatCode>
                  <c:ptCount val="600"/>
                  <c:pt idx="0">
                    <c:v>8.3333333333333338E-8</c:v>
                  </c:pt>
                  <c:pt idx="1">
                    <c:v>7.0833333333333331E-2</c:v>
                  </c:pt>
                  <c:pt idx="2">
                    <c:v>0.41504999999999997</c:v>
                  </c:pt>
                  <c:pt idx="3">
                    <c:v>0.11365000000000014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4">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Schedule!$CD$19:$CD$620</c:f>
              <c:numCache>
                <c:formatCode>General</c:formatCode>
                <c:ptCount val="602"/>
                <c:pt idx="0">
                  <c:v>-5</c:v>
                </c:pt>
                <c:pt idx="1">
                  <c:v>-5</c:v>
                </c:pt>
                <c:pt idx="2">
                  <c:v>-5</c:v>
                </c:pt>
                <c:pt idx="3">
                  <c:v>-5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7-A8F6-401C-9E1A-18F7A517D896}"/>
            </c:ext>
          </c:extLst>
        </c:ser>
        <c:ser>
          <c:idx val="4"/>
          <c:order val="4"/>
          <c:tx>
            <c:strRef>
              <c:f>Schedule!$CF$18</c:f>
              <c:strCache>
                <c:ptCount val="1"/>
                <c:pt idx="0">
                  <c:v>Bigger Emergency Fund</c:v>
                </c:pt>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8-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errBars>
            <c:errDir val="y"/>
            <c:errBarType val="both"/>
            <c:errValType val="cust"/>
            <c:noEndCap val="1"/>
            <c:plus>
              <c:numRef>
                <c:f>Schedule!$CV$19:$CV$618</c:f>
                <c:numCache>
                  <c:formatCode>General</c:formatCode>
                  <c:ptCount val="600"/>
                  <c:pt idx="0">
                    <c:v>8.3333333333333338E-8</c:v>
                  </c:pt>
                  <c:pt idx="1">
                    <c:v>#N/A</c:v>
                  </c:pt>
                  <c:pt idx="2">
                    <c:v>#N/A</c:v>
                  </c:pt>
                  <c:pt idx="3">
                    <c:v>0.38634999999999986</c:v>
                  </c:pt>
                  <c:pt idx="4">
                    <c:v>0.5</c:v>
                  </c:pt>
                  <c:pt idx="5">
                    <c:v>0.5</c:v>
                  </c:pt>
                  <c:pt idx="6">
                    <c:v>0.6969833333333334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Schedule!$CV$19:$CV$618</c:f>
                <c:numCache>
                  <c:formatCode>General</c:formatCode>
                  <c:ptCount val="600"/>
                  <c:pt idx="0">
                    <c:v>8.3333333333333338E-8</c:v>
                  </c:pt>
                  <c:pt idx="1">
                    <c:v>#N/A</c:v>
                  </c:pt>
                  <c:pt idx="2">
                    <c:v>#N/A</c:v>
                  </c:pt>
                  <c:pt idx="3">
                    <c:v>0.38634999999999986</c:v>
                  </c:pt>
                  <c:pt idx="4">
                    <c:v>0.5</c:v>
                  </c:pt>
                  <c:pt idx="5">
                    <c:v>0.5</c:v>
                  </c:pt>
                  <c:pt idx="6">
                    <c:v>0.6969833333333334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5">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Schedule!$CF$19:$CF$620</c:f>
              <c:numCache>
                <c:formatCode>General</c:formatCode>
                <c:ptCount val="602"/>
                <c:pt idx="0">
                  <c:v>-6</c:v>
                </c:pt>
                <c:pt idx="1">
                  <c:v>#N/A</c:v>
                </c:pt>
                <c:pt idx="2">
                  <c:v>#N/A</c:v>
                </c:pt>
                <c:pt idx="3">
                  <c:v>-6</c:v>
                </c:pt>
                <c:pt idx="4">
                  <c:v>-6</c:v>
                </c:pt>
                <c:pt idx="5">
                  <c:v>-6</c:v>
                </c:pt>
                <c:pt idx="6">
                  <c:v>-6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9-A8F6-401C-9E1A-18F7A517D896}"/>
            </c:ext>
          </c:extLst>
        </c:ser>
        <c:ser>
          <c:idx val="5"/>
          <c:order val="5"/>
          <c:tx>
            <c:strRef>
              <c:f>Schedule!$CH$18</c:f>
              <c:strCache>
                <c:ptCount val="1"/>
                <c:pt idx="0">
                  <c:v>Old Car Debt</c:v>
                </c:pt>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A-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errBars>
            <c:errDir val="y"/>
            <c:errBarType val="both"/>
            <c:errValType val="cust"/>
            <c:noEndCap val="1"/>
            <c:plus>
              <c:numRef>
                <c:f>Schedule!$CW$19:$CW$618</c:f>
                <c:numCache>
                  <c:formatCode>General</c:formatCode>
                  <c:ptCount val="600"/>
                  <c:pt idx="0">
                    <c:v>8.3333333333333338E-8</c:v>
                  </c:pt>
                  <c:pt idx="1">
                    <c:v>#N/A</c:v>
                  </c:pt>
                  <c:pt idx="2">
                    <c:v>#N/A</c:v>
                  </c:pt>
                  <c:pt idx="3">
                    <c:v>#N/A</c:v>
                  </c:pt>
                  <c:pt idx="4">
                    <c:v>#N/A</c:v>
                  </c:pt>
                  <c:pt idx="5">
                    <c:v>#N/A</c:v>
                  </c:pt>
                  <c:pt idx="6">
                    <c:v>0.38634999999999992</c:v>
                  </c:pt>
                  <c:pt idx="7">
                    <c:v>0.5</c:v>
                  </c:pt>
                  <c:pt idx="8">
                    <c:v>0.5</c:v>
                  </c:pt>
                  <c:pt idx="9">
                    <c:v>0.12271666666666665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Schedule!$CW$19:$CW$618</c:f>
                <c:numCache>
                  <c:formatCode>General</c:formatCode>
                  <c:ptCount val="600"/>
                  <c:pt idx="0">
                    <c:v>8.3333333333333338E-8</c:v>
                  </c:pt>
                  <c:pt idx="1">
                    <c:v>#N/A</c:v>
                  </c:pt>
                  <c:pt idx="2">
                    <c:v>#N/A</c:v>
                  </c:pt>
                  <c:pt idx="3">
                    <c:v>#N/A</c:v>
                  </c:pt>
                  <c:pt idx="4">
                    <c:v>#N/A</c:v>
                  </c:pt>
                  <c:pt idx="5">
                    <c:v>#N/A</c:v>
                  </c:pt>
                  <c:pt idx="6">
                    <c:v>0.38634999999999992</c:v>
                  </c:pt>
                  <c:pt idx="7">
                    <c:v>0.5</c:v>
                  </c:pt>
                  <c:pt idx="8">
                    <c:v>0.5</c:v>
                  </c:pt>
                  <c:pt idx="9">
                    <c:v>0.12271666666666665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6">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Schedule!$CH$19:$CH$620</c:f>
              <c:numCache>
                <c:formatCode>General</c:formatCode>
                <c:ptCount val="602"/>
                <c:pt idx="0">
                  <c:v>-7</c:v>
                </c:pt>
                <c:pt idx="1">
                  <c:v>#N/A</c:v>
                </c:pt>
                <c:pt idx="2">
                  <c:v>#N/A</c:v>
                </c:pt>
                <c:pt idx="3">
                  <c:v>#N/A</c:v>
                </c:pt>
                <c:pt idx="4">
                  <c:v>#N/A</c:v>
                </c:pt>
                <c:pt idx="5">
                  <c:v>#N/A</c:v>
                </c:pt>
                <c:pt idx="6">
                  <c:v>-7</c:v>
                </c:pt>
                <c:pt idx="7">
                  <c:v>-7</c:v>
                </c:pt>
                <c:pt idx="8">
                  <c:v>-7</c:v>
                </c:pt>
                <c:pt idx="9">
                  <c:v>-7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B-A8F6-401C-9E1A-18F7A517D896}"/>
            </c:ext>
          </c:extLst>
        </c:ser>
        <c:ser>
          <c:idx val="6"/>
          <c:order val="6"/>
          <c:tx>
            <c:strRef>
              <c:f>Schedule!$CJ$18</c:f>
              <c:strCache>
                <c:ptCount val="1"/>
                <c:pt idx="0">
                  <c:v>Old Apt Debt</c:v>
                </c:pt>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C-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both"/>
            <c:errValType val="cust"/>
            <c:noEndCap val="1"/>
            <c:plus>
              <c:numRef>
                <c:f>Schedule!$CX$19:$CX$618</c:f>
                <c:numCache>
                  <c:formatCode>General</c:formatCode>
                  <c:ptCount val="600"/>
                  <c:pt idx="0">
                    <c:v>8.3333333333333338E-8</c:v>
                  </c:pt>
                  <c:pt idx="1">
                    <c:v>#N/A</c:v>
                  </c:pt>
                  <c:pt idx="2">
                    <c:v>#N/A</c:v>
                  </c:pt>
                  <c:pt idx="3">
                    <c:v>#N/A</c:v>
                  </c:pt>
                  <c:pt idx="4">
                    <c:v>#N/A</c:v>
                  </c:pt>
                  <c:pt idx="5">
                    <c:v>#N/A</c:v>
                  </c:pt>
                  <c:pt idx="6">
                    <c:v>#N/A</c:v>
                  </c:pt>
                  <c:pt idx="7">
                    <c:v>#N/A</c:v>
                  </c:pt>
                  <c:pt idx="8">
                    <c:v>#N/A</c:v>
                  </c:pt>
                  <c:pt idx="9">
                    <c:v>0.37728333333333336</c:v>
                  </c:pt>
                  <c:pt idx="10">
                    <c:v>1</c:v>
                  </c:pt>
                  <c:pt idx="11">
                    <c:v>1.75</c:v>
                  </c:pt>
                  <c:pt idx="12">
                    <c:v>0.57215833333333377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Schedule!$CX$19:$CX$618</c:f>
                <c:numCache>
                  <c:formatCode>General</c:formatCode>
                  <c:ptCount val="600"/>
                  <c:pt idx="0">
                    <c:v>8.3333333333333338E-8</c:v>
                  </c:pt>
                  <c:pt idx="1">
                    <c:v>#N/A</c:v>
                  </c:pt>
                  <c:pt idx="2">
                    <c:v>#N/A</c:v>
                  </c:pt>
                  <c:pt idx="3">
                    <c:v>#N/A</c:v>
                  </c:pt>
                  <c:pt idx="4">
                    <c:v>#N/A</c:v>
                  </c:pt>
                  <c:pt idx="5">
                    <c:v>#N/A</c:v>
                  </c:pt>
                  <c:pt idx="6">
                    <c:v>#N/A</c:v>
                  </c:pt>
                  <c:pt idx="7">
                    <c:v>#N/A</c:v>
                  </c:pt>
                  <c:pt idx="8">
                    <c:v>#N/A</c:v>
                  </c:pt>
                  <c:pt idx="9">
                    <c:v>0.37728333333333336</c:v>
                  </c:pt>
                  <c:pt idx="10">
                    <c:v>1</c:v>
                  </c:pt>
                  <c:pt idx="11">
                    <c:v>1.75</c:v>
                  </c:pt>
                  <c:pt idx="12">
                    <c:v>0.57215833333333377</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1">
                    <a:lumMod val="60000"/>
                    <a:lumOff val="40000"/>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Schedule!$CJ$19:$CJ$620</c:f>
              <c:numCache>
                <c:formatCode>General</c:formatCode>
                <c:ptCount val="602"/>
                <c:pt idx="0">
                  <c:v>-8</c:v>
                </c:pt>
                <c:pt idx="1">
                  <c:v>#N/A</c:v>
                </c:pt>
                <c:pt idx="2">
                  <c:v>#N/A</c:v>
                </c:pt>
                <c:pt idx="3">
                  <c:v>#N/A</c:v>
                </c:pt>
                <c:pt idx="4">
                  <c:v>#N/A</c:v>
                </c:pt>
                <c:pt idx="5">
                  <c:v>#N/A</c:v>
                </c:pt>
                <c:pt idx="6">
                  <c:v>#N/A</c:v>
                </c:pt>
                <c:pt idx="7">
                  <c:v>#N/A</c:v>
                </c:pt>
                <c:pt idx="8">
                  <c:v>#N/A</c:v>
                </c:pt>
                <c:pt idx="9">
                  <c:v>-8</c:v>
                </c:pt>
                <c:pt idx="10">
                  <c:v>-8</c:v>
                </c:pt>
                <c:pt idx="11">
                  <c:v>-8</c:v>
                </c:pt>
                <c:pt idx="12">
                  <c:v>-8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D-A8F6-401C-9E1A-18F7A517D896}"/>
            </c:ext>
          </c:extLst>
        </c:ser>
        <c:ser>
          <c:idx val="7"/>
          <c:order val="7"/>
          <c:tx>
            <c:strRef>
              <c:f>Schedule!$CL$18</c:f>
              <c:strCache>
                <c:ptCount val="1"/>
                <c:pt idx="0">
                  <c:v>Student Loan</c:v>
                </c:pt>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0E-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both"/>
            <c:errValType val="cust"/>
            <c:noEndCap val="1"/>
            <c:plus>
              <c:numRef>
                <c:f>Schedule!$CY$19:$CY$618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Schedule!$CY$19:$CY$618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2">
                    <a:lumMod val="60000"/>
                    <a:lumOff val="40000"/>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Schedule!$CL$19:$CL$620</c:f>
              <c:numCache>
                <c:formatCode>General</c:formatCode>
                <c:ptCount val="602"/>
                <c:pt idx="0">
                  <c:v>-9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0F-A8F6-401C-9E1A-18F7A517D896}"/>
            </c:ext>
          </c:extLst>
        </c:ser>
        <c:ser>
          <c:idx val="8"/>
          <c:order val="8"/>
          <c:tx>
            <c:strRef>
              <c:f>Schedule!$CN$18</c:f>
              <c:strCache>
                <c:ptCount val="1"/>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10-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both"/>
            <c:errValType val="cust"/>
            <c:noEndCap val="1"/>
            <c:plus>
              <c:numRef>
                <c:f>Schedule!$CZ$19:$CZ$618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Schedule!$CZ$19:$CZ$618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3">
                    <a:lumMod val="60000"/>
                    <a:lumOff val="40000"/>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Schedule!$CN$19:$CN$620</c:f>
              <c:numCache>
                <c:formatCode>General</c:formatCode>
                <c:ptCount val="602"/>
                <c:pt idx="0">
                  <c:v>-10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11-A8F6-401C-9E1A-18F7A517D896}"/>
            </c:ext>
          </c:extLst>
        </c:ser>
        <c:ser>
          <c:idx val="9"/>
          <c:order val="9"/>
          <c:tx>
            <c:strRef>
              <c:f>Schedule!$CP$18</c:f>
              <c:strCache>
                <c:ptCount val="1"/>
              </c:strCache>
            </c:strRef>
          </c:tx>
          <c:spPr>
            <a:ln w="19050" cap="rnd">
              <a:noFill/>
              <a:round/>
            </a:ln>
            <a:effectLst/>
          </c:spPr>
          <c:marker>
            <c:symbol val="none"/>
          </c:marker>
          <c:dLbls>
            <c:dLbl>
              <c:idx val="0"/>
              <c:dLblPos val="l"/>
              <c:showLegendKey val="0"/>
              <c:showVal val="0"/>
              <c:showCatName val="0"/>
              <c:showSerName val="1"/>
              <c:showPercent val="0"/>
              <c:showBubbleSize val="0"/>
              <c:extLst xmlns:c16r2="http://schemas.microsoft.com/office/drawing/2015/06/chart">
                <c:ext xmlns:c16="http://schemas.microsoft.com/office/drawing/2014/chart" uri="{C3380CC4-5D6E-409C-BE32-E72D297353CC}">
                  <c16:uniqueId val="{00000012-A8F6-401C-9E1A-18F7A517D896}"/>
                </c:ext>
                <c:ext xmlns:c15="http://schemas.microsoft.com/office/drawing/2012/chart" uri="{CE6537A1-D6FC-4f65-9D91-7224C49458BB}"/>
              </c:extLst>
            </c:dLbl>
            <c:spPr>
              <a:solidFill>
                <a:schemeClr val="bg1">
                  <a:alpha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both"/>
            <c:errValType val="cust"/>
            <c:noEndCap val="1"/>
            <c:plus>
              <c:numRef>
                <c:f>Schedule!$DA$19:$DA$618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plus>
            <c:minus>
              <c:numRef>
                <c:f>Schedule!$DA$19:$DA$618</c:f>
                <c:numCache>
                  <c:formatCode>General</c:formatCode>
                  <c:ptCount val="600"/>
                  <c:pt idx="0">
                    <c:v>8.3333333333333338E-8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numCache>
              </c:numRef>
            </c:minus>
            <c:spPr>
              <a:noFill/>
              <a:ln w="76200" cap="flat" cmpd="sng" algn="ctr">
                <a:solidFill>
                  <a:schemeClr val="accent4">
                    <a:lumMod val="60000"/>
                    <a:lumOff val="40000"/>
                    <a:alpha val="85000"/>
                  </a:schemeClr>
                </a:solidFill>
                <a:round/>
              </a:ln>
              <a:effectLst/>
            </c:spPr>
          </c:errBars>
          <c:xVal>
            <c:numRef>
              <c:f>Schedule!$BW$19:$BW$620</c:f>
              <c:numCache>
                <c:formatCode>[$-409]mmm\-yy;@</c:formatCode>
                <c:ptCount val="602"/>
                <c:pt idx="0">
                  <c:v>43709</c:v>
                </c:pt>
                <c:pt idx="1">
                  <c:v>43739</c:v>
                </c:pt>
                <c:pt idx="2">
                  <c:v>43770</c:v>
                </c:pt>
                <c:pt idx="3">
                  <c:v>43800</c:v>
                </c:pt>
                <c:pt idx="4">
                  <c:v>43831</c:v>
                </c:pt>
                <c:pt idx="5">
                  <c:v>43862</c:v>
                </c:pt>
                <c:pt idx="6">
                  <c:v>43891</c:v>
                </c:pt>
                <c:pt idx="7">
                  <c:v>43922</c:v>
                </c:pt>
                <c:pt idx="8">
                  <c:v>43952</c:v>
                </c:pt>
                <c:pt idx="9">
                  <c:v>43983</c:v>
                </c:pt>
                <c:pt idx="10">
                  <c:v>44013</c:v>
                </c:pt>
                <c:pt idx="11">
                  <c:v>44044</c:v>
                </c:pt>
                <c:pt idx="12">
                  <c:v>44075</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xVal>
          <c:yVal>
            <c:numRef>
              <c:f>Schedule!$CP$19:$CP$620</c:f>
              <c:numCache>
                <c:formatCode>General</c:formatCode>
                <c:ptCount val="602"/>
                <c:pt idx="0">
                  <c:v>-11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numCache>
            </c:numRef>
          </c:yVal>
          <c:smooth val="0"/>
          <c:extLst xmlns:c16r2="http://schemas.microsoft.com/office/drawing/2015/06/chart">
            <c:ext xmlns:c16="http://schemas.microsoft.com/office/drawing/2014/chart" uri="{C3380CC4-5D6E-409C-BE32-E72D297353CC}">
              <c16:uniqueId val="{00000013-A8F6-401C-9E1A-18F7A517D896}"/>
            </c:ext>
          </c:extLst>
        </c:ser>
        <c:dLbls>
          <c:showLegendKey val="0"/>
          <c:showVal val="0"/>
          <c:showCatName val="0"/>
          <c:showSerName val="0"/>
          <c:showPercent val="0"/>
          <c:showBubbleSize val="0"/>
        </c:dLbls>
        <c:axId val="152499544"/>
        <c:axId val="168543912"/>
      </c:scatterChart>
      <c:valAx>
        <c:axId val="152499544"/>
        <c:scaling>
          <c:orientation val="minMax"/>
        </c:scaling>
        <c:delete val="0"/>
        <c:axPos val="b"/>
        <c:numFmt formatCode="[$-409]mmm\ \'yy;@" sourceLinked="0"/>
        <c:majorTickMark val="cross"/>
        <c:minorTickMark val="none"/>
        <c:tickLblPos val="high"/>
        <c:spPr>
          <a:noFill/>
          <a:ln w="15875" cap="flat" cmpd="sng" algn="ctr">
            <a:solidFill>
              <a:schemeClr val="accent2">
                <a:lumMod val="60000"/>
                <a:lumOff val="40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68543912"/>
        <c:crosses val="autoZero"/>
        <c:crossBetween val="midCat"/>
      </c:valAx>
      <c:valAx>
        <c:axId val="168543912"/>
        <c:scaling>
          <c:orientation val="minMax"/>
          <c:max val="-1"/>
          <c:min val="-11.5"/>
        </c:scaling>
        <c:delete val="1"/>
        <c:axPos val="l"/>
        <c:majorGridlines>
          <c:spPr>
            <a:ln w="9525" cap="flat" cmpd="sng" algn="ctr">
              <a:solidFill>
                <a:schemeClr val="accent1">
                  <a:lumMod val="40000"/>
                  <a:lumOff val="60000"/>
                </a:schemeClr>
              </a:solidFill>
              <a:round/>
            </a:ln>
            <a:effectLst/>
          </c:spPr>
        </c:majorGridlines>
        <c:numFmt formatCode="General" sourceLinked="1"/>
        <c:majorTickMark val="out"/>
        <c:minorTickMark val="none"/>
        <c:tickLblPos val="nextTo"/>
        <c:crossAx val="152499544"/>
        <c:crosses val="autoZero"/>
        <c:crossBetween val="midCat"/>
        <c:majorUnit val="1"/>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382057</xdr:colOff>
      <xdr:row>0</xdr:row>
      <xdr:rowOff>47625</xdr:rowOff>
    </xdr:from>
    <xdr:to>
      <xdr:col>9</xdr:col>
      <xdr:colOff>838199</xdr:colOff>
      <xdr:row>0</xdr:row>
      <xdr:rowOff>323850</xdr:rowOff>
    </xdr:to>
    <xdr:pic>
      <xdr:nvPicPr>
        <xdr:cNvPr id="3" name="Picture 2">
          <a:extLst>
            <a:ext uri="{FF2B5EF4-FFF2-40B4-BE49-F238E27FC236}">
              <a16:creationId xmlns="" xmlns:a16="http://schemas.microsoft.com/office/drawing/2014/main" id="{68E2480F-8851-44D1-A25D-2ABDEFF2D1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73257" y="47625"/>
          <a:ext cx="1227667" cy="276225"/>
        </a:xfrm>
        <a:prstGeom prst="rect">
          <a:avLst/>
        </a:prstGeom>
      </xdr:spPr>
    </xdr:pic>
    <xdr:clientData/>
  </xdr:twoCellAnchor>
  <xdr:twoCellAnchor>
    <xdr:from>
      <xdr:col>0</xdr:col>
      <xdr:colOff>85725</xdr:colOff>
      <xdr:row>21</xdr:row>
      <xdr:rowOff>85725</xdr:rowOff>
    </xdr:from>
    <xdr:to>
      <xdr:col>10</xdr:col>
      <xdr:colOff>0</xdr:colOff>
      <xdr:row>51</xdr:row>
      <xdr:rowOff>133350</xdr:rowOff>
    </xdr:to>
    <xdr:graphicFrame macro="">
      <xdr:nvGraphicFramePr>
        <xdr:cNvPr id="4" name="Chart 3">
          <a:extLst>
            <a:ext uri="{FF2B5EF4-FFF2-40B4-BE49-F238E27FC236}">
              <a16:creationId xmlns="" xmlns:a16="http://schemas.microsoft.com/office/drawing/2014/main" id="{6CF06BAE-1580-4287-970F-361C4B9A9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52</xdr:row>
      <xdr:rowOff>76200</xdr:rowOff>
    </xdr:from>
    <xdr:to>
      <xdr:col>10</xdr:col>
      <xdr:colOff>0</xdr:colOff>
      <xdr:row>82</xdr:row>
      <xdr:rowOff>123825</xdr:rowOff>
    </xdr:to>
    <xdr:graphicFrame macro="">
      <xdr:nvGraphicFramePr>
        <xdr:cNvPr id="6" name="Chart 5">
          <a:extLst>
            <a:ext uri="{FF2B5EF4-FFF2-40B4-BE49-F238E27FC236}">
              <a16:creationId xmlns="" xmlns:a16="http://schemas.microsoft.com/office/drawing/2014/main" id="{8E9B296D-95E4-4F9F-8696-9EC137813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0.83661</cdr:x>
      <cdr:y>0.17585</cdr:y>
    </cdr:from>
    <cdr:to>
      <cdr:x>0.91034</cdr:x>
      <cdr:y>0.25527</cdr:y>
    </cdr:to>
    <cdr:grpSp>
      <cdr:nvGrpSpPr>
        <cdr:cNvPr id="6" name="Group 5">
          <a:extLst xmlns:a="http://schemas.openxmlformats.org/drawingml/2006/main">
            <a:ext uri="{FF2B5EF4-FFF2-40B4-BE49-F238E27FC236}">
              <a16:creationId xmlns="" xmlns:a16="http://schemas.microsoft.com/office/drawing/2014/main" id="{9BA0E2EA-09C5-4A18-9595-2E531F88D6DF}"/>
            </a:ext>
          </a:extLst>
        </cdr:cNvPr>
        <cdr:cNvGrpSpPr/>
      </cdr:nvGrpSpPr>
      <cdr:grpSpPr>
        <a:xfrm xmlns:a="http://schemas.openxmlformats.org/drawingml/2006/main">
          <a:off x="6296875" y="892760"/>
          <a:ext cx="554940" cy="403201"/>
          <a:chOff x="5829300" y="885825"/>
          <a:chExt cx="513678" cy="400050"/>
        </a:xfrm>
      </cdr:grpSpPr>
      <cdr:cxnSp macro="">
        <cdr:nvCxnSpPr>
          <cdr:cNvPr id="3" name="Straight Arrow Connector 2">
            <a:extLst xmlns:a="http://schemas.openxmlformats.org/drawingml/2006/main">
              <a:ext uri="{FF2B5EF4-FFF2-40B4-BE49-F238E27FC236}">
                <a16:creationId xmlns="" xmlns:a16="http://schemas.microsoft.com/office/drawing/2014/main" id="{BD9C3BBA-AC48-4B89-8C19-51D8BA0A2A43}"/>
              </a:ext>
            </a:extLst>
          </cdr:cNvPr>
          <cdr:cNvCxnSpPr/>
        </cdr:nvCxnSpPr>
        <cdr:spPr>
          <a:xfrm xmlns:a="http://schemas.openxmlformats.org/drawingml/2006/main">
            <a:off x="5829300" y="885825"/>
            <a:ext cx="0" cy="400050"/>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Calculator!$E$6">
        <cdr:nvSpPr>
          <cdr:cNvPr id="4" name="TextBox 3">
            <a:extLst xmlns:a="http://schemas.openxmlformats.org/drawingml/2006/main">
              <a:ext uri="{FF2B5EF4-FFF2-40B4-BE49-F238E27FC236}">
                <a16:creationId xmlns="" xmlns:a16="http://schemas.microsoft.com/office/drawing/2014/main" id="{DFC79570-21BA-4691-9970-92E4BF2617F1}"/>
              </a:ext>
            </a:extLst>
          </cdr:cNvPr>
          <cdr:cNvSpPr txBox="1"/>
        </cdr:nvSpPr>
        <cdr:spPr>
          <a:xfrm xmlns:a="http://schemas.openxmlformats.org/drawingml/2006/main">
            <a:off x="5857875" y="1002563"/>
            <a:ext cx="485103" cy="166574"/>
          </a:xfrm>
          <a:prstGeom xmlns:a="http://schemas.openxmlformats.org/drawingml/2006/main" prst="rect">
            <a:avLst/>
          </a:prstGeom>
        </cdr:spPr>
        <cdr:txBody>
          <a:bodyPr xmlns:a="http://schemas.openxmlformats.org/drawingml/2006/main" vertOverflow="overflow" horzOverflow="overflow" wrap="none" lIns="0" tIns="0" rIns="0" bIns="0" rtlCol="0" anchor="ctr" anchorCtr="0">
            <a:spAutoFit/>
          </a:bodyPr>
          <a:lstStyle xmlns:a="http://schemas.openxmlformats.org/drawingml/2006/main"/>
          <a:p xmlns:a="http://schemas.openxmlformats.org/drawingml/2006/main">
            <a:fld id="{5FF5989D-804E-4FDC-9FD0-18580BDFD07B}" type="TxLink">
              <a:rPr lang="en-US" sz="1100" b="0" i="0" u="none" strike="noStrike">
                <a:solidFill>
                  <a:schemeClr val="accent1"/>
                </a:solidFill>
                <a:latin typeface="Arial"/>
                <a:cs typeface="Arial"/>
              </a:rPr>
              <a:pPr/>
              <a:t> 600.00 </a:t>
            </a:fld>
            <a:endParaRPr lang="en-US" sz="1100" b="0">
              <a:solidFill>
                <a:schemeClr val="accent1"/>
              </a:solidFill>
            </a:endParaRPr>
          </a:p>
        </cdr:txBody>
      </cdr:sp>
    </cdr:grpSp>
  </cdr:relSizeAnchor>
</c:userShapes>
</file>

<file path=xl/drawings/drawing3.xml><?xml version="1.0" encoding="utf-8"?>
<xdr:wsDr xmlns:xdr="http://schemas.openxmlformats.org/drawingml/2006/spreadsheetDrawing" xmlns:a="http://schemas.openxmlformats.org/drawingml/2006/main">
  <xdr:twoCellAnchor editAs="oneCell">
    <xdr:from>
      <xdr:col>1</xdr:col>
      <xdr:colOff>3841592</xdr:colOff>
      <xdr:row>0</xdr:row>
      <xdr:rowOff>47625</xdr:rowOff>
    </xdr:from>
    <xdr:to>
      <xdr:col>2</xdr:col>
      <xdr:colOff>293914</xdr:colOff>
      <xdr:row>0</xdr:row>
      <xdr:rowOff>390525</xdr:rowOff>
    </xdr:to>
    <xdr:pic>
      <xdr:nvPicPr>
        <xdr:cNvPr id="2" name="Picture 1">
          <a:hlinkClick xmlns:r="http://schemas.openxmlformats.org/officeDocument/2006/relationships" r:id="rId1"/>
          <a:extLst>
            <a:ext uri="{FF2B5EF4-FFF2-40B4-BE49-F238E27FC236}">
              <a16:creationId xmlns="" xmlns:a16="http://schemas.microsoft.com/office/drawing/2014/main" id="{C079BE5D-D5F5-404E-9557-8FDD3448FD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27392" y="47625"/>
          <a:ext cx="1691072"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3819524</xdr:colOff>
      <xdr:row>0</xdr:row>
      <xdr:rowOff>47626</xdr:rowOff>
    </xdr:from>
    <xdr:to>
      <xdr:col>1</xdr:col>
      <xdr:colOff>5170713</xdr:colOff>
      <xdr:row>0</xdr:row>
      <xdr:rowOff>351388</xdr:rowOff>
    </xdr:to>
    <xdr:pic>
      <xdr:nvPicPr>
        <xdr:cNvPr id="2" name="Picture 1">
          <a:hlinkClick xmlns:r="http://schemas.openxmlformats.org/officeDocument/2006/relationships" r:id="rId1"/>
          <a:extLst>
            <a:ext uri="{FF2B5EF4-FFF2-40B4-BE49-F238E27FC236}">
              <a16:creationId xmlns="" xmlns:a16="http://schemas.microsoft.com/office/drawing/2014/main" id="{C79B7CBD-00CD-472C-B6C9-B7BB1AD7E5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19574" y="47626"/>
          <a:ext cx="1351189" cy="303762"/>
        </a:xfrm>
        <a:prstGeom prst="rect">
          <a:avLst/>
        </a:prstGeom>
      </xdr:spPr>
    </xdr:pic>
    <xdr:clientData/>
  </xdr:twoCellAnchor>
</xdr:wsDr>
</file>

<file path=xl/theme/theme1.xml><?xml version="1.0" encoding="utf-8"?>
<a:theme xmlns:a="http://schemas.openxmlformats.org/drawingml/2006/main" name="Office Theme">
  <a:themeElements>
    <a:clrScheme name="Business Blue-Green">
      <a:dk1>
        <a:sysClr val="windowText" lastClr="000000"/>
      </a:dk1>
      <a:lt1>
        <a:sysClr val="window" lastClr="FFFFFF"/>
      </a:lt1>
      <a:dk2>
        <a:srgbClr val="1C2E4E"/>
      </a:dk2>
      <a:lt2>
        <a:srgbClr val="EEECE2"/>
      </a:lt2>
      <a:accent1>
        <a:srgbClr val="3A5D9C"/>
      </a:accent1>
      <a:accent2>
        <a:srgbClr val="4B913B"/>
      </a:accent2>
      <a:accent3>
        <a:srgbClr val="C04E4E"/>
      </a:accent3>
      <a:accent4>
        <a:srgbClr val="7860B4"/>
      </a:accent4>
      <a:accent5>
        <a:srgbClr val="E68422"/>
      </a:accent5>
      <a:accent6>
        <a:srgbClr val="846648"/>
      </a:accent6>
      <a:hlink>
        <a:srgbClr val="4C92AE"/>
      </a:hlink>
      <a:folHlink>
        <a:srgbClr val="9696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Calculators/savings-snowball.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vertex42.com/Calculators/savings-snowball.html"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money-managemen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Calculators/debt-reduction-calculator.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O24"/>
  <sheetViews>
    <sheetView showGridLines="0" tabSelected="1" workbookViewId="0">
      <selection activeCell="B13" sqref="B13"/>
    </sheetView>
  </sheetViews>
  <sheetFormatPr defaultRowHeight="13.2" x14ac:dyDescent="0.25"/>
  <cols>
    <col min="1" max="1" width="20" customWidth="1"/>
    <col min="2" max="2" width="11.5546875" customWidth="1"/>
    <col min="3" max="3" width="11.88671875" customWidth="1"/>
    <col min="4" max="4" width="9.6640625" customWidth="1"/>
    <col min="5" max="5" width="10.5546875" customWidth="1"/>
    <col min="6" max="6" width="8.109375" hidden="1" customWidth="1"/>
    <col min="7" max="7" width="11" customWidth="1"/>
    <col min="8" max="8" width="12.109375" customWidth="1"/>
    <col min="9" max="9" width="11.5546875" customWidth="1"/>
    <col min="10" max="10" width="12.6640625" customWidth="1"/>
    <col min="11" max="11" width="11.33203125" customWidth="1"/>
    <col min="12" max="12" width="3.44140625" customWidth="1"/>
    <col min="13" max="13" width="13.88671875" customWidth="1"/>
    <col min="14" max="14" width="12" customWidth="1"/>
    <col min="15" max="15" width="3.33203125" customWidth="1"/>
    <col min="16" max="17" width="7.6640625" customWidth="1"/>
    <col min="18" max="18" width="8.33203125" bestFit="1" customWidth="1"/>
    <col min="19" max="19" width="8.33203125" customWidth="1"/>
    <col min="20" max="20" width="11.33203125" customWidth="1"/>
    <col min="21" max="25" width="8.33203125" bestFit="1" customWidth="1"/>
  </cols>
  <sheetData>
    <row r="1" spans="1:15" ht="28.2" x14ac:dyDescent="0.25">
      <c r="A1" s="137" t="s">
        <v>16</v>
      </c>
      <c r="B1" s="13"/>
      <c r="C1" s="13"/>
      <c r="D1" s="13"/>
      <c r="E1" s="13"/>
      <c r="F1" s="13"/>
      <c r="G1" s="13"/>
    </row>
    <row r="2" spans="1:15" x14ac:dyDescent="0.25">
      <c r="A2" s="134" t="s">
        <v>30</v>
      </c>
      <c r="B2" s="135"/>
      <c r="C2" s="135"/>
      <c r="D2" s="135"/>
      <c r="E2" s="135"/>
      <c r="F2" s="135"/>
      <c r="G2" s="135"/>
      <c r="H2" s="136"/>
      <c r="I2" s="136"/>
      <c r="J2" s="154" t="s">
        <v>104</v>
      </c>
    </row>
    <row r="3" spans="1:15" x14ac:dyDescent="0.25">
      <c r="A3" s="11"/>
      <c r="B3" s="11"/>
      <c r="C3" s="11"/>
      <c r="D3" s="11"/>
      <c r="E3" s="11"/>
      <c r="F3" s="11"/>
      <c r="G3" s="11"/>
    </row>
    <row r="4" spans="1:15" s="169" customFormat="1" ht="10.199999999999999" x14ac:dyDescent="0.2">
      <c r="A4" s="166"/>
      <c r="B4" s="166"/>
      <c r="C4" s="166"/>
      <c r="D4" s="166"/>
      <c r="E4" s="166"/>
      <c r="F4" s="166"/>
      <c r="G4" s="166"/>
      <c r="H4" s="170"/>
      <c r="I4" s="170"/>
      <c r="J4" s="170"/>
    </row>
    <row r="5" spans="1:15" ht="15.6" x14ac:dyDescent="0.3">
      <c r="A5" s="138"/>
      <c r="B5" s="139"/>
      <c r="C5" s="145" t="s">
        <v>85</v>
      </c>
      <c r="D5" s="138"/>
      <c r="E5" s="145" t="s">
        <v>108</v>
      </c>
      <c r="F5" s="140"/>
      <c r="G5" s="138"/>
      <c r="H5" s="143"/>
      <c r="I5" s="143"/>
      <c r="J5" s="143"/>
      <c r="L5" s="18"/>
    </row>
    <row r="6" spans="1:15" ht="21" x14ac:dyDescent="0.4">
      <c r="A6" s="142" t="s">
        <v>18</v>
      </c>
      <c r="B6" s="141"/>
      <c r="C6" s="146">
        <v>43709</v>
      </c>
      <c r="D6" s="141"/>
      <c r="E6" s="147">
        <v>600</v>
      </c>
      <c r="F6" s="140"/>
      <c r="G6" s="138"/>
      <c r="H6" s="143"/>
      <c r="I6" s="144" t="s">
        <v>75</v>
      </c>
      <c r="J6" s="143"/>
    </row>
    <row r="7" spans="1:15" s="169" customFormat="1" ht="10.199999999999999" x14ac:dyDescent="0.2">
      <c r="A7" s="163"/>
      <c r="B7" s="164"/>
      <c r="C7" s="164"/>
      <c r="D7" s="165"/>
      <c r="E7" s="166"/>
      <c r="F7" s="166"/>
      <c r="G7" s="166"/>
      <c r="H7" s="167"/>
      <c r="I7" s="168"/>
      <c r="J7" s="168"/>
    </row>
    <row r="8" spans="1:15" ht="36" x14ac:dyDescent="0.25">
      <c r="A8" s="20" t="s">
        <v>89</v>
      </c>
      <c r="B8" s="21" t="s">
        <v>90</v>
      </c>
      <c r="C8" s="21" t="s">
        <v>91</v>
      </c>
      <c r="D8" s="21" t="s">
        <v>92</v>
      </c>
      <c r="E8" s="21" t="s">
        <v>86</v>
      </c>
      <c r="F8" s="21" t="s">
        <v>79</v>
      </c>
      <c r="G8" s="21" t="s">
        <v>87</v>
      </c>
      <c r="H8" s="155" t="s">
        <v>29</v>
      </c>
      <c r="I8" s="155" t="s">
        <v>67</v>
      </c>
      <c r="J8" s="155" t="s">
        <v>88</v>
      </c>
    </row>
    <row r="9" spans="1:15" ht="21" customHeight="1" x14ac:dyDescent="0.25">
      <c r="A9" s="17" t="s">
        <v>113</v>
      </c>
      <c r="B9" s="119">
        <v>1000</v>
      </c>
      <c r="C9" s="119">
        <v>0</v>
      </c>
      <c r="D9" s="19">
        <v>0</v>
      </c>
      <c r="E9" s="120"/>
      <c r="F9" s="16"/>
      <c r="G9" s="162">
        <v>1</v>
      </c>
      <c r="H9" s="133">
        <f>IFERROR(INDEX(Schedule!$E$14:$N$14,1,MATCH(ROW()-ROW(Calculator!$H$8),Schedule!$E$7:$N$7,0))," - ")</f>
        <v>43770</v>
      </c>
      <c r="I9" s="125">
        <f>IFERROR(INDEX(Schedule!$E$13:$N$13,1,MATCH(ROW()-ROW(Calculator!$I$8),Schedule!$E$7:$N$7,0))/12," - ")</f>
        <v>0.16666666666666666</v>
      </c>
      <c r="J9" s="185">
        <f ca="1">IFERROR(INDEX(Schedule!$E$15:$N$15,1,MATCH(ROW()-ROW(Calculator!$J$8),Schedule!$E$7:$N$7,0))," - ")</f>
        <v>0</v>
      </c>
      <c r="L9" s="150" t="s">
        <v>28</v>
      </c>
      <c r="M9" s="149"/>
      <c r="N9" s="149"/>
      <c r="O9" s="149"/>
    </row>
    <row r="10" spans="1:15" ht="21" customHeight="1" thickBot="1" x14ac:dyDescent="0.3">
      <c r="A10" s="17" t="s">
        <v>106</v>
      </c>
      <c r="B10" s="119">
        <v>0</v>
      </c>
      <c r="C10" s="119">
        <v>-300</v>
      </c>
      <c r="D10" s="19">
        <v>0.22</v>
      </c>
      <c r="E10" s="120">
        <v>50</v>
      </c>
      <c r="F10" s="16"/>
      <c r="G10" s="162">
        <v>2</v>
      </c>
      <c r="H10" s="133">
        <f>IFERROR(INDEX(Schedule!$E$14:$N$14,1,MATCH(ROW()-ROW(Calculator!$H$8),Schedule!$E$7:$N$7,0))," - ")</f>
        <v>43770</v>
      </c>
      <c r="I10" s="125">
        <f>IFERROR(INDEX(Schedule!$E$13:$N$13,1,MATCH(ROW()-ROW(Calculator!$I$8),Schedule!$E$7:$N$7,0))/12," - ")</f>
        <v>0.16666666666666666</v>
      </c>
      <c r="J10" s="185">
        <f ca="1">IFERROR(INDEX(Schedule!$E$15:$N$15,1,MATCH(ROW()-ROW(Calculator!$J$8),Schedule!$E$7:$N$7,0))," - ")</f>
        <v>-10.18</v>
      </c>
      <c r="L10" s="148"/>
      <c r="M10" s="148"/>
      <c r="N10" s="148"/>
      <c r="O10" s="148"/>
    </row>
    <row r="11" spans="1:15" ht="21" customHeight="1" thickBot="1" x14ac:dyDescent="0.3">
      <c r="A11" s="17" t="s">
        <v>107</v>
      </c>
      <c r="B11" s="119">
        <v>0</v>
      </c>
      <c r="C11" s="119">
        <v>-300</v>
      </c>
      <c r="D11" s="19">
        <v>0.14499999999999999</v>
      </c>
      <c r="E11" s="120">
        <v>45</v>
      </c>
      <c r="F11" s="16"/>
      <c r="G11" s="162">
        <v>3</v>
      </c>
      <c r="H11" s="133">
        <f>IFERROR(INDEX(Schedule!$E$14:$N$14,1,MATCH(ROW()-ROW(Calculator!$H$8),Schedule!$E$7:$N$7,0))," - ")</f>
        <v>43770</v>
      </c>
      <c r="I11" s="125">
        <f>IFERROR(INDEX(Schedule!$E$13:$N$13,1,MATCH(ROW()-ROW(Calculator!$I$8),Schedule!$E$7:$N$7,0))/12," - ")</f>
        <v>0.16666666666666666</v>
      </c>
      <c r="J11" s="185">
        <f ca="1">IFERROR(INDEX(Schedule!$E$15:$N$15,1,MATCH(ROW()-ROW(Calculator!$J$8),Schedule!$E$7:$N$7,0))," - ")</f>
        <v>-6.76</v>
      </c>
      <c r="L11" s="148"/>
      <c r="M11" s="151" t="s">
        <v>25</v>
      </c>
      <c r="N11" s="152">
        <v>0.02</v>
      </c>
      <c r="O11" s="148"/>
    </row>
    <row r="12" spans="1:15" ht="21" customHeight="1" thickBot="1" x14ac:dyDescent="0.3">
      <c r="A12" s="17" t="s">
        <v>109</v>
      </c>
      <c r="B12" s="119">
        <v>0</v>
      </c>
      <c r="C12" s="119">
        <v>-700</v>
      </c>
      <c r="D12" s="19">
        <v>0.16</v>
      </c>
      <c r="E12" s="120">
        <v>85</v>
      </c>
      <c r="F12" s="16"/>
      <c r="G12" s="162">
        <v>4</v>
      </c>
      <c r="H12" s="133">
        <f>IFERROR(INDEX(Schedule!$E$14:$N$14,1,MATCH(ROW()-ROW(Calculator!$H$8),Schedule!$E$7:$N$7,0))," - ")</f>
        <v>43800</v>
      </c>
      <c r="I12" s="125">
        <f>IFERROR(INDEX(Schedule!$E$13:$N$13,1,MATCH(ROW()-ROW(Calculator!$I$8),Schedule!$E$7:$N$7,0))/12," - ")</f>
        <v>0.25</v>
      </c>
      <c r="J12" s="185">
        <f ca="1">IFERROR(INDEX(Schedule!$E$15:$N$15,1,MATCH(ROW()-ROW(Calculator!$J$8),Schedule!$E$7:$N$7,0))," - ")</f>
        <v>-19.439999999999998</v>
      </c>
      <c r="L12" s="148"/>
      <c r="M12" s="151" t="s">
        <v>26</v>
      </c>
      <c r="N12" s="152">
        <v>0.2</v>
      </c>
      <c r="O12" s="148"/>
    </row>
    <row r="13" spans="1:15" ht="21" customHeight="1" x14ac:dyDescent="0.25">
      <c r="A13" s="17" t="s">
        <v>78</v>
      </c>
      <c r="B13" s="119">
        <v>0</v>
      </c>
      <c r="C13" s="119">
        <v>30000</v>
      </c>
      <c r="D13" s="19">
        <v>3.5000000000000003E-2</v>
      </c>
      <c r="E13" s="120">
        <v>250</v>
      </c>
      <c r="F13" s="16"/>
      <c r="G13" s="162">
        <v>8</v>
      </c>
      <c r="H13" s="133">
        <f>IFERROR(INDEX(Schedule!$E$14:$N$14,1,MATCH(ROW()-ROW(Calculator!$H$8),Schedule!$E$7:$N$7,0))," - ")</f>
        <v>43739</v>
      </c>
      <c r="I13" s="125">
        <f>IFERROR(INDEX(Schedule!$E$13:$N$13,1,MATCH(ROW()-ROW(Calculator!$I$8),Schedule!$E$7:$N$7,0))/12," - ")</f>
        <v>8.3333333333333329E-2</v>
      </c>
      <c r="J13" s="185">
        <f ca="1">IFERROR(INDEX(Schedule!$E$15:$N$15,1,MATCH(ROW()-ROW(Calculator!$J$8),Schedule!$E$7:$N$7,0))," - ")</f>
        <v>87.5</v>
      </c>
      <c r="L13" s="148"/>
      <c r="M13" s="151" t="s">
        <v>27</v>
      </c>
      <c r="N13" s="153">
        <f>N11*(1-N12)</f>
        <v>1.6E-2</v>
      </c>
      <c r="O13" s="148"/>
    </row>
    <row r="14" spans="1:15" ht="21" customHeight="1" x14ac:dyDescent="0.25">
      <c r="A14" s="17" t="s">
        <v>112</v>
      </c>
      <c r="B14" s="119">
        <v>3000</v>
      </c>
      <c r="C14" s="119">
        <v>500</v>
      </c>
      <c r="D14" s="19">
        <v>0</v>
      </c>
      <c r="E14" s="120">
        <v>0</v>
      </c>
      <c r="F14" s="16"/>
      <c r="G14" s="162">
        <v>5</v>
      </c>
      <c r="H14" s="133">
        <f>IFERROR(INDEX(Schedule!$E$14:$N$14,1,MATCH(ROW()-ROW(Calculator!$H$8),Schedule!$E$7:$N$7,0))," - ")</f>
        <v>43891</v>
      </c>
      <c r="I14" s="125">
        <f>IFERROR(INDEX(Schedule!$E$13:$N$13,1,MATCH(ROW()-ROW(Calculator!$I$8),Schedule!$E$7:$N$7,0))/12," - ")</f>
        <v>0.5</v>
      </c>
      <c r="J14" s="185">
        <f ca="1">IFERROR(INDEX(Schedule!$E$15:$N$15,1,MATCH(ROW()-ROW(Calculator!$J$8),Schedule!$E$7:$N$7,0))," - ")</f>
        <v>0</v>
      </c>
      <c r="L14" s="148"/>
      <c r="M14" s="148"/>
      <c r="N14" s="148"/>
      <c r="O14" s="148"/>
    </row>
    <row r="15" spans="1:15" ht="21" customHeight="1" x14ac:dyDescent="0.25">
      <c r="A15" s="17" t="s">
        <v>110</v>
      </c>
      <c r="B15" s="119">
        <v>0</v>
      </c>
      <c r="C15" s="119">
        <v>-1800</v>
      </c>
      <c r="D15" s="19">
        <v>0.01</v>
      </c>
      <c r="E15" s="120">
        <v>0</v>
      </c>
      <c r="F15" s="16"/>
      <c r="G15" s="162">
        <v>6</v>
      </c>
      <c r="H15" s="133">
        <f>IFERROR(INDEX(Schedule!$E$14:$N$14,1,MATCH(ROW()-ROW(Calculator!$H$8),Schedule!$E$7:$N$7,0))," - ")</f>
        <v>43983</v>
      </c>
      <c r="I15" s="125">
        <f>IFERROR(INDEX(Schedule!$E$13:$N$13,1,MATCH(ROW()-ROW(Calculator!$I$8),Schedule!$E$7:$N$7,0))/12," - ")</f>
        <v>0.75</v>
      </c>
      <c r="J15" s="185">
        <f ca="1">IFERROR(INDEX(Schedule!$E$15:$N$15,1,MATCH(ROW()-ROW(Calculator!$J$8),Schedule!$E$7:$N$7,0))," - ")</f>
        <v>-10.879999999999999</v>
      </c>
    </row>
    <row r="16" spans="1:15" ht="21" customHeight="1" x14ac:dyDescent="0.25">
      <c r="A16" s="17" t="s">
        <v>111</v>
      </c>
      <c r="B16" s="119">
        <v>0</v>
      </c>
      <c r="C16" s="119">
        <v>-4400</v>
      </c>
      <c r="D16" s="19">
        <v>0.01</v>
      </c>
      <c r="E16" s="120">
        <v>0</v>
      </c>
      <c r="F16" s="16"/>
      <c r="G16" s="162">
        <v>7</v>
      </c>
      <c r="H16" s="133">
        <f>IFERROR(INDEX(Schedule!$E$14:$N$14,1,MATCH(ROW()-ROW(Calculator!$H$8),Schedule!$E$7:$N$7,0))," - ")</f>
        <v>44075</v>
      </c>
      <c r="I16" s="125">
        <f>IFERROR(INDEX(Schedule!$E$13:$N$13,1,MATCH(ROW()-ROW(Calculator!$I$8),Schedule!$E$7:$N$7,0))/12," - ")</f>
        <v>1</v>
      </c>
      <c r="J16" s="185">
        <f ca="1">IFERROR(INDEX(Schedule!$E$15:$N$15,1,MATCH(ROW()-ROW(Calculator!$J$8),Schedule!$E$7:$N$7,0))," - ")</f>
        <v>-39.330000000000005</v>
      </c>
    </row>
    <row r="17" spans="1:10" ht="21" customHeight="1" x14ac:dyDescent="0.25">
      <c r="A17" s="17"/>
      <c r="B17" s="119"/>
      <c r="C17" s="119"/>
      <c r="D17" s="19"/>
      <c r="E17" s="120"/>
      <c r="F17" s="16"/>
      <c r="G17" s="16"/>
      <c r="H17" s="133" t="str">
        <f>IFERROR(INDEX(Schedule!$E$14:$N$14,1,MATCH(ROW()-ROW(Calculator!$H$8),Schedule!$E$7:$N$7,0))," - ")</f>
        <v xml:space="preserve"> - </v>
      </c>
      <c r="I17" s="125" t="str">
        <f>IFERROR(INDEX(Schedule!$E$13:$N$13,1,MATCH(ROW()-ROW(Calculator!$I$8),Schedule!$E$7:$N$7,0))/12," - ")</f>
        <v xml:space="preserve"> - </v>
      </c>
      <c r="J17" s="185" t="str">
        <f>IFERROR(INDEX(Schedule!$E$15:$N$15,1,MATCH(ROW()-ROW(Calculator!$J$8),Schedule!$E$7:$N$7,0))," - ")</f>
        <v xml:space="preserve"> - </v>
      </c>
    </row>
    <row r="18" spans="1:10" ht="21" customHeight="1" x14ac:dyDescent="0.25">
      <c r="A18" s="17"/>
      <c r="B18" s="119"/>
      <c r="C18" s="119"/>
      <c r="D18" s="19"/>
      <c r="E18" s="120"/>
      <c r="F18" s="16"/>
      <c r="G18" s="16"/>
      <c r="H18" s="133" t="str">
        <f>IFERROR(INDEX(Schedule!$E$14:$N$14,1,MATCH(ROW()-ROW(Calculator!$H$8),Schedule!$E$7:$N$7,0))," - ")</f>
        <v xml:space="preserve"> - </v>
      </c>
      <c r="I18" s="125" t="str">
        <f>IFERROR(INDEX(Schedule!$E$13:$N$13,1,MATCH(ROW()-ROW(Calculator!$I$8),Schedule!$E$7:$N$7,0))/12," - ")</f>
        <v xml:space="preserve"> - </v>
      </c>
      <c r="J18" s="185" t="str">
        <f>IFERROR(INDEX(Schedule!$E$15:$N$15,1,MATCH(ROW()-ROW(Calculator!$J$8),Schedule!$E$7:$N$7,0))," - ")</f>
        <v xml:space="preserve"> - </v>
      </c>
    </row>
    <row r="19" spans="1:10" ht="21" customHeight="1" x14ac:dyDescent="0.25">
      <c r="A19" s="156" t="s">
        <v>93</v>
      </c>
      <c r="B19" s="157">
        <f>SUM(B9:B18)</f>
        <v>4000</v>
      </c>
      <c r="C19" s="171">
        <f>SUM(C9:C18)</f>
        <v>23000</v>
      </c>
      <c r="D19" s="156"/>
      <c r="E19" s="157">
        <f>SUM(E9:E18)</f>
        <v>430</v>
      </c>
      <c r="F19" s="157"/>
      <c r="G19" s="156"/>
      <c r="H19" s="127"/>
      <c r="I19" s="126" t="s">
        <v>94</v>
      </c>
      <c r="J19" s="172">
        <f ca="1">SUM(J9:J18)</f>
        <v>0.91000000000000369</v>
      </c>
    </row>
    <row r="20" spans="1:10" ht="21" customHeight="1" x14ac:dyDescent="0.25">
      <c r="A20" s="158"/>
      <c r="B20" s="159"/>
      <c r="C20" s="159"/>
      <c r="D20" s="160" t="s">
        <v>24</v>
      </c>
      <c r="E20" s="157">
        <f>SUM(E6-E19)</f>
        <v>170</v>
      </c>
      <c r="F20" s="157"/>
      <c r="G20" s="161"/>
      <c r="H20" s="128"/>
      <c r="I20" s="128"/>
      <c r="J20" s="128"/>
    </row>
    <row r="21" spans="1:10" x14ac:dyDescent="0.25">
      <c r="A21" s="11"/>
      <c r="B21" s="11"/>
      <c r="C21" s="11"/>
      <c r="D21" s="11"/>
      <c r="E21" s="11"/>
      <c r="F21" s="11"/>
      <c r="G21" s="11"/>
    </row>
    <row r="22" spans="1:10" x14ac:dyDescent="0.25">
      <c r="A22" s="7"/>
      <c r="B22" s="7"/>
      <c r="C22" s="7"/>
      <c r="D22" s="7"/>
      <c r="E22" s="7"/>
      <c r="F22" s="7"/>
      <c r="G22" s="7"/>
    </row>
    <row r="23" spans="1:10" x14ac:dyDescent="0.25">
      <c r="A23" s="7"/>
      <c r="B23" s="7"/>
      <c r="C23" s="7"/>
      <c r="D23" s="7"/>
      <c r="E23" s="7"/>
      <c r="F23" s="7"/>
      <c r="G23" s="7"/>
    </row>
    <row r="24" spans="1:10" x14ac:dyDescent="0.25">
      <c r="A24" s="7"/>
      <c r="B24" s="7"/>
      <c r="C24" s="7"/>
      <c r="D24" s="7"/>
      <c r="E24" s="7"/>
      <c r="F24" s="7"/>
      <c r="G24" s="7"/>
    </row>
  </sheetData>
  <phoneticPr fontId="2" type="noConversion"/>
  <hyperlinks>
    <hyperlink ref="A2" r:id="rId1"/>
  </hyperlinks>
  <printOptions horizontalCentered="1"/>
  <pageMargins left="0.5" right="0.5" top="0.25" bottom="0.25" header="0.5" footer="0.5"/>
  <pageSetup scale="87" orientation="portrait"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DA620"/>
  <sheetViews>
    <sheetView showGridLines="0" zoomScaleNormal="100" workbookViewId="0">
      <selection activeCell="D22" sqref="D22"/>
    </sheetView>
  </sheetViews>
  <sheetFormatPr defaultColWidth="9.109375" defaultRowHeight="13.2" x14ac:dyDescent="0.25"/>
  <cols>
    <col min="1" max="1" width="4.109375" style="15" customWidth="1"/>
    <col min="2" max="2" width="7.109375" style="15" bestFit="1" customWidth="1"/>
    <col min="3" max="3" width="10.44140625" style="44" bestFit="1" customWidth="1"/>
    <col min="4" max="4" width="11.88671875" style="15" customWidth="1"/>
    <col min="5" max="16" width="10" style="15" customWidth="1"/>
    <col min="17" max="17" width="11.6640625" style="15" customWidth="1"/>
    <col min="18" max="18" width="4" style="15" customWidth="1"/>
    <col min="19" max="28" width="8.44140625" style="15" customWidth="1"/>
    <col min="29" max="29" width="2.44140625" style="15" customWidth="1"/>
    <col min="30" max="39" width="8.44140625" style="15" customWidth="1"/>
    <col min="40" max="40" width="2.44140625" style="15" customWidth="1"/>
    <col min="41" max="50" width="7.109375" style="15" customWidth="1"/>
    <col min="51" max="51" width="2.109375" style="15" customWidth="1"/>
    <col min="52" max="62" width="7" style="15" customWidth="1"/>
    <col min="63" max="63" width="4.33203125" style="15" customWidth="1"/>
    <col min="64" max="73" width="7.5546875" style="15" customWidth="1"/>
    <col min="74" max="75" width="9.109375" style="15"/>
    <col min="76" max="76" width="9.109375" style="44"/>
    <col min="77" max="77" width="9.109375" style="15"/>
    <col min="78" max="78" width="9.109375" style="44"/>
    <col min="79" max="79" width="9.109375" style="15"/>
    <col min="80" max="80" width="9.109375" style="44"/>
    <col min="81" max="81" width="9.109375" style="15"/>
    <col min="82" max="82" width="9.109375" style="44"/>
    <col min="83" max="83" width="9.109375" style="15"/>
    <col min="84" max="84" width="9.109375" style="44"/>
    <col min="85" max="85" width="9.109375" style="15"/>
    <col min="86" max="86" width="9.109375" style="44"/>
    <col min="87" max="87" width="9.109375" style="15"/>
    <col min="88" max="88" width="9.109375" style="44"/>
    <col min="89" max="89" width="9.109375" style="15"/>
    <col min="90" max="90" width="9.109375" style="44"/>
    <col min="91" max="91" width="9.109375" style="15"/>
    <col min="92" max="92" width="9.109375" style="44"/>
    <col min="93" max="93" width="9.109375" style="15"/>
    <col min="94" max="94" width="9.109375" style="44"/>
    <col min="95" max="16384" width="9.109375" style="15"/>
  </cols>
  <sheetData>
    <row r="1" spans="1:94" ht="22.5" customHeight="1" x14ac:dyDescent="0.25">
      <c r="A1" s="176" t="s">
        <v>19</v>
      </c>
      <c r="B1" s="177"/>
      <c r="C1" s="178"/>
      <c r="D1" s="177"/>
      <c r="E1" s="177"/>
      <c r="F1" s="177"/>
      <c r="G1" s="179"/>
      <c r="H1" s="179"/>
      <c r="I1" s="177"/>
      <c r="J1" s="177"/>
      <c r="K1" s="177"/>
      <c r="L1" s="177"/>
      <c r="M1" s="177"/>
      <c r="N1" s="177"/>
      <c r="O1" s="177"/>
      <c r="P1" s="177"/>
      <c r="Q1" s="179"/>
    </row>
    <row r="2" spans="1:94" x14ac:dyDescent="0.25">
      <c r="A2" s="180" t="s">
        <v>30</v>
      </c>
      <c r="B2" s="179"/>
      <c r="C2" s="181"/>
      <c r="D2" s="179"/>
      <c r="E2" s="179"/>
      <c r="F2" s="179"/>
      <c r="G2" s="179"/>
      <c r="H2" s="179"/>
      <c r="I2" s="179"/>
      <c r="J2" s="179"/>
      <c r="K2" s="179"/>
      <c r="L2" s="179"/>
      <c r="M2" s="179"/>
      <c r="N2" s="179"/>
      <c r="O2" s="179"/>
      <c r="P2" s="179"/>
      <c r="Q2" s="182" t="s">
        <v>105</v>
      </c>
    </row>
    <row r="4" spans="1:94" s="22" customFormat="1" ht="15" x14ac:dyDescent="0.25">
      <c r="C4" s="45"/>
      <c r="D4" s="23" t="s">
        <v>15</v>
      </c>
      <c r="E4" s="186">
        <f>Calculator!E6</f>
        <v>600</v>
      </c>
      <c r="F4" s="186"/>
      <c r="G4" s="114" t="s">
        <v>84</v>
      </c>
      <c r="O4" s="15"/>
      <c r="P4" s="15"/>
      <c r="Q4" s="24" t="s">
        <v>10</v>
      </c>
      <c r="BX4" s="45"/>
      <c r="BZ4" s="45"/>
      <c r="CB4" s="45"/>
      <c r="CD4" s="45"/>
      <c r="CF4" s="45"/>
      <c r="CH4" s="45"/>
      <c r="CJ4" s="45"/>
      <c r="CL4" s="45"/>
      <c r="CN4" s="45"/>
      <c r="CP4" s="45"/>
    </row>
    <row r="5" spans="1:94" x14ac:dyDescent="0.25">
      <c r="N5" s="183" t="s">
        <v>10</v>
      </c>
    </row>
    <row r="6" spans="1:94" ht="34.200000000000003" x14ac:dyDescent="0.25">
      <c r="A6" s="28"/>
      <c r="B6" s="29"/>
      <c r="C6" s="29"/>
      <c r="D6" s="30" t="s">
        <v>73</v>
      </c>
      <c r="E6" s="27" t="str">
        <f>IF(ISERROR(Order!B21),"",IF(ISBLANK(INDEX(Calculator!$A$9:$A$18,Order!B21))," - ",INDEX(Calculator!$A$9:$A$18,Order!B21)))</f>
        <v>Starter Emergency Fund</v>
      </c>
      <c r="F6" s="27" t="str">
        <f>IF(ISERROR(Order!C21),"",IF(ISBLANK(INDEX(Calculator!$A$9:$A$18,Order!C21))," - ",INDEX(Calculator!$A$9:$A$18,Order!C21)))</f>
        <v>Credit Card 1</v>
      </c>
      <c r="G6" s="27" t="str">
        <f>IF(ISERROR(Order!D21),"",IF(ISBLANK(INDEX(Calculator!$A$9:$A$18,Order!D21))," - ",INDEX(Calculator!$A$9:$A$18,Order!D21)))</f>
        <v>Credit Card 2</v>
      </c>
      <c r="H6" s="27" t="str">
        <f>IF(ISERROR(Order!E21),"",IF(ISBLANK(INDEX(Calculator!$A$9:$A$18,Order!E21))," - ",INDEX(Calculator!$A$9:$A$18,Order!E21)))</f>
        <v>Credit Card 3</v>
      </c>
      <c r="I6" s="27" t="str">
        <f>IF(ISERROR(Order!F21),"",IF(ISBLANK(INDEX(Calculator!$A$9:$A$18,Order!F21))," - ",INDEX(Calculator!$A$9:$A$18,Order!F21)))</f>
        <v>Bigger Emergency Fund</v>
      </c>
      <c r="J6" s="27" t="str">
        <f>IF(ISERROR(Order!G21),"",IF(ISBLANK(INDEX(Calculator!$A$9:$A$18,Order!G21))," - ",INDEX(Calculator!$A$9:$A$18,Order!G21)))</f>
        <v>Old Car Debt</v>
      </c>
      <c r="K6" s="27" t="str">
        <f>IF(ISERROR(Order!H21),"",IF(ISBLANK(INDEX(Calculator!$A$9:$A$18,Order!H21))," - ",INDEX(Calculator!$A$9:$A$18,Order!H21)))</f>
        <v>Old Apt Debt</v>
      </c>
      <c r="L6" s="27" t="str">
        <f>IF(ISERROR(Order!I21),"",IF(ISBLANK(INDEX(Calculator!$A$9:$A$18,Order!I21))," - ",INDEX(Calculator!$A$9:$A$18,Order!I21)))</f>
        <v>Student Loan</v>
      </c>
      <c r="M6" s="27" t="str">
        <f>IF(ISERROR(Order!J21),"",IF(ISBLANK(INDEX(Calculator!$A$9:$A$18,Order!J21))," - ",INDEX(Calculator!$A$9:$A$18,Order!J21)))</f>
        <v/>
      </c>
      <c r="N6" s="27" t="str">
        <f>IF(ISERROR(Order!K21),"",IF(ISBLANK(INDEX(Calculator!$A$9:$A$18,Order!K21))," - ",INDEX(Calculator!$A$9:$A$18,Order!K21)))</f>
        <v/>
      </c>
      <c r="P6" s="130"/>
      <c r="Q6" s="44"/>
      <c r="S6" s="130"/>
      <c r="T6" s="130"/>
    </row>
    <row r="7" spans="1:94" x14ac:dyDescent="0.25">
      <c r="A7" s="56"/>
      <c r="B7" s="57"/>
      <c r="C7" s="58"/>
      <c r="D7" s="59" t="s">
        <v>74</v>
      </c>
      <c r="E7" s="62">
        <f>IF(ISERROR(Order!B21),0,Order!B21)</f>
        <v>1</v>
      </c>
      <c r="F7" s="62">
        <f>IF(ISERROR(Order!C21),0,Order!C21)</f>
        <v>2</v>
      </c>
      <c r="G7" s="62">
        <f>IF(ISERROR(Order!D21),0,Order!D21)</f>
        <v>3</v>
      </c>
      <c r="H7" s="62">
        <f>IF(ISERROR(Order!E21),0,Order!E21)</f>
        <v>4</v>
      </c>
      <c r="I7" s="62">
        <f>IF(ISERROR(Order!F21),0,Order!F21)</f>
        <v>6</v>
      </c>
      <c r="J7" s="62">
        <f>IF(ISERROR(Order!G21),0,Order!G21)</f>
        <v>7</v>
      </c>
      <c r="K7" s="62">
        <f>IF(ISERROR(Order!H21),0,Order!H21)</f>
        <v>8</v>
      </c>
      <c r="L7" s="62">
        <f>IF(ISERROR(Order!I21),0,Order!I21)</f>
        <v>5</v>
      </c>
      <c r="M7" s="62">
        <f>IF(ISERROR(Order!J21),0,Order!J21)</f>
        <v>0</v>
      </c>
      <c r="N7" s="62">
        <f>IF(ISERROR(Order!K21),0,Order!K21)</f>
        <v>0</v>
      </c>
      <c r="Q7" s="44"/>
    </row>
    <row r="8" spans="1:94" x14ac:dyDescent="0.25">
      <c r="A8" s="56"/>
      <c r="B8" s="57"/>
      <c r="C8" s="58"/>
      <c r="D8" s="59" t="s">
        <v>31</v>
      </c>
      <c r="E8" s="60">
        <f>IF(ISERROR(Order!B21),"",INDEX(Calculator!$B$9:$B$18,Order!B21))</f>
        <v>1000</v>
      </c>
      <c r="F8" s="60">
        <f>IF(ISERROR(Order!C21),0,INDEX(Calculator!$B$9:$B$18,Order!C21))</f>
        <v>0</v>
      </c>
      <c r="G8" s="60">
        <f>IF(ISERROR(Order!D21),0,INDEX(Calculator!$B$9:$B$18,Order!D21))</f>
        <v>0</v>
      </c>
      <c r="H8" s="60">
        <f>IF(ISERROR(Order!E21),0,INDEX(Calculator!$B$9:$B$18,Order!E21))</f>
        <v>0</v>
      </c>
      <c r="I8" s="60">
        <f>IF(ISERROR(Order!F21),0,INDEX(Calculator!$B$9:$B$18,Order!F21))</f>
        <v>3000</v>
      </c>
      <c r="J8" s="60">
        <f>IF(ISERROR(Order!G21),0,INDEX(Calculator!$B$9:$B$18,Order!G21))</f>
        <v>0</v>
      </c>
      <c r="K8" s="60">
        <f>IF(ISERROR(Order!H21),0,INDEX(Calculator!$B$9:$B$18,Order!H21))</f>
        <v>0</v>
      </c>
      <c r="L8" s="60">
        <f>IF(ISERROR(Order!I21),0,INDEX(Calculator!$B$9:$B$18,Order!I21))</f>
        <v>0</v>
      </c>
      <c r="M8" s="60">
        <f>IF(ISERROR(Order!J21),0,INDEX(Calculator!$B$9:$B$18,Order!J21))</f>
        <v>0</v>
      </c>
      <c r="N8" s="60">
        <f>IF(ISERROR(Order!K21),0,INDEX(Calculator!$B$9:$B$18,Order!K21))</f>
        <v>0</v>
      </c>
      <c r="P8" s="129"/>
      <c r="Q8" s="44"/>
    </row>
    <row r="9" spans="1:94" x14ac:dyDescent="0.25">
      <c r="A9" s="56"/>
      <c r="B9" s="57"/>
      <c r="C9" s="58"/>
      <c r="D9" s="59" t="s">
        <v>83</v>
      </c>
      <c r="E9" s="60">
        <f>IF(ISERROR(Order!B21),0,INDEX(Calculator!$C$9:$C$18,Order!B21))</f>
        <v>0</v>
      </c>
      <c r="F9" s="60">
        <f>IF(ISERROR(Order!C21),0,INDEX(Calculator!$C$9:$C$18,Order!C21))</f>
        <v>-300</v>
      </c>
      <c r="G9" s="60">
        <f>IF(ISERROR(Order!D21),0,INDEX(Calculator!$C$9:$C$18,Order!D21))</f>
        <v>-300</v>
      </c>
      <c r="H9" s="60">
        <f>IF(ISERROR(Order!E21),0,INDEX(Calculator!$C$9:$C$18,Order!E21))</f>
        <v>-700</v>
      </c>
      <c r="I9" s="60">
        <f>IF(ISERROR(Order!F21),0,INDEX(Calculator!$C$9:$C$18,Order!F21))</f>
        <v>500</v>
      </c>
      <c r="J9" s="60">
        <f>IF(ISERROR(Order!G21),0,INDEX(Calculator!$C$9:$C$18,Order!G21))</f>
        <v>-1800</v>
      </c>
      <c r="K9" s="60">
        <f>IF(ISERROR(Order!H21),0,INDEX(Calculator!$C$9:$C$18,Order!H21))</f>
        <v>-4400</v>
      </c>
      <c r="L9" s="60">
        <f>IF(ISERROR(Order!I21),0,INDEX(Calculator!$C$9:$C$18,Order!I21))</f>
        <v>30000</v>
      </c>
      <c r="M9" s="60">
        <f>IF(ISERROR(Order!J21),0,INDEX(Calculator!$C$9:$C$18,Order!J21))</f>
        <v>0</v>
      </c>
      <c r="N9" s="60">
        <f>IF(ISERROR(Order!K21),0,INDEX(Calculator!$C$9:$C$18,Order!K21))</f>
        <v>0</v>
      </c>
      <c r="P9" s="129"/>
      <c r="Q9" s="44"/>
    </row>
    <row r="10" spans="1:94" x14ac:dyDescent="0.25">
      <c r="A10" s="56"/>
      <c r="B10" s="57"/>
      <c r="C10" s="58"/>
      <c r="D10" s="59" t="s">
        <v>82</v>
      </c>
      <c r="E10" s="61">
        <f>IF(ISERROR(Order!B21),0,INDEX(Calculator!$D$9:$D$18,Order!B21))</f>
        <v>0</v>
      </c>
      <c r="F10" s="61">
        <f>IF(ISERROR(Order!C21),0,INDEX(Calculator!$D$9:$D$18,Order!C21))</f>
        <v>0.22</v>
      </c>
      <c r="G10" s="61">
        <f>IF(ISERROR(Order!D21),0,INDEX(Calculator!$D$9:$D$18,Order!D21))</f>
        <v>0.14499999999999999</v>
      </c>
      <c r="H10" s="61">
        <f>IF(ISERROR(Order!E21),0,INDEX(Calculator!$D$9:$D$18,Order!E21))</f>
        <v>0.16</v>
      </c>
      <c r="I10" s="61">
        <f>IF(ISERROR(Order!F21),0,INDEX(Calculator!$D$9:$D$18,Order!F21))</f>
        <v>0</v>
      </c>
      <c r="J10" s="61">
        <f>IF(ISERROR(Order!G21),0,INDEX(Calculator!$D$9:$D$18,Order!G21))</f>
        <v>0.01</v>
      </c>
      <c r="K10" s="61">
        <f>IF(ISERROR(Order!H21),0,INDEX(Calculator!$D$9:$D$18,Order!H21))</f>
        <v>0.01</v>
      </c>
      <c r="L10" s="61">
        <f>IF(ISERROR(Order!I21),0,INDEX(Calculator!$D$9:$D$18,Order!I21))</f>
        <v>3.5000000000000003E-2</v>
      </c>
      <c r="M10" s="61">
        <f>IF(ISERROR(Order!J21),0,INDEX(Calculator!$D$9:$D$18,Order!J21))</f>
        <v>0</v>
      </c>
      <c r="N10" s="61">
        <f>IF(ISERROR(Order!K21),0,INDEX(Calculator!$D$9:$D$18,Order!K21))</f>
        <v>0</v>
      </c>
      <c r="P10" s="129"/>
      <c r="Q10" s="44"/>
    </row>
    <row r="11" spans="1:94" x14ac:dyDescent="0.25">
      <c r="A11" s="56"/>
      <c r="B11" s="57"/>
      <c r="C11" s="58"/>
      <c r="D11" s="59" t="s">
        <v>23</v>
      </c>
      <c r="E11" s="60">
        <f>IF(ISERROR(Order!B21),0,INDEX(Calculator!$E$9:$E$18,Order!B21))</f>
        <v>0</v>
      </c>
      <c r="F11" s="60">
        <f>IF(ISERROR(Order!C21),0,INDEX(Calculator!$E$9:$E$18,Order!C21))</f>
        <v>50</v>
      </c>
      <c r="G11" s="60">
        <f>IF(ISERROR(Order!D21),0,INDEX(Calculator!$E$9:$E$18,Order!D21))</f>
        <v>45</v>
      </c>
      <c r="H11" s="60">
        <f>IF(ISERROR(Order!E21),0,INDEX(Calculator!$E$9:$E$18,Order!E21))</f>
        <v>85</v>
      </c>
      <c r="I11" s="60">
        <f>IF(ISERROR(Order!F21),0,INDEX(Calculator!$E$9:$E$18,Order!F21))</f>
        <v>0</v>
      </c>
      <c r="J11" s="60">
        <f>IF(ISERROR(Order!G21),0,INDEX(Calculator!$E$9:$E$18,Order!G21))</f>
        <v>0</v>
      </c>
      <c r="K11" s="60">
        <f>IF(ISERROR(Order!H21),0,INDEX(Calculator!$E$9:$E$18,Order!H21))</f>
        <v>0</v>
      </c>
      <c r="L11" s="60">
        <f>IF(ISERROR(Order!I21),0,INDEX(Calculator!$E$9:$E$18,Order!I21))</f>
        <v>250</v>
      </c>
      <c r="M11" s="60">
        <f>IF(ISERROR(Order!J21),0,INDEX(Calculator!$E$9:$E$18,Order!J21))</f>
        <v>0</v>
      </c>
      <c r="N11" s="60">
        <f>IF(ISERROR(Order!K21),0,INDEX(Calculator!$E$9:$E$18,Order!K21))</f>
        <v>0</v>
      </c>
      <c r="P11" s="129"/>
      <c r="Q11" s="44"/>
    </row>
    <row r="12" spans="1:94" hidden="1" x14ac:dyDescent="0.25">
      <c r="A12" s="56"/>
      <c r="B12" s="57"/>
      <c r="C12" s="58"/>
      <c r="D12" s="59" t="s">
        <v>80</v>
      </c>
      <c r="E12" s="131">
        <f>IF(ISERROR(Order!B21),0,INDEX(Calculator!$F$9:$F$18,Order!B21))</f>
        <v>0</v>
      </c>
      <c r="F12" s="131">
        <f>IF(ISERROR(Order!C21),0,INDEX(Calculator!$F$9:$F$18,Order!C21))</f>
        <v>0</v>
      </c>
      <c r="G12" s="131">
        <f>IF(ISERROR(Order!D21),0,INDEX(Calculator!$F$9:$F$18,Order!D21))</f>
        <v>0</v>
      </c>
      <c r="H12" s="131">
        <f>IF(ISERROR(Order!E21),0,INDEX(Calculator!$F$9:$F$18,Order!E21))</f>
        <v>0</v>
      </c>
      <c r="I12" s="131">
        <f>IF(ISERROR(Order!F21),0,INDEX(Calculator!$F$9:$F$18,Order!F21))</f>
        <v>0</v>
      </c>
      <c r="J12" s="131">
        <f>IF(ISERROR(Order!G21),0,INDEX(Calculator!$F$9:$F$18,Order!G21))</f>
        <v>0</v>
      </c>
      <c r="K12" s="131">
        <f>IF(ISERROR(Order!H21),0,INDEX(Calculator!$F$9:$F$18,Order!H21))</f>
        <v>0</v>
      </c>
      <c r="L12" s="131">
        <f>IF(ISERROR(Order!I21),0,INDEX(Calculator!$F$9:$F$18,Order!I21))</f>
        <v>0</v>
      </c>
      <c r="M12" s="131">
        <f>IF(ISERROR(Order!J21),0,INDEX(Calculator!$F$9:$F$18,Order!J21))</f>
        <v>0</v>
      </c>
      <c r="N12" s="131">
        <f>IF(ISERROR(Order!K21),0,INDEX(Calculator!$F$9:$F$18,Order!K21))</f>
        <v>0</v>
      </c>
      <c r="P12" s="129"/>
      <c r="Q12" s="44"/>
    </row>
    <row r="13" spans="1:94" x14ac:dyDescent="0.25">
      <c r="A13" s="56"/>
      <c r="B13" s="57"/>
      <c r="C13" s="58"/>
      <c r="D13" s="59" t="s">
        <v>32</v>
      </c>
      <c r="E13" s="62">
        <f>IF(E6="",0,IF(MAX(S20:S619)&lt;E8,"&gt;600",MATCH(0,AD20:AD619,-1)))</f>
        <v>2</v>
      </c>
      <c r="F13" s="62">
        <f t="shared" ref="F13:N13" si="0">IF(F6="",0,IF(MAX(T20:T619)&lt;F8,"&gt;600",MATCH(0,AE20:AE619,-1)))</f>
        <v>2</v>
      </c>
      <c r="G13" s="62">
        <f t="shared" si="0"/>
        <v>2</v>
      </c>
      <c r="H13" s="62">
        <f t="shared" si="0"/>
        <v>3</v>
      </c>
      <c r="I13" s="62">
        <f t="shared" si="0"/>
        <v>6</v>
      </c>
      <c r="J13" s="62">
        <f t="shared" si="0"/>
        <v>9</v>
      </c>
      <c r="K13" s="62">
        <f t="shared" si="0"/>
        <v>12</v>
      </c>
      <c r="L13" s="62">
        <f t="shared" si="0"/>
        <v>1</v>
      </c>
      <c r="M13" s="62">
        <f t="shared" si="0"/>
        <v>0</v>
      </c>
      <c r="N13" s="62">
        <f t="shared" si="0"/>
        <v>0</v>
      </c>
      <c r="P13" s="129"/>
      <c r="Q13" s="44"/>
    </row>
    <row r="14" spans="1:94" x14ac:dyDescent="0.25">
      <c r="A14" s="56"/>
      <c r="B14" s="57"/>
      <c r="C14" s="58"/>
      <c r="D14" s="59" t="s">
        <v>33</v>
      </c>
      <c r="E14" s="63">
        <f>IF(NOT(E6=""),IF(E13="&gt;600","n/a",INDEX($B$20:$B$764,E13)),"")</f>
        <v>43770</v>
      </c>
      <c r="F14" s="63">
        <f t="shared" ref="F14:N14" si="1">IF(NOT(F6=""),IF(F13="&gt;600","n/a",INDEX($B$20:$B$764,F13)),"")</f>
        <v>43770</v>
      </c>
      <c r="G14" s="63">
        <f t="shared" si="1"/>
        <v>43770</v>
      </c>
      <c r="H14" s="63">
        <f t="shared" si="1"/>
        <v>43800</v>
      </c>
      <c r="I14" s="63">
        <f t="shared" si="1"/>
        <v>43891</v>
      </c>
      <c r="J14" s="63">
        <f t="shared" si="1"/>
        <v>43983</v>
      </c>
      <c r="K14" s="63">
        <f t="shared" si="1"/>
        <v>44075</v>
      </c>
      <c r="L14" s="63">
        <f t="shared" si="1"/>
        <v>43739</v>
      </c>
      <c r="M14" s="63" t="str">
        <f t="shared" si="1"/>
        <v/>
      </c>
      <c r="N14" s="63" t="str">
        <f t="shared" si="1"/>
        <v/>
      </c>
      <c r="P14" s="129"/>
      <c r="Q14" s="44"/>
    </row>
    <row r="15" spans="1:94" x14ac:dyDescent="0.25">
      <c r="A15" s="56"/>
      <c r="B15" s="57"/>
      <c r="C15" s="58"/>
      <c r="D15" s="59" t="s">
        <v>17</v>
      </c>
      <c r="E15" s="60">
        <f ca="1">IFERROR(IF(NOT(E6=""),SUM(OFFSET(AO18,2,0,E13,1)),0),"error")</f>
        <v>0</v>
      </c>
      <c r="F15" s="60">
        <f t="shared" ref="F15:N15" ca="1" si="2">IFERROR(IF(NOT(F6=""),SUM(OFFSET(AP18,2,0,F13,1)),0),"error")</f>
        <v>-10.18</v>
      </c>
      <c r="G15" s="60">
        <f t="shared" ca="1" si="2"/>
        <v>-6.76</v>
      </c>
      <c r="H15" s="60">
        <f t="shared" ca="1" si="2"/>
        <v>-19.439999999999998</v>
      </c>
      <c r="I15" s="60">
        <f t="shared" ca="1" si="2"/>
        <v>0</v>
      </c>
      <c r="J15" s="60">
        <f t="shared" ca="1" si="2"/>
        <v>-10.879999999999999</v>
      </c>
      <c r="K15" s="60">
        <f t="shared" ca="1" si="2"/>
        <v>-39.330000000000005</v>
      </c>
      <c r="L15" s="60">
        <f t="shared" ca="1" si="2"/>
        <v>87.5</v>
      </c>
      <c r="M15" s="60">
        <f t="shared" ca="1" si="2"/>
        <v>0</v>
      </c>
      <c r="N15" s="60">
        <f t="shared" ca="1" si="2"/>
        <v>0</v>
      </c>
      <c r="P15" s="129"/>
      <c r="Q15" s="44"/>
      <c r="AO15" s="25"/>
    </row>
    <row r="16" spans="1:94" x14ac:dyDescent="0.25">
      <c r="A16" s="14"/>
      <c r="B16" s="14"/>
      <c r="C16" s="46"/>
      <c r="D16" s="14"/>
      <c r="E16" s="14"/>
      <c r="F16" s="14"/>
      <c r="G16" s="14"/>
      <c r="H16" s="14"/>
      <c r="I16" s="14"/>
      <c r="J16" s="14"/>
      <c r="K16" s="14"/>
      <c r="L16" s="14"/>
      <c r="M16" s="14"/>
      <c r="N16" s="14"/>
    </row>
    <row r="17" spans="1:105" ht="15.6" x14ac:dyDescent="0.3">
      <c r="A17" s="55" t="s">
        <v>96</v>
      </c>
      <c r="E17" s="55"/>
      <c r="S17" s="55" t="s">
        <v>0</v>
      </c>
      <c r="AD17" s="55" t="s">
        <v>13</v>
      </c>
      <c r="AO17" s="55" t="s">
        <v>17</v>
      </c>
      <c r="AZ17" s="55" t="s">
        <v>14</v>
      </c>
      <c r="BL17" s="55" t="s">
        <v>3</v>
      </c>
      <c r="BX17" s="55" t="s">
        <v>95</v>
      </c>
      <c r="BY17" s="26"/>
    </row>
    <row r="18" spans="1:105" ht="39" customHeight="1" thickBot="1" x14ac:dyDescent="0.3">
      <c r="A18" s="42" t="s">
        <v>34</v>
      </c>
      <c r="B18" s="42" t="s">
        <v>35</v>
      </c>
      <c r="C18" s="42" t="s">
        <v>36</v>
      </c>
      <c r="D18" s="42" t="s">
        <v>37</v>
      </c>
      <c r="E18" s="43" t="str">
        <f t="shared" ref="E18:N18" si="3">E6</f>
        <v>Starter Emergency Fund</v>
      </c>
      <c r="F18" s="43" t="str">
        <f t="shared" si="3"/>
        <v>Credit Card 1</v>
      </c>
      <c r="G18" s="43" t="str">
        <f t="shared" si="3"/>
        <v>Credit Card 2</v>
      </c>
      <c r="H18" s="43" t="str">
        <f t="shared" si="3"/>
        <v>Credit Card 3</v>
      </c>
      <c r="I18" s="43" t="str">
        <f t="shared" si="3"/>
        <v>Bigger Emergency Fund</v>
      </c>
      <c r="J18" s="43" t="str">
        <f t="shared" si="3"/>
        <v>Old Car Debt</v>
      </c>
      <c r="K18" s="43" t="str">
        <f t="shared" si="3"/>
        <v>Old Apt Debt</v>
      </c>
      <c r="L18" s="43" t="str">
        <f t="shared" si="3"/>
        <v>Student Loan</v>
      </c>
      <c r="M18" s="43" t="str">
        <f t="shared" si="3"/>
        <v/>
      </c>
      <c r="N18" s="43" t="str">
        <f t="shared" si="3"/>
        <v/>
      </c>
      <c r="O18" s="42" t="s">
        <v>38</v>
      </c>
      <c r="P18" s="42" t="s">
        <v>81</v>
      </c>
      <c r="Q18" s="42" t="s">
        <v>39</v>
      </c>
      <c r="S18" s="115" t="str">
        <f t="shared" ref="S18:AB18" si="4">E6</f>
        <v>Starter Emergency Fund</v>
      </c>
      <c r="T18" s="115" t="str">
        <f t="shared" si="4"/>
        <v>Credit Card 1</v>
      </c>
      <c r="U18" s="115" t="str">
        <f t="shared" si="4"/>
        <v>Credit Card 2</v>
      </c>
      <c r="V18" s="115" t="str">
        <f t="shared" si="4"/>
        <v>Credit Card 3</v>
      </c>
      <c r="W18" s="115" t="str">
        <f t="shared" si="4"/>
        <v>Bigger Emergency Fund</v>
      </c>
      <c r="X18" s="115" t="str">
        <f t="shared" si="4"/>
        <v>Old Car Debt</v>
      </c>
      <c r="Y18" s="115" t="str">
        <f t="shared" si="4"/>
        <v>Old Apt Debt</v>
      </c>
      <c r="Z18" s="115" t="str">
        <f t="shared" si="4"/>
        <v>Student Loan</v>
      </c>
      <c r="AA18" s="115" t="str">
        <f t="shared" si="4"/>
        <v/>
      </c>
      <c r="AB18" s="115" t="str">
        <f t="shared" si="4"/>
        <v/>
      </c>
      <c r="AC18" s="116"/>
      <c r="AD18" s="115" t="str">
        <f t="shared" ref="AD18:AM18" si="5">S18</f>
        <v>Starter Emergency Fund</v>
      </c>
      <c r="AE18" s="115" t="str">
        <f t="shared" si="5"/>
        <v>Credit Card 1</v>
      </c>
      <c r="AF18" s="115" t="str">
        <f t="shared" si="5"/>
        <v>Credit Card 2</v>
      </c>
      <c r="AG18" s="115" t="str">
        <f t="shared" si="5"/>
        <v>Credit Card 3</v>
      </c>
      <c r="AH18" s="115" t="str">
        <f t="shared" si="5"/>
        <v>Bigger Emergency Fund</v>
      </c>
      <c r="AI18" s="115" t="str">
        <f t="shared" si="5"/>
        <v>Old Car Debt</v>
      </c>
      <c r="AJ18" s="115" t="str">
        <f t="shared" si="5"/>
        <v>Old Apt Debt</v>
      </c>
      <c r="AK18" s="115" t="str">
        <f t="shared" si="5"/>
        <v>Student Loan</v>
      </c>
      <c r="AL18" s="115" t="str">
        <f t="shared" si="5"/>
        <v/>
      </c>
      <c r="AM18" s="115" t="str">
        <f t="shared" si="5"/>
        <v/>
      </c>
      <c r="AN18" s="116"/>
      <c r="AO18" s="115" t="str">
        <f t="shared" ref="AO18:AX18" si="6">E18</f>
        <v>Starter Emergency Fund</v>
      </c>
      <c r="AP18" s="115" t="str">
        <f t="shared" si="6"/>
        <v>Credit Card 1</v>
      </c>
      <c r="AQ18" s="115" t="str">
        <f t="shared" si="6"/>
        <v>Credit Card 2</v>
      </c>
      <c r="AR18" s="115" t="str">
        <f t="shared" si="6"/>
        <v>Credit Card 3</v>
      </c>
      <c r="AS18" s="115" t="str">
        <f t="shared" si="6"/>
        <v>Bigger Emergency Fund</v>
      </c>
      <c r="AT18" s="115" t="str">
        <f t="shared" si="6"/>
        <v>Old Car Debt</v>
      </c>
      <c r="AU18" s="115" t="str">
        <f t="shared" si="6"/>
        <v>Old Apt Debt</v>
      </c>
      <c r="AV18" s="115" t="str">
        <f t="shared" si="6"/>
        <v>Student Loan</v>
      </c>
      <c r="AW18" s="115" t="str">
        <f t="shared" si="6"/>
        <v/>
      </c>
      <c r="AX18" s="115" t="str">
        <f t="shared" si="6"/>
        <v/>
      </c>
      <c r="AY18" s="116"/>
      <c r="AZ18" s="115" t="str">
        <f t="shared" ref="AZ18:BI18" si="7">E18</f>
        <v>Starter Emergency Fund</v>
      </c>
      <c r="BA18" s="115" t="str">
        <f t="shared" si="7"/>
        <v>Credit Card 1</v>
      </c>
      <c r="BB18" s="115" t="str">
        <f t="shared" si="7"/>
        <v>Credit Card 2</v>
      </c>
      <c r="BC18" s="115" t="str">
        <f t="shared" si="7"/>
        <v>Credit Card 3</v>
      </c>
      <c r="BD18" s="115" t="str">
        <f t="shared" si="7"/>
        <v>Bigger Emergency Fund</v>
      </c>
      <c r="BE18" s="115" t="str">
        <f t="shared" si="7"/>
        <v>Old Car Debt</v>
      </c>
      <c r="BF18" s="115" t="str">
        <f t="shared" si="7"/>
        <v>Old Apt Debt</v>
      </c>
      <c r="BG18" s="115" t="str">
        <f t="shared" si="7"/>
        <v>Student Loan</v>
      </c>
      <c r="BH18" s="115" t="str">
        <f t="shared" si="7"/>
        <v/>
      </c>
      <c r="BI18" s="115" t="str">
        <f t="shared" si="7"/>
        <v/>
      </c>
      <c r="BJ18" s="117" t="s">
        <v>2</v>
      </c>
      <c r="BK18" s="116"/>
      <c r="BL18" s="115" t="str">
        <f t="shared" ref="BL18:BU18" si="8">E6</f>
        <v>Starter Emergency Fund</v>
      </c>
      <c r="BM18" s="115" t="str">
        <f t="shared" si="8"/>
        <v>Credit Card 1</v>
      </c>
      <c r="BN18" s="115" t="str">
        <f t="shared" si="8"/>
        <v>Credit Card 2</v>
      </c>
      <c r="BO18" s="115" t="str">
        <f t="shared" si="8"/>
        <v>Credit Card 3</v>
      </c>
      <c r="BP18" s="115" t="str">
        <f t="shared" si="8"/>
        <v>Bigger Emergency Fund</v>
      </c>
      <c r="BQ18" s="115" t="str">
        <f t="shared" si="8"/>
        <v>Old Car Debt</v>
      </c>
      <c r="BR18" s="115" t="str">
        <f t="shared" si="8"/>
        <v>Old Apt Debt</v>
      </c>
      <c r="BS18" s="115" t="str">
        <f t="shared" si="8"/>
        <v>Student Loan</v>
      </c>
      <c r="BT18" s="115" t="str">
        <f t="shared" si="8"/>
        <v/>
      </c>
      <c r="BU18" s="115" t="str">
        <f t="shared" si="8"/>
        <v/>
      </c>
      <c r="BW18" s="115" t="s">
        <v>77</v>
      </c>
      <c r="BX18" s="115" t="str">
        <f>E6</f>
        <v>Starter Emergency Fund</v>
      </c>
      <c r="BY18" s="115"/>
      <c r="BZ18" s="115" t="str">
        <f>F6</f>
        <v>Credit Card 1</v>
      </c>
      <c r="CA18" s="115"/>
      <c r="CB18" s="115" t="str">
        <f>G6</f>
        <v>Credit Card 2</v>
      </c>
      <c r="CC18" s="115"/>
      <c r="CD18" s="115" t="str">
        <f>H6</f>
        <v>Credit Card 3</v>
      </c>
      <c r="CE18" s="115"/>
      <c r="CF18" s="115" t="str">
        <f>I6</f>
        <v>Bigger Emergency Fund</v>
      </c>
      <c r="CG18" s="115"/>
      <c r="CH18" s="115" t="str">
        <f>J6</f>
        <v>Old Car Debt</v>
      </c>
      <c r="CI18" s="115"/>
      <c r="CJ18" s="115" t="str">
        <f>K6</f>
        <v>Old Apt Debt</v>
      </c>
      <c r="CK18" s="115"/>
      <c r="CL18" s="115" t="str">
        <f>L6</f>
        <v>Student Loan</v>
      </c>
      <c r="CM18" s="115"/>
      <c r="CN18" s="115" t="str">
        <f>M6</f>
        <v/>
      </c>
      <c r="CO18" s="115"/>
      <c r="CP18" s="115" t="str">
        <f>N6</f>
        <v/>
      </c>
      <c r="CQ18" s="115"/>
      <c r="CR18" s="115" t="str">
        <f t="shared" ref="CR18:DA18" si="9">E18</f>
        <v>Starter Emergency Fund</v>
      </c>
      <c r="CS18" s="115" t="str">
        <f t="shared" si="9"/>
        <v>Credit Card 1</v>
      </c>
      <c r="CT18" s="115" t="str">
        <f t="shared" si="9"/>
        <v>Credit Card 2</v>
      </c>
      <c r="CU18" s="115" t="str">
        <f t="shared" si="9"/>
        <v>Credit Card 3</v>
      </c>
      <c r="CV18" s="115" t="str">
        <f t="shared" si="9"/>
        <v>Bigger Emergency Fund</v>
      </c>
      <c r="CW18" s="115" t="str">
        <f t="shared" si="9"/>
        <v>Old Car Debt</v>
      </c>
      <c r="CX18" s="115" t="str">
        <f t="shared" si="9"/>
        <v>Old Apt Debt</v>
      </c>
      <c r="CY18" s="115" t="str">
        <f t="shared" si="9"/>
        <v>Student Loan</v>
      </c>
      <c r="CZ18" s="115" t="str">
        <f t="shared" si="9"/>
        <v/>
      </c>
      <c r="DA18" s="115" t="str">
        <f t="shared" si="9"/>
        <v/>
      </c>
    </row>
    <row r="19" spans="1:105" s="34" customFormat="1" ht="12.6" thickBot="1" x14ac:dyDescent="0.3">
      <c r="A19" s="31"/>
      <c r="B19" s="32">
        <f>Calculator!C6</f>
        <v>43709</v>
      </c>
      <c r="C19" s="47"/>
      <c r="D19" s="33"/>
      <c r="E19" s="31"/>
      <c r="F19" s="31"/>
      <c r="G19" s="31"/>
      <c r="H19" s="31"/>
      <c r="I19" s="31"/>
      <c r="J19" s="31"/>
      <c r="K19" s="31"/>
      <c r="L19" s="31"/>
      <c r="M19" s="31"/>
      <c r="N19" s="31"/>
      <c r="O19" s="31"/>
      <c r="P19" s="33"/>
      <c r="Q19" s="33"/>
      <c r="S19" s="35">
        <f t="shared" ref="S19:AB19" si="10">E9</f>
        <v>0</v>
      </c>
      <c r="T19" s="35">
        <f t="shared" si="10"/>
        <v>-300</v>
      </c>
      <c r="U19" s="35">
        <f t="shared" si="10"/>
        <v>-300</v>
      </c>
      <c r="V19" s="35">
        <f t="shared" si="10"/>
        <v>-700</v>
      </c>
      <c r="W19" s="35">
        <f t="shared" si="10"/>
        <v>500</v>
      </c>
      <c r="X19" s="35">
        <f t="shared" si="10"/>
        <v>-1800</v>
      </c>
      <c r="Y19" s="35">
        <f t="shared" si="10"/>
        <v>-4400</v>
      </c>
      <c r="Z19" s="35">
        <f t="shared" si="10"/>
        <v>30000</v>
      </c>
      <c r="AA19" s="35">
        <f t="shared" si="10"/>
        <v>0</v>
      </c>
      <c r="AB19" s="35">
        <f t="shared" si="10"/>
        <v>0</v>
      </c>
      <c r="AD19" s="36">
        <f t="shared" ref="AD19:AD82" si="11">IF(E$8-S19&lt;0,0,E$8-S19)</f>
        <v>1000</v>
      </c>
      <c r="AE19" s="36">
        <f t="shared" ref="AE19:AE82" si="12">IF(F$8-T19&lt;0,0,F$8-T19)</f>
        <v>300</v>
      </c>
      <c r="AF19" s="36">
        <f t="shared" ref="AF19:AF82" si="13">IF(G$8-U19&lt;0,0,G$8-U19)</f>
        <v>300</v>
      </c>
      <c r="AG19" s="36">
        <f t="shared" ref="AG19:AG82" si="14">IF(H$8-V19&lt;0,0,H$8-V19)</f>
        <v>700</v>
      </c>
      <c r="AH19" s="36">
        <f t="shared" ref="AH19:AH82" si="15">IF(I$8-W19&lt;0,0,I$8-W19)</f>
        <v>2500</v>
      </c>
      <c r="AI19" s="36">
        <f t="shared" ref="AI19:AI82" si="16">IF(J$8-X19&lt;0,0,J$8-X19)</f>
        <v>1800</v>
      </c>
      <c r="AJ19" s="36">
        <f t="shared" ref="AJ19:AJ82" si="17">IF(K$8-Y19&lt;0,0,K$8-Y19)</f>
        <v>4400</v>
      </c>
      <c r="AK19" s="36">
        <f t="shared" ref="AK19:AK82" si="18">IF(L$8-Z19&lt;0,0,L$8-Z19)</f>
        <v>0</v>
      </c>
      <c r="AL19" s="36">
        <f t="shared" ref="AL19:AL82" si="19">IF(M$8-AA19&lt;0,0,M$8-AA19)</f>
        <v>0</v>
      </c>
      <c r="AM19" s="36">
        <f t="shared" ref="AM19:AM82" si="20">IF(N$8-AB19&lt;0,0,N$8-AB19)</f>
        <v>0</v>
      </c>
      <c r="AO19" s="35"/>
      <c r="AP19" s="35"/>
      <c r="AQ19" s="35"/>
      <c r="AR19" s="35"/>
      <c r="AS19" s="35"/>
      <c r="AT19" s="35"/>
      <c r="AU19" s="35"/>
      <c r="AV19" s="35"/>
      <c r="AW19" s="35"/>
      <c r="AX19" s="35"/>
      <c r="AZ19" s="35"/>
      <c r="BA19" s="35"/>
      <c r="BB19" s="35"/>
      <c r="BC19" s="35"/>
      <c r="BD19" s="35"/>
      <c r="BE19" s="35"/>
      <c r="BF19" s="35"/>
      <c r="BG19" s="35"/>
      <c r="BH19" s="35"/>
      <c r="BI19" s="35"/>
      <c r="BJ19" s="35"/>
      <c r="BL19" s="35"/>
      <c r="BM19" s="35"/>
      <c r="BN19" s="35"/>
      <c r="BO19" s="35"/>
      <c r="BP19" s="35"/>
      <c r="BQ19" s="35"/>
      <c r="BR19" s="35"/>
      <c r="BS19" s="35"/>
      <c r="BT19" s="35"/>
      <c r="BU19" s="35"/>
      <c r="BW19" s="52">
        <f>IF($B19="",NA(),$B19)</f>
        <v>43709</v>
      </c>
      <c r="BX19" s="174">
        <v>-2</v>
      </c>
      <c r="BY19" s="39">
        <v>1E-4</v>
      </c>
      <c r="BZ19" s="173">
        <v>-3</v>
      </c>
      <c r="CA19" s="37">
        <v>1E-4</v>
      </c>
      <c r="CB19" s="174">
        <v>-4</v>
      </c>
      <c r="CC19" s="37">
        <v>1E-4</v>
      </c>
      <c r="CD19" s="173">
        <v>-5</v>
      </c>
      <c r="CE19" s="37">
        <v>1E-4</v>
      </c>
      <c r="CF19" s="174">
        <v>-6</v>
      </c>
      <c r="CG19" s="37">
        <v>1E-4</v>
      </c>
      <c r="CH19" s="173">
        <v>-7</v>
      </c>
      <c r="CI19" s="37">
        <v>1E-4</v>
      </c>
      <c r="CJ19" s="174">
        <v>-8</v>
      </c>
      <c r="CK19" s="37">
        <v>1E-4</v>
      </c>
      <c r="CL19" s="173">
        <v>-9</v>
      </c>
      <c r="CM19" s="37">
        <v>1E-4</v>
      </c>
      <c r="CN19" s="174">
        <v>-10</v>
      </c>
      <c r="CO19" s="37">
        <v>1E-4</v>
      </c>
      <c r="CP19" s="173">
        <v>-11</v>
      </c>
      <c r="CQ19" s="37">
        <v>1E-4</v>
      </c>
      <c r="CR19" s="39">
        <f>IF(ISERROR(BX19),NA(),(BY19/Calculator!$E$6)/2)</f>
        <v>8.3333333333333338E-8</v>
      </c>
      <c r="CS19" s="39">
        <f>IF(ISERROR(BZ19),NA(),(CA19/Calculator!$E$6)/2)</f>
        <v>8.3333333333333338E-8</v>
      </c>
      <c r="CT19" s="39">
        <f>IF(ISERROR(CB19),NA(),(CC19/Calculator!$E$6)/2)</f>
        <v>8.3333333333333338E-8</v>
      </c>
      <c r="CU19" s="39">
        <f>IF(ISERROR(CD19),NA(),(CE19/Calculator!$E$6)/2)</f>
        <v>8.3333333333333338E-8</v>
      </c>
      <c r="CV19" s="39">
        <f>IF(ISERROR(CF19),NA(),(CG19/Calculator!$E$6)/2)</f>
        <v>8.3333333333333338E-8</v>
      </c>
      <c r="CW19" s="39">
        <f>IF(ISERROR(CH19),NA(),(CI19/Calculator!$E$6)/2)</f>
        <v>8.3333333333333338E-8</v>
      </c>
      <c r="CX19" s="39">
        <f>IF(ISERROR(CJ19),NA(),(CK19/Calculator!$E$6)/2)</f>
        <v>8.3333333333333338E-8</v>
      </c>
      <c r="CY19" s="39">
        <f>IF(ISERROR(CL19),NA(),(CM19/Calculator!$E$6)/2)</f>
        <v>8.3333333333333338E-8</v>
      </c>
      <c r="CZ19" s="39">
        <f>IF(ISERROR(CN19),NA(),(CO19/Calculator!$E$6)/2)</f>
        <v>8.3333333333333338E-8</v>
      </c>
      <c r="DA19" s="39">
        <f>IF(ISERROR(CP19),NA(),(CQ19/Calculator!$E$6)/2)</f>
        <v>8.3333333333333338E-8</v>
      </c>
    </row>
    <row r="20" spans="1:105" s="34" customFormat="1" ht="12" thickBot="1" x14ac:dyDescent="0.25">
      <c r="A20" s="51">
        <f t="shared" ref="A20:A83" si="21">IF(SUM(AD19:AM19)&gt;0,A19+1,"")</f>
        <v>1</v>
      </c>
      <c r="B20" s="52">
        <f>IF(A20="","",DATE(YEAR(B19),MONTH(B19)+1,1))</f>
        <v>43739</v>
      </c>
      <c r="C20" s="53">
        <f t="shared" ref="C20:C83" si="22">IF(A20="","",IF($E$4-BJ20&lt;0,"Err",$E$4-BJ20+D20))</f>
        <v>420</v>
      </c>
      <c r="D20" s="54"/>
      <c r="E20" s="36">
        <f t="shared" ref="E20:E83" si="23">AZ20+BL20</f>
        <v>420</v>
      </c>
      <c r="F20" s="36">
        <f t="shared" ref="F20:F83" si="24">BA20+BM20</f>
        <v>50</v>
      </c>
      <c r="G20" s="36">
        <f t="shared" ref="G20:G83" si="25">BB20+BN20</f>
        <v>45</v>
      </c>
      <c r="H20" s="36">
        <f t="shared" ref="H20:H83" si="26">BC20+BO20</f>
        <v>85</v>
      </c>
      <c r="I20" s="36">
        <f t="shared" ref="I20:I83" si="27">BD20+BP20</f>
        <v>0</v>
      </c>
      <c r="J20" s="36">
        <f t="shared" ref="J20:J83" si="28">BE20+BQ20</f>
        <v>0</v>
      </c>
      <c r="K20" s="36">
        <f t="shared" ref="K20:K83" si="29">BF20+BR20</f>
        <v>0</v>
      </c>
      <c r="L20" s="36">
        <f t="shared" ref="L20:L83" si="30">BG20+BS20</f>
        <v>0</v>
      </c>
      <c r="M20" s="36">
        <f t="shared" ref="M20:M83" si="31">BH20+BT20</f>
        <v>0</v>
      </c>
      <c r="N20" s="36">
        <f t="shared" ref="N20:N83" si="32">BI20+BU20</f>
        <v>0</v>
      </c>
      <c r="O20" s="49">
        <f t="shared" ref="O20:O83" si="33">SUM(E20:N20)</f>
        <v>600</v>
      </c>
      <c r="P20" s="132">
        <f t="shared" ref="P20:P83" si="34">IF(A20="","",SUM(AO20:AX20))</f>
        <v>63.87</v>
      </c>
      <c r="Q20" s="50">
        <f t="shared" ref="Q20:Q83" si="35">SUM(AD20:AM20)</f>
        <v>10423.630000000001</v>
      </c>
      <c r="R20" s="37"/>
      <c r="S20" s="36">
        <f t="shared" ref="S20:S83" si="36">S19+AO20+AZ20+BL20</f>
        <v>420</v>
      </c>
      <c r="T20" s="36">
        <f t="shared" ref="T20:T83" si="37">T19+AP20+BA20+BM20</f>
        <v>-255.5</v>
      </c>
      <c r="U20" s="36">
        <f t="shared" ref="U20:U83" si="38">U19+AQ20+BB20+BN20</f>
        <v>-258.63</v>
      </c>
      <c r="V20" s="36">
        <f t="shared" ref="V20:V83" si="39">V19+AR20+BC20+BO20</f>
        <v>-624.33000000000004</v>
      </c>
      <c r="W20" s="36">
        <f t="shared" ref="W20:W83" si="40">W19+AS20+BD20+BP20</f>
        <v>500</v>
      </c>
      <c r="X20" s="36">
        <f t="shared" ref="X20:X83" si="41">X19+AT20+BE20+BQ20</f>
        <v>-1801.5</v>
      </c>
      <c r="Y20" s="36">
        <f t="shared" ref="Y20:Y83" si="42">Y19+AU20+BF20+BR20</f>
        <v>-4403.67</v>
      </c>
      <c r="Z20" s="36">
        <f t="shared" ref="Z20:Z83" si="43">Z19+AV20+BG20+BS20</f>
        <v>30087.5</v>
      </c>
      <c r="AA20" s="36">
        <f t="shared" ref="AA20:AA83" si="44">AA19+AW20+BH20+BT20</f>
        <v>0</v>
      </c>
      <c r="AB20" s="36">
        <f t="shared" ref="AB20:AB83" si="45">AB19+AX20+BI20+BU20</f>
        <v>0</v>
      </c>
      <c r="AD20" s="36">
        <f t="shared" si="11"/>
        <v>580</v>
      </c>
      <c r="AE20" s="36">
        <f t="shared" si="12"/>
        <v>255.5</v>
      </c>
      <c r="AF20" s="36">
        <f t="shared" si="13"/>
        <v>258.63</v>
      </c>
      <c r="AG20" s="36">
        <f t="shared" si="14"/>
        <v>624.33000000000004</v>
      </c>
      <c r="AH20" s="36">
        <f t="shared" si="15"/>
        <v>2500</v>
      </c>
      <c r="AI20" s="36">
        <f t="shared" si="16"/>
        <v>1801.5</v>
      </c>
      <c r="AJ20" s="36">
        <f t="shared" si="17"/>
        <v>4403.67</v>
      </c>
      <c r="AK20" s="36">
        <f t="shared" si="18"/>
        <v>0</v>
      </c>
      <c r="AL20" s="36">
        <f t="shared" si="19"/>
        <v>0</v>
      </c>
      <c r="AM20" s="36">
        <f t="shared" si="20"/>
        <v>0</v>
      </c>
      <c r="AO20" s="36">
        <f t="shared" ref="AO20:AO83" si="46">ROUND(S19*E$10/12,2)</f>
        <v>0</v>
      </c>
      <c r="AP20" s="36">
        <f t="shared" ref="AP20:AP83" si="47">ROUND(T19*F$10/12,2)</f>
        <v>-5.5</v>
      </c>
      <c r="AQ20" s="36">
        <f t="shared" ref="AQ20:AQ83" si="48">ROUND(U19*G$10/12,2)</f>
        <v>-3.63</v>
      </c>
      <c r="AR20" s="36">
        <f t="shared" ref="AR20:AR83" si="49">ROUND(V19*H$10/12,2)</f>
        <v>-9.33</v>
      </c>
      <c r="AS20" s="36">
        <f t="shared" ref="AS20:AS83" si="50">ROUND(W19*I$10/12,2)</f>
        <v>0</v>
      </c>
      <c r="AT20" s="36">
        <f t="shared" ref="AT20:AT83" si="51">ROUND(X19*J$10/12,2)</f>
        <v>-1.5</v>
      </c>
      <c r="AU20" s="36">
        <f t="shared" ref="AU20:AU83" si="52">ROUND(Y19*K$10/12,2)</f>
        <v>-3.67</v>
      </c>
      <c r="AV20" s="36">
        <f t="shared" ref="AV20:AV83" si="53">ROUND(Z19*L$10/12,2)</f>
        <v>87.5</v>
      </c>
      <c r="AW20" s="36">
        <f t="shared" ref="AW20:AW83" si="54">ROUND(AA19*M$10/12,2)</f>
        <v>0</v>
      </c>
      <c r="AX20" s="36">
        <f t="shared" ref="AX20:AX83" si="55">ROUND(AB19*N$10/12,2)</f>
        <v>0</v>
      </c>
      <c r="AZ20" s="36">
        <f>IF(OR(S19&gt;=E$8,E$8-(S19+AO20)&lt;0),0,IF(E$8-(S19+AO20)&lt;IF($A20&lt;E$12,0,E$11),E$8-(S19+AO20),IF($A20&lt;E$12,0,E$11)))</f>
        <v>0</v>
      </c>
      <c r="BA20" s="36">
        <f t="shared" ref="BA20:BI20" si="56">IF(OR(T19&gt;=F$8,F$8-(T19+AP20)&lt;0),0,IF(F$8-(T19+AP20)&lt;IF($A20&lt;F$12,0,F$11),F$8-(T19+AP20),IF($A20&lt;F$12,0,F$11)))</f>
        <v>50</v>
      </c>
      <c r="BB20" s="36">
        <f t="shared" si="56"/>
        <v>45</v>
      </c>
      <c r="BC20" s="36">
        <f t="shared" si="56"/>
        <v>85</v>
      </c>
      <c r="BD20" s="36">
        <f t="shared" si="56"/>
        <v>0</v>
      </c>
      <c r="BE20" s="36">
        <f t="shared" si="56"/>
        <v>0</v>
      </c>
      <c r="BF20" s="36">
        <f t="shared" si="56"/>
        <v>0</v>
      </c>
      <c r="BG20" s="36">
        <f t="shared" si="56"/>
        <v>0</v>
      </c>
      <c r="BH20" s="36">
        <f t="shared" si="56"/>
        <v>0</v>
      </c>
      <c r="BI20" s="36">
        <f t="shared" si="56"/>
        <v>0</v>
      </c>
      <c r="BJ20" s="118">
        <f t="shared" ref="BJ20:BJ83" si="57">SUM(AZ20:BI20)</f>
        <v>180</v>
      </c>
      <c r="BL20" s="38">
        <f>IF(AZ20+AO20+S19&gt;=E$8,0,MIN(E$8-(AZ20+AO20+S19),$C20))</f>
        <v>420</v>
      </c>
      <c r="BM20" s="39">
        <f>IF(BA20+AP20+T19&gt;=F$8,0,IF(SUM($BL20:BL20)&lt;$C20,MIN(F$8-(BA20+AP20+T19),$C20-SUM($BL20:BL20)),0))</f>
        <v>0</v>
      </c>
      <c r="BN20" s="39">
        <f>IF(BB20+AQ20+U19&gt;=G$8,0,IF(SUM($BL20:BM20)&lt;$C20,MIN(G$8-(BB20+AQ20+U19),$C20-SUM($BL20:BM20)),0))</f>
        <v>0</v>
      </c>
      <c r="BO20" s="39">
        <f>IF(BC20+AR20+V19&gt;=H$8,0,IF(SUM($BL20:BN20)&lt;$C20,MIN(H$8-(BC20+AR20+V19),$C20-SUM($BL20:BN20)),0))</f>
        <v>0</v>
      </c>
      <c r="BP20" s="39">
        <f>IF(BD20+AS20+W19&gt;=I$8,0,IF(SUM($BL20:BO20)&lt;$C20,MIN(I$8-(BD20+AS20+W19),$C20-SUM($BL20:BO20)),0))</f>
        <v>0</v>
      </c>
      <c r="BQ20" s="39">
        <f>IF(BE20+AT20+X19&gt;=J$8,0,IF(SUM($BL20:BP20)&lt;$C20,MIN(J$8-(BE20+AT20+X19),$C20-SUM($BL20:BP20)),0))</f>
        <v>0</v>
      </c>
      <c r="BR20" s="39">
        <f>IF(BF20+AU20+Y19&gt;=K$8,0,IF(SUM($BL20:BQ20)&lt;$C20,MIN(K$8-(BF20+AU20+Y19),$C20-SUM($BL20:BQ20)),0))</f>
        <v>0</v>
      </c>
      <c r="BS20" s="39">
        <f>IF(BG20+AV20+Z19&gt;=L$8,0,IF(SUM($BL20:BR20)&lt;$C20,MIN(L$8-(BG20+AV20+Z19),$C20-SUM($BL20:BR20)),0))</f>
        <v>0</v>
      </c>
      <c r="BT20" s="39">
        <f>IF(BH20+AW20+AA19&gt;=M$8,0,IF(SUM($BL20:BS20)&lt;$C20,MIN(M$8-(BH20+AW20+AA19),$C20-SUM($BL20:BS20)),0))</f>
        <v>0</v>
      </c>
      <c r="BU20" s="39">
        <f>IF(BI20+AX20+AB19&gt;=N$8,0,IF(SUM($BL20:BT20)&lt;$C20,MIN(N$8-(BI20+AX20+AB19),$C20-SUM($BL20:BT20)),0))</f>
        <v>0</v>
      </c>
      <c r="BW20" s="52">
        <f>IF($B20="",NA(),$B20)</f>
        <v>43739</v>
      </c>
      <c r="BX20" s="174">
        <f>IF(BY20&lt;&gt;0,BX$19,NA())</f>
        <v>-2</v>
      </c>
      <c r="BY20" s="39">
        <f t="shared" ref="BY20:BY83" si="58">E20</f>
        <v>420</v>
      </c>
      <c r="BZ20" s="174">
        <f>IF(CA20&lt;&gt;0,BZ$19,NA())</f>
        <v>-3</v>
      </c>
      <c r="CA20" s="37">
        <f t="shared" ref="CA20:CA83" si="59">F20</f>
        <v>50</v>
      </c>
      <c r="CB20" s="174">
        <f>IF(CC20&lt;&gt;0,CB$19,NA())</f>
        <v>-4</v>
      </c>
      <c r="CC20" s="39">
        <f t="shared" ref="CC20:CC83" si="60">G20</f>
        <v>45</v>
      </c>
      <c r="CD20" s="174">
        <f>IF(CE20&lt;&gt;0,CD$19,NA())</f>
        <v>-5</v>
      </c>
      <c r="CE20" s="39">
        <f t="shared" ref="CE20:CE83" si="61">H20</f>
        <v>85</v>
      </c>
      <c r="CF20" s="174" t="e">
        <f>IF(CG20&lt;&gt;0,CF$19,NA())</f>
        <v>#N/A</v>
      </c>
      <c r="CG20" s="39">
        <f t="shared" ref="CG20:CG83" si="62">I20</f>
        <v>0</v>
      </c>
      <c r="CH20" s="174" t="e">
        <f>IF(CI20&lt;&gt;0,CH$19,NA())</f>
        <v>#N/A</v>
      </c>
      <c r="CI20" s="39">
        <f t="shared" ref="CI20:CI83" si="63">J20</f>
        <v>0</v>
      </c>
      <c r="CJ20" s="174" t="e">
        <f>IF(CK20&lt;&gt;0,CJ$19,NA())</f>
        <v>#N/A</v>
      </c>
      <c r="CK20" s="39">
        <f t="shared" ref="CK20:CK83" si="64">K20</f>
        <v>0</v>
      </c>
      <c r="CL20" s="174" t="e">
        <f>IF(CM20&lt;&gt;0,CL$19,NA())</f>
        <v>#N/A</v>
      </c>
      <c r="CM20" s="39">
        <f t="shared" ref="CM20:CM83" si="65">L20</f>
        <v>0</v>
      </c>
      <c r="CN20" s="174" t="e">
        <f>IF(CO20&lt;&gt;0,CN$19,NA())</f>
        <v>#N/A</v>
      </c>
      <c r="CO20" s="39">
        <f t="shared" ref="CO20:CO83" si="66">M20</f>
        <v>0</v>
      </c>
      <c r="CP20" s="174" t="e">
        <f>IF(CQ20&lt;&gt;0,CP$19,NA())</f>
        <v>#N/A</v>
      </c>
      <c r="CQ20" s="39">
        <f t="shared" ref="CQ20:CQ83" si="67">N20</f>
        <v>0</v>
      </c>
      <c r="CR20" s="39">
        <f>IF(ISERROR(BX20),NA(),(BY20/Calculator!$E$6)/2)</f>
        <v>0.35</v>
      </c>
      <c r="CS20" s="39">
        <f>IF(ISERROR(BZ20),NA(),(CA20/Calculator!$E$6)/2)</f>
        <v>4.1666666666666664E-2</v>
      </c>
      <c r="CT20" s="39">
        <f>IF(ISERROR(CB20),NA(),(CC20/Calculator!$E$6)/2)</f>
        <v>3.7499999999999999E-2</v>
      </c>
      <c r="CU20" s="39">
        <f>IF(ISERROR(CD20),NA(),(CE20/Calculator!$E$6)/2)</f>
        <v>7.0833333333333331E-2</v>
      </c>
      <c r="CV20" s="39" t="e">
        <f>IF(ISERROR(CF20),NA(),(CG20/Calculator!$E$6)/2)</f>
        <v>#N/A</v>
      </c>
      <c r="CW20" s="39" t="e">
        <f>IF(ISERROR(CH20),NA(),(CI20/Calculator!$E$6)/2)</f>
        <v>#N/A</v>
      </c>
      <c r="CX20" s="39" t="e">
        <f>IF(ISERROR(CJ20),NA(),(CK20/Calculator!$E$6)/2)</f>
        <v>#N/A</v>
      </c>
      <c r="CY20" s="39" t="e">
        <f>IF(ISERROR(CL20),NA(),(CM20/Calculator!$E$6)/2)</f>
        <v>#N/A</v>
      </c>
      <c r="CZ20" s="39" t="e">
        <f>IF(ISERROR(CN20),NA(),(CO20/Calculator!$E$6)/2)</f>
        <v>#N/A</v>
      </c>
      <c r="DA20" s="39" t="e">
        <f>IF(ISERROR(CP20),NA(),(CQ20/Calculator!$E$6)/2)</f>
        <v>#N/A</v>
      </c>
    </row>
    <row r="21" spans="1:105" s="34" customFormat="1" ht="12" thickBot="1" x14ac:dyDescent="0.25">
      <c r="A21" s="51">
        <f t="shared" si="21"/>
        <v>2</v>
      </c>
      <c r="B21" s="52">
        <f t="shared" ref="B21:B84" si="68">IF(A21="","",DATE(YEAR(B20),MONTH(B20)+1,1))</f>
        <v>43770</v>
      </c>
      <c r="C21" s="53">
        <f t="shared" si="22"/>
        <v>1420</v>
      </c>
      <c r="D21" s="54">
        <v>1000</v>
      </c>
      <c r="E21" s="36">
        <f t="shared" si="23"/>
        <v>580</v>
      </c>
      <c r="F21" s="36">
        <f t="shared" si="24"/>
        <v>260.18</v>
      </c>
      <c r="G21" s="36">
        <f t="shared" si="25"/>
        <v>261.76</v>
      </c>
      <c r="H21" s="36">
        <f t="shared" si="26"/>
        <v>498.05999999999995</v>
      </c>
      <c r="I21" s="36">
        <f t="shared" si="27"/>
        <v>0</v>
      </c>
      <c r="J21" s="36">
        <f t="shared" si="28"/>
        <v>0</v>
      </c>
      <c r="K21" s="36">
        <f t="shared" si="29"/>
        <v>0</v>
      </c>
      <c r="L21" s="36">
        <f t="shared" si="30"/>
        <v>0</v>
      </c>
      <c r="M21" s="36">
        <f t="shared" si="31"/>
        <v>0</v>
      </c>
      <c r="N21" s="36">
        <f t="shared" si="32"/>
        <v>0</v>
      </c>
      <c r="O21" s="49">
        <f t="shared" si="33"/>
        <v>1600</v>
      </c>
      <c r="P21" s="132">
        <f t="shared" si="34"/>
        <v>66.460000000000008</v>
      </c>
      <c r="Q21" s="50">
        <f t="shared" si="35"/>
        <v>8844.93</v>
      </c>
      <c r="R21" s="37"/>
      <c r="S21" s="36">
        <f t="shared" si="36"/>
        <v>1000</v>
      </c>
      <c r="T21" s="36">
        <f t="shared" si="37"/>
        <v>0</v>
      </c>
      <c r="U21" s="36">
        <f t="shared" si="38"/>
        <v>0</v>
      </c>
      <c r="V21" s="36">
        <f t="shared" si="39"/>
        <v>-134.59000000000015</v>
      </c>
      <c r="W21" s="36">
        <f t="shared" si="40"/>
        <v>500</v>
      </c>
      <c r="X21" s="36">
        <f t="shared" si="41"/>
        <v>-1803</v>
      </c>
      <c r="Y21" s="36">
        <f t="shared" si="42"/>
        <v>-4407.34</v>
      </c>
      <c r="Z21" s="36">
        <f t="shared" si="43"/>
        <v>30175.26</v>
      </c>
      <c r="AA21" s="36">
        <f t="shared" si="44"/>
        <v>0</v>
      </c>
      <c r="AB21" s="36">
        <f t="shared" si="45"/>
        <v>0</v>
      </c>
      <c r="AD21" s="36">
        <f t="shared" si="11"/>
        <v>0</v>
      </c>
      <c r="AE21" s="36">
        <f t="shared" si="12"/>
        <v>0</v>
      </c>
      <c r="AF21" s="36">
        <f t="shared" si="13"/>
        <v>0</v>
      </c>
      <c r="AG21" s="36">
        <f t="shared" si="14"/>
        <v>134.59000000000015</v>
      </c>
      <c r="AH21" s="36">
        <f t="shared" si="15"/>
        <v>2500</v>
      </c>
      <c r="AI21" s="36">
        <f t="shared" si="16"/>
        <v>1803</v>
      </c>
      <c r="AJ21" s="36">
        <f t="shared" si="17"/>
        <v>4407.34</v>
      </c>
      <c r="AK21" s="36">
        <f t="shared" si="18"/>
        <v>0</v>
      </c>
      <c r="AL21" s="36">
        <f t="shared" si="19"/>
        <v>0</v>
      </c>
      <c r="AM21" s="36">
        <f t="shared" si="20"/>
        <v>0</v>
      </c>
      <c r="AO21" s="36">
        <f t="shared" si="46"/>
        <v>0</v>
      </c>
      <c r="AP21" s="36">
        <f t="shared" si="47"/>
        <v>-4.68</v>
      </c>
      <c r="AQ21" s="36">
        <f t="shared" si="48"/>
        <v>-3.13</v>
      </c>
      <c r="AR21" s="36">
        <f t="shared" si="49"/>
        <v>-8.32</v>
      </c>
      <c r="AS21" s="36">
        <f t="shared" si="50"/>
        <v>0</v>
      </c>
      <c r="AT21" s="36">
        <f t="shared" si="51"/>
        <v>-1.5</v>
      </c>
      <c r="AU21" s="36">
        <f t="shared" si="52"/>
        <v>-3.67</v>
      </c>
      <c r="AV21" s="36">
        <f t="shared" si="53"/>
        <v>87.76</v>
      </c>
      <c r="AW21" s="36">
        <f t="shared" si="54"/>
        <v>0</v>
      </c>
      <c r="AX21" s="36">
        <f t="shared" si="55"/>
        <v>0</v>
      </c>
      <c r="AZ21" s="36">
        <f t="shared" ref="AZ21:AZ84" si="69">IF(OR(S20&gt;=E$8,E$8-(S20+AO21)&lt;0),0,IF(E$8-(S20+AO21)&lt;IF($A21&lt;E$12,0,E$11),E$8-(S20+AO21),IF($A21&lt;E$12,0,E$11)))</f>
        <v>0</v>
      </c>
      <c r="BA21" s="36">
        <f t="shared" ref="BA21:BA84" si="70">IF(OR(T20&gt;=F$8,F$8-(T20+AP21)&lt;0),0,IF(F$8-(T20+AP21)&lt;IF($A21&lt;F$12,0,F$11),F$8-(T20+AP21),IF($A21&lt;F$12,0,F$11)))</f>
        <v>50</v>
      </c>
      <c r="BB21" s="36">
        <f t="shared" ref="BB21:BB84" si="71">IF(OR(U20&gt;=G$8,G$8-(U20+AQ21)&lt;0),0,IF(G$8-(U20+AQ21)&lt;IF($A21&lt;G$12,0,G$11),G$8-(U20+AQ21),IF($A21&lt;G$12,0,G$11)))</f>
        <v>45</v>
      </c>
      <c r="BC21" s="36">
        <f t="shared" ref="BC21:BC84" si="72">IF(OR(V20&gt;=H$8,H$8-(V20+AR21)&lt;0),0,IF(H$8-(V20+AR21)&lt;IF($A21&lt;H$12,0,H$11),H$8-(V20+AR21),IF($A21&lt;H$12,0,H$11)))</f>
        <v>85</v>
      </c>
      <c r="BD21" s="36">
        <f t="shared" ref="BD21:BD84" si="73">IF(OR(W20&gt;=I$8,I$8-(W20+AS21)&lt;0),0,IF(I$8-(W20+AS21)&lt;IF($A21&lt;I$12,0,I$11),I$8-(W20+AS21),IF($A21&lt;I$12,0,I$11)))</f>
        <v>0</v>
      </c>
      <c r="BE21" s="36">
        <f t="shared" ref="BE21:BE84" si="74">IF(OR(X20&gt;=J$8,J$8-(X20+AT21)&lt;0),0,IF(J$8-(X20+AT21)&lt;IF($A21&lt;J$12,0,J$11),J$8-(X20+AT21),IF($A21&lt;J$12,0,J$11)))</f>
        <v>0</v>
      </c>
      <c r="BF21" s="36">
        <f t="shared" ref="BF21:BF84" si="75">IF(OR(Y20&gt;=K$8,K$8-(Y20+AU21)&lt;0),0,IF(K$8-(Y20+AU21)&lt;IF($A21&lt;K$12,0,K$11),K$8-(Y20+AU21),IF($A21&lt;K$12,0,K$11)))</f>
        <v>0</v>
      </c>
      <c r="BG21" s="36">
        <f t="shared" ref="BG21:BG84" si="76">IF(OR(Z20&gt;=L$8,L$8-(Z20+AV21)&lt;0),0,IF(L$8-(Z20+AV21)&lt;IF($A21&lt;L$12,0,L$11),L$8-(Z20+AV21),IF($A21&lt;L$12,0,L$11)))</f>
        <v>0</v>
      </c>
      <c r="BH21" s="36">
        <f t="shared" ref="BH21:BH84" si="77">IF(OR(AA20&gt;=M$8,M$8-(AA20+AW21)&lt;0),0,IF(M$8-(AA20+AW21)&lt;IF($A21&lt;M$12,0,M$11),M$8-(AA20+AW21),IF($A21&lt;M$12,0,M$11)))</f>
        <v>0</v>
      </c>
      <c r="BI21" s="36">
        <f t="shared" ref="BI21:BI84" si="78">IF(OR(AB20&gt;=N$8,N$8-(AB20+AX21)&lt;0),0,IF(N$8-(AB20+AX21)&lt;IF($A21&lt;N$12,0,N$11),N$8-(AB20+AX21),IF($A21&lt;N$12,0,N$11)))</f>
        <v>0</v>
      </c>
      <c r="BJ21" s="118">
        <f t="shared" si="57"/>
        <v>180</v>
      </c>
      <c r="BK21" s="37"/>
      <c r="BL21" s="38">
        <f t="shared" ref="BL21:BL84" si="79">IF(AZ21+AO21+S20&gt;=E$8,0,MIN(E$8-(AZ21+AO21+S20),C21))</f>
        <v>580</v>
      </c>
      <c r="BM21" s="39">
        <f>IF(BA21+AP21+T20&gt;=F$8,0,IF(SUM($BL21:BL21)&lt;$C21,MIN(F$8-(BA21+AP21+T20),$C21-SUM($BL21:BL21)),0))</f>
        <v>210.18</v>
      </c>
      <c r="BN21" s="39">
        <f>IF(BB21+AQ21+U20&gt;=G$8,0,IF(SUM($BL21:BM21)&lt;$C21,MIN(G$8-(BB21+AQ21+U20),$C21-SUM($BL21:BM21)),0))</f>
        <v>216.76</v>
      </c>
      <c r="BO21" s="39">
        <f>IF(BC21+AR21+V20&gt;=H$8,0,IF(SUM($BL21:BN21)&lt;$C21,MIN(H$8-(BC21+AR21+V20),$C21-SUM($BL21:BN21)),0))</f>
        <v>413.05999999999995</v>
      </c>
      <c r="BP21" s="39">
        <f>IF(BD21+AS21+W20&gt;=I$8,0,IF(SUM($BL21:BO21)&lt;$C21,MIN(I$8-(BD21+AS21+W20),$C21-SUM($BL21:BO21)),0))</f>
        <v>0</v>
      </c>
      <c r="BQ21" s="39">
        <f>IF(BE21+AT21+X20&gt;=J$8,0,IF(SUM($BL21:BP21)&lt;$C21,MIN(J$8-(BE21+AT21+X20),$C21-SUM($BL21:BP21)),0))</f>
        <v>0</v>
      </c>
      <c r="BR21" s="39">
        <f>IF(BF21+AU21+Y20&gt;=K$8,0,IF(SUM($BL21:BQ21)&lt;$C21,MIN(K$8-(BF21+AU21+Y20),$C21-SUM($BL21:BQ21)),0))</f>
        <v>0</v>
      </c>
      <c r="BS21" s="39">
        <f>IF(BG21+AV21+Z20&gt;=L$8,0,IF(SUM($BL21:BR21)&lt;$C21,MIN(L$8-(BG21+AV21+Z20),$C21-SUM($BL21:BR21)),0))</f>
        <v>0</v>
      </c>
      <c r="BT21" s="39">
        <f>IF(BH21+AW21+AA20&gt;=M$8,0,IF(SUM($BL21:BS21)&lt;$C21,MIN(M$8-(BH21+AW21+AA20),$C21-SUM($BL21:BS21)),0))</f>
        <v>0</v>
      </c>
      <c r="BU21" s="39">
        <f>IF(BI21+AX21+AB20&gt;=N$8,0,IF(SUM($BL21:BT21)&lt;$C21,MIN(N$8-(BI21+AX21+AB20),$C21-SUM($BL21:BT21)),0))</f>
        <v>0</v>
      </c>
      <c r="BW21" s="52">
        <f t="shared" ref="BW21:BW84" si="80">IF($B21="",NA(),$B21)</f>
        <v>43770</v>
      </c>
      <c r="BX21" s="174">
        <f t="shared" ref="BX21:BX84" si="81">IF(BY21&lt;&gt;0,BX$19,NA())</f>
        <v>-2</v>
      </c>
      <c r="BY21" s="39">
        <f t="shared" si="58"/>
        <v>580</v>
      </c>
      <c r="BZ21" s="174">
        <f t="shared" ref="BZ21:BZ84" si="82">IF(CA21&lt;&gt;0,BZ$19,NA())</f>
        <v>-3</v>
      </c>
      <c r="CA21" s="37">
        <f t="shared" si="59"/>
        <v>260.18</v>
      </c>
      <c r="CB21" s="174">
        <f t="shared" ref="CB21:CB84" si="83">IF(CC21&lt;&gt;0,CB$19,NA())</f>
        <v>-4</v>
      </c>
      <c r="CC21" s="39">
        <f t="shared" si="60"/>
        <v>261.76</v>
      </c>
      <c r="CD21" s="174">
        <f t="shared" ref="CD21:CD84" si="84">IF(CE21&lt;&gt;0,CD$19,NA())</f>
        <v>-5</v>
      </c>
      <c r="CE21" s="39">
        <f t="shared" si="61"/>
        <v>498.05999999999995</v>
      </c>
      <c r="CF21" s="174" t="e">
        <f t="shared" ref="CF21:CF84" si="85">IF(CG21&lt;&gt;0,CF$19,NA())</f>
        <v>#N/A</v>
      </c>
      <c r="CG21" s="39">
        <f t="shared" si="62"/>
        <v>0</v>
      </c>
      <c r="CH21" s="174" t="e">
        <f t="shared" ref="CH21:CH84" si="86">IF(CI21&lt;&gt;0,CH$19,NA())</f>
        <v>#N/A</v>
      </c>
      <c r="CI21" s="39">
        <f t="shared" si="63"/>
        <v>0</v>
      </c>
      <c r="CJ21" s="174" t="e">
        <f t="shared" ref="CJ21:CJ84" si="87">IF(CK21&lt;&gt;0,CJ$19,NA())</f>
        <v>#N/A</v>
      </c>
      <c r="CK21" s="39">
        <f t="shared" si="64"/>
        <v>0</v>
      </c>
      <c r="CL21" s="174" t="e">
        <f t="shared" ref="CL21:CL84" si="88">IF(CM21&lt;&gt;0,CL$19,NA())</f>
        <v>#N/A</v>
      </c>
      <c r="CM21" s="39">
        <f t="shared" si="65"/>
        <v>0</v>
      </c>
      <c r="CN21" s="174" t="e">
        <f t="shared" ref="CN21:CN84" si="89">IF(CO21&lt;&gt;0,CN$19,NA())</f>
        <v>#N/A</v>
      </c>
      <c r="CO21" s="39">
        <f t="shared" si="66"/>
        <v>0</v>
      </c>
      <c r="CP21" s="174" t="e">
        <f t="shared" ref="CP21:CP84" si="90">IF(CQ21&lt;&gt;0,CP$19,NA())</f>
        <v>#N/A</v>
      </c>
      <c r="CQ21" s="39">
        <f t="shared" si="67"/>
        <v>0</v>
      </c>
      <c r="CR21" s="39">
        <f>IF(ISERROR(BX21),NA(),(BY21/Calculator!$E$6)/2)</f>
        <v>0.48333333333333334</v>
      </c>
      <c r="CS21" s="39">
        <f>IF(ISERROR(BZ21),NA(),(CA21/Calculator!$E$6)/2)</f>
        <v>0.21681666666666669</v>
      </c>
      <c r="CT21" s="39">
        <f>IF(ISERROR(CB21),NA(),(CC21/Calculator!$E$6)/2)</f>
        <v>0.21813333333333332</v>
      </c>
      <c r="CU21" s="39">
        <f>IF(ISERROR(CD21),NA(),(CE21/Calculator!$E$6)/2)</f>
        <v>0.41504999999999997</v>
      </c>
      <c r="CV21" s="39" t="e">
        <f>IF(ISERROR(CF21),NA(),(CG21/Calculator!$E$6)/2)</f>
        <v>#N/A</v>
      </c>
      <c r="CW21" s="39" t="e">
        <f>IF(ISERROR(CH21),NA(),(CI21/Calculator!$E$6)/2)</f>
        <v>#N/A</v>
      </c>
      <c r="CX21" s="39" t="e">
        <f>IF(ISERROR(CJ21),NA(),(CK21/Calculator!$E$6)/2)</f>
        <v>#N/A</v>
      </c>
      <c r="CY21" s="39" t="e">
        <f>IF(ISERROR(CL21),NA(),(CM21/Calculator!$E$6)/2)</f>
        <v>#N/A</v>
      </c>
      <c r="CZ21" s="39" t="e">
        <f>IF(ISERROR(CN21),NA(),(CO21/Calculator!$E$6)/2)</f>
        <v>#N/A</v>
      </c>
      <c r="DA21" s="39" t="e">
        <f>IF(ISERROR(CP21),NA(),(CQ21/Calculator!$E$6)/2)</f>
        <v>#N/A</v>
      </c>
    </row>
    <row r="22" spans="1:105" s="34" customFormat="1" ht="12" thickBot="1" x14ac:dyDescent="0.25">
      <c r="A22" s="51">
        <f t="shared" si="21"/>
        <v>3</v>
      </c>
      <c r="B22" s="52">
        <f t="shared" si="68"/>
        <v>43800</v>
      </c>
      <c r="C22" s="53">
        <f t="shared" si="22"/>
        <v>515</v>
      </c>
      <c r="D22" s="54"/>
      <c r="E22" s="36">
        <f t="shared" si="23"/>
        <v>0</v>
      </c>
      <c r="F22" s="36">
        <f t="shared" si="24"/>
        <v>0</v>
      </c>
      <c r="G22" s="36">
        <f t="shared" si="25"/>
        <v>0</v>
      </c>
      <c r="H22" s="36">
        <f t="shared" si="26"/>
        <v>136.38000000000017</v>
      </c>
      <c r="I22" s="36">
        <f t="shared" si="27"/>
        <v>463.61999999999983</v>
      </c>
      <c r="J22" s="36">
        <f t="shared" si="28"/>
        <v>0</v>
      </c>
      <c r="K22" s="36">
        <f t="shared" si="29"/>
        <v>0</v>
      </c>
      <c r="L22" s="36">
        <f t="shared" si="30"/>
        <v>0</v>
      </c>
      <c r="M22" s="36">
        <f t="shared" si="31"/>
        <v>0</v>
      </c>
      <c r="N22" s="36">
        <f t="shared" si="32"/>
        <v>0</v>
      </c>
      <c r="O22" s="49">
        <f t="shared" si="33"/>
        <v>600</v>
      </c>
      <c r="P22" s="132">
        <f t="shared" si="34"/>
        <v>81.050000000000011</v>
      </c>
      <c r="Q22" s="50">
        <f t="shared" si="35"/>
        <v>8251.89</v>
      </c>
      <c r="R22" s="37"/>
      <c r="S22" s="36">
        <f t="shared" si="36"/>
        <v>1000</v>
      </c>
      <c r="T22" s="36">
        <f t="shared" si="37"/>
        <v>0</v>
      </c>
      <c r="U22" s="36">
        <f t="shared" si="38"/>
        <v>0</v>
      </c>
      <c r="V22" s="36">
        <f t="shared" si="39"/>
        <v>0</v>
      </c>
      <c r="W22" s="36">
        <f t="shared" si="40"/>
        <v>963.61999999999989</v>
      </c>
      <c r="X22" s="36">
        <f t="shared" si="41"/>
        <v>-1804.5</v>
      </c>
      <c r="Y22" s="36">
        <f t="shared" si="42"/>
        <v>-4411.01</v>
      </c>
      <c r="Z22" s="36">
        <f t="shared" si="43"/>
        <v>30263.269999999997</v>
      </c>
      <c r="AA22" s="36">
        <f t="shared" si="44"/>
        <v>0</v>
      </c>
      <c r="AB22" s="36">
        <f t="shared" si="45"/>
        <v>0</v>
      </c>
      <c r="AD22" s="36">
        <f t="shared" si="11"/>
        <v>0</v>
      </c>
      <c r="AE22" s="36">
        <f t="shared" si="12"/>
        <v>0</v>
      </c>
      <c r="AF22" s="36">
        <f t="shared" si="13"/>
        <v>0</v>
      </c>
      <c r="AG22" s="36">
        <f t="shared" si="14"/>
        <v>0</v>
      </c>
      <c r="AH22" s="36">
        <f t="shared" si="15"/>
        <v>2036.38</v>
      </c>
      <c r="AI22" s="36">
        <f t="shared" si="16"/>
        <v>1804.5</v>
      </c>
      <c r="AJ22" s="36">
        <f t="shared" si="17"/>
        <v>4411.01</v>
      </c>
      <c r="AK22" s="36">
        <f t="shared" si="18"/>
        <v>0</v>
      </c>
      <c r="AL22" s="36">
        <f t="shared" si="19"/>
        <v>0</v>
      </c>
      <c r="AM22" s="36">
        <f t="shared" si="20"/>
        <v>0</v>
      </c>
      <c r="AO22" s="36">
        <f t="shared" si="46"/>
        <v>0</v>
      </c>
      <c r="AP22" s="36">
        <f t="shared" si="47"/>
        <v>0</v>
      </c>
      <c r="AQ22" s="36">
        <f t="shared" si="48"/>
        <v>0</v>
      </c>
      <c r="AR22" s="36">
        <f t="shared" si="49"/>
        <v>-1.79</v>
      </c>
      <c r="AS22" s="36">
        <f t="shared" si="50"/>
        <v>0</v>
      </c>
      <c r="AT22" s="36">
        <f t="shared" si="51"/>
        <v>-1.5</v>
      </c>
      <c r="AU22" s="36">
        <f t="shared" si="52"/>
        <v>-3.67</v>
      </c>
      <c r="AV22" s="36">
        <f t="shared" si="53"/>
        <v>88.01</v>
      </c>
      <c r="AW22" s="36">
        <f t="shared" si="54"/>
        <v>0</v>
      </c>
      <c r="AX22" s="36">
        <f t="shared" si="55"/>
        <v>0</v>
      </c>
      <c r="AZ22" s="36">
        <f t="shared" si="69"/>
        <v>0</v>
      </c>
      <c r="BA22" s="36">
        <f t="shared" si="70"/>
        <v>0</v>
      </c>
      <c r="BB22" s="36">
        <f t="shared" si="71"/>
        <v>0</v>
      </c>
      <c r="BC22" s="36">
        <f t="shared" si="72"/>
        <v>85</v>
      </c>
      <c r="BD22" s="36">
        <f t="shared" si="73"/>
        <v>0</v>
      </c>
      <c r="BE22" s="36">
        <f t="shared" si="74"/>
        <v>0</v>
      </c>
      <c r="BF22" s="36">
        <f t="shared" si="75"/>
        <v>0</v>
      </c>
      <c r="BG22" s="36">
        <f t="shared" si="76"/>
        <v>0</v>
      </c>
      <c r="BH22" s="36">
        <f t="shared" si="77"/>
        <v>0</v>
      </c>
      <c r="BI22" s="36">
        <f t="shared" si="78"/>
        <v>0</v>
      </c>
      <c r="BJ22" s="118">
        <f t="shared" si="57"/>
        <v>85</v>
      </c>
      <c r="BK22" s="37"/>
      <c r="BL22" s="38">
        <f t="shared" si="79"/>
        <v>0</v>
      </c>
      <c r="BM22" s="39">
        <f>IF(BA22+AP22+T21&gt;=F$8,0,IF(SUM($BL22:BL22)&lt;$C22,MIN(F$8-(BA22+AP22+T21),$C22-SUM($BL22:BL22)),0))</f>
        <v>0</v>
      </c>
      <c r="BN22" s="39">
        <f>IF(BB22+AQ22+U21&gt;=G$8,0,IF(SUM($BL22:BM22)&lt;$C22,MIN(G$8-(BB22+AQ22+U21),$C22-SUM($BL22:BM22)),0))</f>
        <v>0</v>
      </c>
      <c r="BO22" s="39">
        <f>IF(BC22+AR22+V21&gt;=H$8,0,IF(SUM($BL22:BN22)&lt;$C22,MIN(H$8-(BC22+AR22+V21),$C22-SUM($BL22:BN22)),0))</f>
        <v>51.380000000000152</v>
      </c>
      <c r="BP22" s="39">
        <f>IF(BD22+AS22+W21&gt;=I$8,0,IF(SUM($BL22:BO22)&lt;$C22,MIN(I$8-(BD22+AS22+W21),$C22-SUM($BL22:BO22)),0))</f>
        <v>463.61999999999983</v>
      </c>
      <c r="BQ22" s="39">
        <f>IF(BE22+AT22+X21&gt;=J$8,0,IF(SUM($BL22:BP22)&lt;$C22,MIN(J$8-(BE22+AT22+X21),$C22-SUM($BL22:BP22)),0))</f>
        <v>0</v>
      </c>
      <c r="BR22" s="39">
        <f>IF(BF22+AU22+Y21&gt;=K$8,0,IF(SUM($BL22:BQ22)&lt;$C22,MIN(K$8-(BF22+AU22+Y21),$C22-SUM($BL22:BQ22)),0))</f>
        <v>0</v>
      </c>
      <c r="BS22" s="39">
        <f>IF(BG22+AV22+Z21&gt;=L$8,0,IF(SUM($BL22:BR22)&lt;$C22,MIN(L$8-(BG22+AV22+Z21),$C22-SUM($BL22:BR22)),0))</f>
        <v>0</v>
      </c>
      <c r="BT22" s="39">
        <f>IF(BH22+AW22+AA21&gt;=M$8,0,IF(SUM($BL22:BS22)&lt;$C22,MIN(M$8-(BH22+AW22+AA21),$C22-SUM($BL22:BS22)),0))</f>
        <v>0</v>
      </c>
      <c r="BU22" s="39">
        <f>IF(BI22+AX22+AB21&gt;=N$8,0,IF(SUM($BL22:BT22)&lt;$C22,MIN(N$8-(BI22+AX22+AB21),$C22-SUM($BL22:BT22)),0))</f>
        <v>0</v>
      </c>
      <c r="BW22" s="52">
        <f t="shared" si="80"/>
        <v>43800</v>
      </c>
      <c r="BX22" s="174" t="e">
        <f t="shared" si="81"/>
        <v>#N/A</v>
      </c>
      <c r="BY22" s="39">
        <f t="shared" si="58"/>
        <v>0</v>
      </c>
      <c r="BZ22" s="174" t="e">
        <f t="shared" si="82"/>
        <v>#N/A</v>
      </c>
      <c r="CA22" s="37">
        <f t="shared" si="59"/>
        <v>0</v>
      </c>
      <c r="CB22" s="174" t="e">
        <f t="shared" si="83"/>
        <v>#N/A</v>
      </c>
      <c r="CC22" s="39">
        <f t="shared" si="60"/>
        <v>0</v>
      </c>
      <c r="CD22" s="174">
        <f t="shared" si="84"/>
        <v>-5</v>
      </c>
      <c r="CE22" s="39">
        <f t="shared" si="61"/>
        <v>136.38000000000017</v>
      </c>
      <c r="CF22" s="174">
        <f t="shared" si="85"/>
        <v>-6</v>
      </c>
      <c r="CG22" s="39">
        <f t="shared" si="62"/>
        <v>463.61999999999983</v>
      </c>
      <c r="CH22" s="174" t="e">
        <f t="shared" si="86"/>
        <v>#N/A</v>
      </c>
      <c r="CI22" s="39">
        <f t="shared" si="63"/>
        <v>0</v>
      </c>
      <c r="CJ22" s="174" t="e">
        <f t="shared" si="87"/>
        <v>#N/A</v>
      </c>
      <c r="CK22" s="39">
        <f t="shared" si="64"/>
        <v>0</v>
      </c>
      <c r="CL22" s="174" t="e">
        <f t="shared" si="88"/>
        <v>#N/A</v>
      </c>
      <c r="CM22" s="39">
        <f t="shared" si="65"/>
        <v>0</v>
      </c>
      <c r="CN22" s="174" t="e">
        <f t="shared" si="89"/>
        <v>#N/A</v>
      </c>
      <c r="CO22" s="39">
        <f t="shared" si="66"/>
        <v>0</v>
      </c>
      <c r="CP22" s="174" t="e">
        <f t="shared" si="90"/>
        <v>#N/A</v>
      </c>
      <c r="CQ22" s="39">
        <f t="shared" si="67"/>
        <v>0</v>
      </c>
      <c r="CR22" s="39" t="e">
        <f>IF(ISERROR(BX22),NA(),(BY22/Calculator!$E$6)/2)</f>
        <v>#N/A</v>
      </c>
      <c r="CS22" s="39" t="e">
        <f>IF(ISERROR(BZ22),NA(),(CA22/Calculator!$E$6)/2)</f>
        <v>#N/A</v>
      </c>
      <c r="CT22" s="39" t="e">
        <f>IF(ISERROR(CB22),NA(),(CC22/Calculator!$E$6)/2)</f>
        <v>#N/A</v>
      </c>
      <c r="CU22" s="39">
        <f>IF(ISERROR(CD22),NA(),(CE22/Calculator!$E$6)/2)</f>
        <v>0.11365000000000014</v>
      </c>
      <c r="CV22" s="39">
        <f>IF(ISERROR(CF22),NA(),(CG22/Calculator!$E$6)/2)</f>
        <v>0.38634999999999986</v>
      </c>
      <c r="CW22" s="39" t="e">
        <f>IF(ISERROR(CH22),NA(),(CI22/Calculator!$E$6)/2)</f>
        <v>#N/A</v>
      </c>
      <c r="CX22" s="39" t="e">
        <f>IF(ISERROR(CJ22),NA(),(CK22/Calculator!$E$6)/2)</f>
        <v>#N/A</v>
      </c>
      <c r="CY22" s="39" t="e">
        <f>IF(ISERROR(CL22),NA(),(CM22/Calculator!$E$6)/2)</f>
        <v>#N/A</v>
      </c>
      <c r="CZ22" s="39" t="e">
        <f>IF(ISERROR(CN22),NA(),(CO22/Calculator!$E$6)/2)</f>
        <v>#N/A</v>
      </c>
      <c r="DA22" s="39" t="e">
        <f>IF(ISERROR(CP22),NA(),(CQ22/Calculator!$E$6)/2)</f>
        <v>#N/A</v>
      </c>
    </row>
    <row r="23" spans="1:105" s="34" customFormat="1" ht="12" thickBot="1" x14ac:dyDescent="0.25">
      <c r="A23" s="51">
        <f t="shared" si="21"/>
        <v>4</v>
      </c>
      <c r="B23" s="52">
        <f t="shared" si="68"/>
        <v>43831</v>
      </c>
      <c r="C23" s="53">
        <f t="shared" si="22"/>
        <v>600</v>
      </c>
      <c r="D23" s="54"/>
      <c r="E23" s="36">
        <f t="shared" si="23"/>
        <v>0</v>
      </c>
      <c r="F23" s="36">
        <f t="shared" si="24"/>
        <v>0</v>
      </c>
      <c r="G23" s="36">
        <f t="shared" si="25"/>
        <v>0</v>
      </c>
      <c r="H23" s="36">
        <f t="shared" si="26"/>
        <v>0</v>
      </c>
      <c r="I23" s="36">
        <f t="shared" si="27"/>
        <v>600</v>
      </c>
      <c r="J23" s="36">
        <f t="shared" si="28"/>
        <v>0</v>
      </c>
      <c r="K23" s="36">
        <f t="shared" si="29"/>
        <v>0</v>
      </c>
      <c r="L23" s="36">
        <f t="shared" si="30"/>
        <v>0</v>
      </c>
      <c r="M23" s="36">
        <f t="shared" si="31"/>
        <v>0</v>
      </c>
      <c r="N23" s="36">
        <f t="shared" si="32"/>
        <v>0</v>
      </c>
      <c r="O23" s="49">
        <f t="shared" si="33"/>
        <v>600</v>
      </c>
      <c r="P23" s="132">
        <f t="shared" si="34"/>
        <v>83.09</v>
      </c>
      <c r="Q23" s="50">
        <f t="shared" si="35"/>
        <v>7657.0700000000006</v>
      </c>
      <c r="R23" s="37"/>
      <c r="S23" s="36">
        <f t="shared" si="36"/>
        <v>1000</v>
      </c>
      <c r="T23" s="36">
        <f t="shared" si="37"/>
        <v>0</v>
      </c>
      <c r="U23" s="36">
        <f t="shared" si="38"/>
        <v>0</v>
      </c>
      <c r="V23" s="36">
        <f t="shared" si="39"/>
        <v>0</v>
      </c>
      <c r="W23" s="36">
        <f t="shared" si="40"/>
        <v>1563.62</v>
      </c>
      <c r="X23" s="36">
        <f t="shared" si="41"/>
        <v>-1806</v>
      </c>
      <c r="Y23" s="36">
        <f t="shared" si="42"/>
        <v>-4414.6900000000005</v>
      </c>
      <c r="Z23" s="36">
        <f t="shared" si="43"/>
        <v>30351.539999999997</v>
      </c>
      <c r="AA23" s="36">
        <f t="shared" si="44"/>
        <v>0</v>
      </c>
      <c r="AB23" s="36">
        <f t="shared" si="45"/>
        <v>0</v>
      </c>
      <c r="AC23" s="40"/>
      <c r="AD23" s="36">
        <f t="shared" si="11"/>
        <v>0</v>
      </c>
      <c r="AE23" s="36">
        <f t="shared" si="12"/>
        <v>0</v>
      </c>
      <c r="AF23" s="36">
        <f t="shared" si="13"/>
        <v>0</v>
      </c>
      <c r="AG23" s="36">
        <f t="shared" si="14"/>
        <v>0</v>
      </c>
      <c r="AH23" s="36">
        <f t="shared" si="15"/>
        <v>1436.38</v>
      </c>
      <c r="AI23" s="36">
        <f t="shared" si="16"/>
        <v>1806</v>
      </c>
      <c r="AJ23" s="36">
        <f t="shared" si="17"/>
        <v>4414.6900000000005</v>
      </c>
      <c r="AK23" s="36">
        <f t="shared" si="18"/>
        <v>0</v>
      </c>
      <c r="AL23" s="36">
        <f t="shared" si="19"/>
        <v>0</v>
      </c>
      <c r="AM23" s="36">
        <f t="shared" si="20"/>
        <v>0</v>
      </c>
      <c r="AN23" s="40"/>
      <c r="AO23" s="36">
        <f t="shared" si="46"/>
        <v>0</v>
      </c>
      <c r="AP23" s="36">
        <f t="shared" si="47"/>
        <v>0</v>
      </c>
      <c r="AQ23" s="36">
        <f t="shared" si="48"/>
        <v>0</v>
      </c>
      <c r="AR23" s="36">
        <f t="shared" si="49"/>
        <v>0</v>
      </c>
      <c r="AS23" s="36">
        <f t="shared" si="50"/>
        <v>0</v>
      </c>
      <c r="AT23" s="36">
        <f t="shared" si="51"/>
        <v>-1.5</v>
      </c>
      <c r="AU23" s="36">
        <f t="shared" si="52"/>
        <v>-3.68</v>
      </c>
      <c r="AV23" s="36">
        <f t="shared" si="53"/>
        <v>88.27</v>
      </c>
      <c r="AW23" s="36">
        <f t="shared" si="54"/>
        <v>0</v>
      </c>
      <c r="AX23" s="36">
        <f t="shared" si="55"/>
        <v>0</v>
      </c>
      <c r="AZ23" s="36">
        <f t="shared" si="69"/>
        <v>0</v>
      </c>
      <c r="BA23" s="36">
        <f t="shared" si="70"/>
        <v>0</v>
      </c>
      <c r="BB23" s="36">
        <f t="shared" si="71"/>
        <v>0</v>
      </c>
      <c r="BC23" s="36">
        <f t="shared" si="72"/>
        <v>0</v>
      </c>
      <c r="BD23" s="36">
        <f t="shared" si="73"/>
        <v>0</v>
      </c>
      <c r="BE23" s="36">
        <f t="shared" si="74"/>
        <v>0</v>
      </c>
      <c r="BF23" s="36">
        <f t="shared" si="75"/>
        <v>0</v>
      </c>
      <c r="BG23" s="36">
        <f t="shared" si="76"/>
        <v>0</v>
      </c>
      <c r="BH23" s="36">
        <f t="shared" si="77"/>
        <v>0</v>
      </c>
      <c r="BI23" s="36">
        <f t="shared" si="78"/>
        <v>0</v>
      </c>
      <c r="BJ23" s="118">
        <f t="shared" si="57"/>
        <v>0</v>
      </c>
      <c r="BK23" s="37"/>
      <c r="BL23" s="38">
        <f t="shared" si="79"/>
        <v>0</v>
      </c>
      <c r="BM23" s="39">
        <f>IF(BA23+AP23+T22&gt;=F$8,0,IF(SUM($BL23:BL23)&lt;$C23,MIN(F$8-(BA23+AP23+T22),$C23-SUM($BL23:BL23)),0))</f>
        <v>0</v>
      </c>
      <c r="BN23" s="39">
        <f>IF(BB23+AQ23+U22&gt;=G$8,0,IF(SUM($BL23:BM23)&lt;$C23,MIN(G$8-(BB23+AQ23+U22),$C23-SUM($BL23:BM23)),0))</f>
        <v>0</v>
      </c>
      <c r="BO23" s="39">
        <f>IF(BC23+AR23+V22&gt;=H$8,0,IF(SUM($BL23:BN23)&lt;$C23,MIN(H$8-(BC23+AR23+V22),$C23-SUM($BL23:BN23)),0))</f>
        <v>0</v>
      </c>
      <c r="BP23" s="39">
        <f>IF(BD23+AS23+W22&gt;=I$8,0,IF(SUM($BL23:BO23)&lt;$C23,MIN(I$8-(BD23+AS23+W22),$C23-SUM($BL23:BO23)),0))</f>
        <v>600</v>
      </c>
      <c r="BQ23" s="39">
        <f>IF(BE23+AT23+X22&gt;=J$8,0,IF(SUM($BL23:BP23)&lt;$C23,MIN(J$8-(BE23+AT23+X22),$C23-SUM($BL23:BP23)),0))</f>
        <v>0</v>
      </c>
      <c r="BR23" s="39">
        <f>IF(BF23+AU23+Y22&gt;=K$8,0,IF(SUM($BL23:BQ23)&lt;$C23,MIN(K$8-(BF23+AU23+Y22),$C23-SUM($BL23:BQ23)),0))</f>
        <v>0</v>
      </c>
      <c r="BS23" s="39">
        <f>IF(BG23+AV23+Z22&gt;=L$8,0,IF(SUM($BL23:BR23)&lt;$C23,MIN(L$8-(BG23+AV23+Z22),$C23-SUM($BL23:BR23)),0))</f>
        <v>0</v>
      </c>
      <c r="BT23" s="39">
        <f>IF(BH23+AW23+AA22&gt;=M$8,0,IF(SUM($BL23:BS23)&lt;$C23,MIN(M$8-(BH23+AW23+AA22),$C23-SUM($BL23:BS23)),0))</f>
        <v>0</v>
      </c>
      <c r="BU23" s="39">
        <f>IF(BI23+AX23+AB22&gt;=N$8,0,IF(SUM($BL23:BT23)&lt;$C23,MIN(N$8-(BI23+AX23+AB22),$C23-SUM($BL23:BT23)),0))</f>
        <v>0</v>
      </c>
      <c r="BW23" s="52">
        <f t="shared" si="80"/>
        <v>43831</v>
      </c>
      <c r="BX23" s="174" t="e">
        <f t="shared" si="81"/>
        <v>#N/A</v>
      </c>
      <c r="BY23" s="39">
        <f t="shared" si="58"/>
        <v>0</v>
      </c>
      <c r="BZ23" s="174" t="e">
        <f t="shared" si="82"/>
        <v>#N/A</v>
      </c>
      <c r="CA23" s="37">
        <f t="shared" si="59"/>
        <v>0</v>
      </c>
      <c r="CB23" s="174" t="e">
        <f t="shared" si="83"/>
        <v>#N/A</v>
      </c>
      <c r="CC23" s="39">
        <f t="shared" si="60"/>
        <v>0</v>
      </c>
      <c r="CD23" s="174" t="e">
        <f t="shared" si="84"/>
        <v>#N/A</v>
      </c>
      <c r="CE23" s="39">
        <f t="shared" si="61"/>
        <v>0</v>
      </c>
      <c r="CF23" s="174">
        <f t="shared" si="85"/>
        <v>-6</v>
      </c>
      <c r="CG23" s="39">
        <f t="shared" si="62"/>
        <v>600</v>
      </c>
      <c r="CH23" s="174" t="e">
        <f t="shared" si="86"/>
        <v>#N/A</v>
      </c>
      <c r="CI23" s="39">
        <f t="shared" si="63"/>
        <v>0</v>
      </c>
      <c r="CJ23" s="174" t="e">
        <f t="shared" si="87"/>
        <v>#N/A</v>
      </c>
      <c r="CK23" s="39">
        <f t="shared" si="64"/>
        <v>0</v>
      </c>
      <c r="CL23" s="174" t="e">
        <f t="shared" si="88"/>
        <v>#N/A</v>
      </c>
      <c r="CM23" s="39">
        <f t="shared" si="65"/>
        <v>0</v>
      </c>
      <c r="CN23" s="174" t="e">
        <f t="shared" si="89"/>
        <v>#N/A</v>
      </c>
      <c r="CO23" s="39">
        <f t="shared" si="66"/>
        <v>0</v>
      </c>
      <c r="CP23" s="174" t="e">
        <f t="shared" si="90"/>
        <v>#N/A</v>
      </c>
      <c r="CQ23" s="39">
        <f t="shared" si="67"/>
        <v>0</v>
      </c>
      <c r="CR23" s="39" t="e">
        <f>IF(ISERROR(BX23),NA(),(BY23/Calculator!$E$6)/2)</f>
        <v>#N/A</v>
      </c>
      <c r="CS23" s="39" t="e">
        <f>IF(ISERROR(BZ23),NA(),(CA23/Calculator!$E$6)/2)</f>
        <v>#N/A</v>
      </c>
      <c r="CT23" s="39" t="e">
        <f>IF(ISERROR(CB23),NA(),(CC23/Calculator!$E$6)/2)</f>
        <v>#N/A</v>
      </c>
      <c r="CU23" s="39" t="e">
        <f>IF(ISERROR(CD23),NA(),(CE23/Calculator!$E$6)/2)</f>
        <v>#N/A</v>
      </c>
      <c r="CV23" s="39">
        <f>IF(ISERROR(CF23),NA(),(CG23/Calculator!$E$6)/2)</f>
        <v>0.5</v>
      </c>
      <c r="CW23" s="39" t="e">
        <f>IF(ISERROR(CH23),NA(),(CI23/Calculator!$E$6)/2)</f>
        <v>#N/A</v>
      </c>
      <c r="CX23" s="39" t="e">
        <f>IF(ISERROR(CJ23),NA(),(CK23/Calculator!$E$6)/2)</f>
        <v>#N/A</v>
      </c>
      <c r="CY23" s="39" t="e">
        <f>IF(ISERROR(CL23),NA(),(CM23/Calculator!$E$6)/2)</f>
        <v>#N/A</v>
      </c>
      <c r="CZ23" s="39" t="e">
        <f>IF(ISERROR(CN23),NA(),(CO23/Calculator!$E$6)/2)</f>
        <v>#N/A</v>
      </c>
      <c r="DA23" s="39" t="e">
        <f>IF(ISERROR(CP23),NA(),(CQ23/Calculator!$E$6)/2)</f>
        <v>#N/A</v>
      </c>
    </row>
    <row r="24" spans="1:105" s="34" customFormat="1" ht="12" thickBot="1" x14ac:dyDescent="0.25">
      <c r="A24" s="51">
        <f t="shared" si="21"/>
        <v>5</v>
      </c>
      <c r="B24" s="52">
        <f t="shared" si="68"/>
        <v>43862</v>
      </c>
      <c r="C24" s="53">
        <f t="shared" si="22"/>
        <v>600</v>
      </c>
      <c r="D24" s="54"/>
      <c r="E24" s="36">
        <f t="shared" si="23"/>
        <v>0</v>
      </c>
      <c r="F24" s="36">
        <f t="shared" si="24"/>
        <v>0</v>
      </c>
      <c r="G24" s="36">
        <f t="shared" si="25"/>
        <v>0</v>
      </c>
      <c r="H24" s="36">
        <f t="shared" si="26"/>
        <v>0</v>
      </c>
      <c r="I24" s="36">
        <f t="shared" si="27"/>
        <v>600</v>
      </c>
      <c r="J24" s="36">
        <f t="shared" si="28"/>
        <v>0</v>
      </c>
      <c r="K24" s="36">
        <f t="shared" si="29"/>
        <v>0</v>
      </c>
      <c r="L24" s="36">
        <f t="shared" si="30"/>
        <v>0</v>
      </c>
      <c r="M24" s="36">
        <f t="shared" si="31"/>
        <v>0</v>
      </c>
      <c r="N24" s="36">
        <f t="shared" si="32"/>
        <v>0</v>
      </c>
      <c r="O24" s="49">
        <f t="shared" si="33"/>
        <v>600</v>
      </c>
      <c r="P24" s="132">
        <f t="shared" si="34"/>
        <v>83.34</v>
      </c>
      <c r="Q24" s="50">
        <f t="shared" si="35"/>
        <v>7062.2600000000011</v>
      </c>
      <c r="R24" s="37"/>
      <c r="S24" s="36">
        <f t="shared" si="36"/>
        <v>1000</v>
      </c>
      <c r="T24" s="36">
        <f t="shared" si="37"/>
        <v>0</v>
      </c>
      <c r="U24" s="36">
        <f t="shared" si="38"/>
        <v>0</v>
      </c>
      <c r="V24" s="36">
        <f t="shared" si="39"/>
        <v>0</v>
      </c>
      <c r="W24" s="36">
        <f t="shared" si="40"/>
        <v>2163.62</v>
      </c>
      <c r="X24" s="36">
        <f t="shared" si="41"/>
        <v>-1807.51</v>
      </c>
      <c r="Y24" s="36">
        <f t="shared" si="42"/>
        <v>-4418.3700000000008</v>
      </c>
      <c r="Z24" s="36">
        <f t="shared" si="43"/>
        <v>30440.069999999996</v>
      </c>
      <c r="AA24" s="36">
        <f t="shared" si="44"/>
        <v>0</v>
      </c>
      <c r="AB24" s="36">
        <f t="shared" si="45"/>
        <v>0</v>
      </c>
      <c r="AC24" s="40"/>
      <c r="AD24" s="36">
        <f t="shared" si="11"/>
        <v>0</v>
      </c>
      <c r="AE24" s="36">
        <f t="shared" si="12"/>
        <v>0</v>
      </c>
      <c r="AF24" s="36">
        <f t="shared" si="13"/>
        <v>0</v>
      </c>
      <c r="AG24" s="36">
        <f t="shared" si="14"/>
        <v>0</v>
      </c>
      <c r="AH24" s="36">
        <f t="shared" si="15"/>
        <v>836.38000000000011</v>
      </c>
      <c r="AI24" s="36">
        <f t="shared" si="16"/>
        <v>1807.51</v>
      </c>
      <c r="AJ24" s="36">
        <f t="shared" si="17"/>
        <v>4418.3700000000008</v>
      </c>
      <c r="AK24" s="36">
        <f t="shared" si="18"/>
        <v>0</v>
      </c>
      <c r="AL24" s="36">
        <f t="shared" si="19"/>
        <v>0</v>
      </c>
      <c r="AM24" s="36">
        <f t="shared" si="20"/>
        <v>0</v>
      </c>
      <c r="AN24" s="40"/>
      <c r="AO24" s="36">
        <f t="shared" si="46"/>
        <v>0</v>
      </c>
      <c r="AP24" s="36">
        <f t="shared" si="47"/>
        <v>0</v>
      </c>
      <c r="AQ24" s="36">
        <f t="shared" si="48"/>
        <v>0</v>
      </c>
      <c r="AR24" s="36">
        <f t="shared" si="49"/>
        <v>0</v>
      </c>
      <c r="AS24" s="36">
        <f t="shared" si="50"/>
        <v>0</v>
      </c>
      <c r="AT24" s="36">
        <f t="shared" si="51"/>
        <v>-1.51</v>
      </c>
      <c r="AU24" s="36">
        <f t="shared" si="52"/>
        <v>-3.68</v>
      </c>
      <c r="AV24" s="36">
        <f t="shared" si="53"/>
        <v>88.53</v>
      </c>
      <c r="AW24" s="36">
        <f t="shared" si="54"/>
        <v>0</v>
      </c>
      <c r="AX24" s="36">
        <f t="shared" si="55"/>
        <v>0</v>
      </c>
      <c r="AZ24" s="36">
        <f t="shared" si="69"/>
        <v>0</v>
      </c>
      <c r="BA24" s="36">
        <f t="shared" si="70"/>
        <v>0</v>
      </c>
      <c r="BB24" s="36">
        <f t="shared" si="71"/>
        <v>0</v>
      </c>
      <c r="BC24" s="36">
        <f t="shared" si="72"/>
        <v>0</v>
      </c>
      <c r="BD24" s="36">
        <f t="shared" si="73"/>
        <v>0</v>
      </c>
      <c r="BE24" s="36">
        <f t="shared" si="74"/>
        <v>0</v>
      </c>
      <c r="BF24" s="36">
        <f t="shared" si="75"/>
        <v>0</v>
      </c>
      <c r="BG24" s="36">
        <f t="shared" si="76"/>
        <v>0</v>
      </c>
      <c r="BH24" s="36">
        <f t="shared" si="77"/>
        <v>0</v>
      </c>
      <c r="BI24" s="36">
        <f t="shared" si="78"/>
        <v>0</v>
      </c>
      <c r="BJ24" s="118">
        <f t="shared" si="57"/>
        <v>0</v>
      </c>
      <c r="BK24" s="37"/>
      <c r="BL24" s="38">
        <f t="shared" si="79"/>
        <v>0</v>
      </c>
      <c r="BM24" s="39">
        <f>IF(BA24+AP24+T23&gt;=F$8,0,IF(SUM($BL24:BL24)&lt;$C24,MIN(F$8-(BA24+AP24+T23),$C24-SUM($BL24:BL24)),0))</f>
        <v>0</v>
      </c>
      <c r="BN24" s="39">
        <f>IF(BB24+AQ24+U23&gt;=G$8,0,IF(SUM($BL24:BM24)&lt;$C24,MIN(G$8-(BB24+AQ24+U23),$C24-SUM($BL24:BM24)),0))</f>
        <v>0</v>
      </c>
      <c r="BO24" s="39">
        <f>IF(BC24+AR24+V23&gt;=H$8,0,IF(SUM($BL24:BN24)&lt;$C24,MIN(H$8-(BC24+AR24+V23),$C24-SUM($BL24:BN24)),0))</f>
        <v>0</v>
      </c>
      <c r="BP24" s="39">
        <f>IF(BD24+AS24+W23&gt;=I$8,0,IF(SUM($BL24:BO24)&lt;$C24,MIN(I$8-(BD24+AS24+W23),$C24-SUM($BL24:BO24)),0))</f>
        <v>600</v>
      </c>
      <c r="BQ24" s="39">
        <f>IF(BE24+AT24+X23&gt;=J$8,0,IF(SUM($BL24:BP24)&lt;$C24,MIN(J$8-(BE24+AT24+X23),$C24-SUM($BL24:BP24)),0))</f>
        <v>0</v>
      </c>
      <c r="BR24" s="39">
        <f>IF(BF24+AU24+Y23&gt;=K$8,0,IF(SUM($BL24:BQ24)&lt;$C24,MIN(K$8-(BF24+AU24+Y23),$C24-SUM($BL24:BQ24)),0))</f>
        <v>0</v>
      </c>
      <c r="BS24" s="39">
        <f>IF(BG24+AV24+Z23&gt;=L$8,0,IF(SUM($BL24:BR24)&lt;$C24,MIN(L$8-(BG24+AV24+Z23),$C24-SUM($BL24:BR24)),0))</f>
        <v>0</v>
      </c>
      <c r="BT24" s="39">
        <f>IF(BH24+AW24+AA23&gt;=M$8,0,IF(SUM($BL24:BS24)&lt;$C24,MIN(M$8-(BH24+AW24+AA23),$C24-SUM($BL24:BS24)),0))</f>
        <v>0</v>
      </c>
      <c r="BU24" s="39">
        <f>IF(BI24+AX24+AB23&gt;=N$8,0,IF(SUM($BL24:BT24)&lt;$C24,MIN(N$8-(BI24+AX24+AB23),$C24-SUM($BL24:BT24)),0))</f>
        <v>0</v>
      </c>
      <c r="BW24" s="52">
        <f t="shared" si="80"/>
        <v>43862</v>
      </c>
      <c r="BX24" s="174" t="e">
        <f t="shared" si="81"/>
        <v>#N/A</v>
      </c>
      <c r="BY24" s="39">
        <f t="shared" si="58"/>
        <v>0</v>
      </c>
      <c r="BZ24" s="174" t="e">
        <f t="shared" si="82"/>
        <v>#N/A</v>
      </c>
      <c r="CA24" s="37">
        <f t="shared" si="59"/>
        <v>0</v>
      </c>
      <c r="CB24" s="174" t="e">
        <f t="shared" si="83"/>
        <v>#N/A</v>
      </c>
      <c r="CC24" s="39">
        <f t="shared" si="60"/>
        <v>0</v>
      </c>
      <c r="CD24" s="174" t="e">
        <f t="shared" si="84"/>
        <v>#N/A</v>
      </c>
      <c r="CE24" s="39">
        <f t="shared" si="61"/>
        <v>0</v>
      </c>
      <c r="CF24" s="174">
        <f t="shared" si="85"/>
        <v>-6</v>
      </c>
      <c r="CG24" s="39">
        <f t="shared" si="62"/>
        <v>600</v>
      </c>
      <c r="CH24" s="174" t="e">
        <f t="shared" si="86"/>
        <v>#N/A</v>
      </c>
      <c r="CI24" s="39">
        <f t="shared" si="63"/>
        <v>0</v>
      </c>
      <c r="CJ24" s="174" t="e">
        <f t="shared" si="87"/>
        <v>#N/A</v>
      </c>
      <c r="CK24" s="39">
        <f t="shared" si="64"/>
        <v>0</v>
      </c>
      <c r="CL24" s="174" t="e">
        <f t="shared" si="88"/>
        <v>#N/A</v>
      </c>
      <c r="CM24" s="39">
        <f t="shared" si="65"/>
        <v>0</v>
      </c>
      <c r="CN24" s="174" t="e">
        <f t="shared" si="89"/>
        <v>#N/A</v>
      </c>
      <c r="CO24" s="39">
        <f t="shared" si="66"/>
        <v>0</v>
      </c>
      <c r="CP24" s="174" t="e">
        <f t="shared" si="90"/>
        <v>#N/A</v>
      </c>
      <c r="CQ24" s="39">
        <f t="shared" si="67"/>
        <v>0</v>
      </c>
      <c r="CR24" s="39" t="e">
        <f>IF(ISERROR(BX24),NA(),(BY24/Calculator!$E$6)/2)</f>
        <v>#N/A</v>
      </c>
      <c r="CS24" s="39" t="e">
        <f>IF(ISERROR(BZ24),NA(),(CA24/Calculator!$E$6)/2)</f>
        <v>#N/A</v>
      </c>
      <c r="CT24" s="39" t="e">
        <f>IF(ISERROR(CB24),NA(),(CC24/Calculator!$E$6)/2)</f>
        <v>#N/A</v>
      </c>
      <c r="CU24" s="39" t="e">
        <f>IF(ISERROR(CD24),NA(),(CE24/Calculator!$E$6)/2)</f>
        <v>#N/A</v>
      </c>
      <c r="CV24" s="39">
        <f>IF(ISERROR(CF24),NA(),(CG24/Calculator!$E$6)/2)</f>
        <v>0.5</v>
      </c>
      <c r="CW24" s="39" t="e">
        <f>IF(ISERROR(CH24),NA(),(CI24/Calculator!$E$6)/2)</f>
        <v>#N/A</v>
      </c>
      <c r="CX24" s="39" t="e">
        <f>IF(ISERROR(CJ24),NA(),(CK24/Calculator!$E$6)/2)</f>
        <v>#N/A</v>
      </c>
      <c r="CY24" s="39" t="e">
        <f>IF(ISERROR(CL24),NA(),(CM24/Calculator!$E$6)/2)</f>
        <v>#N/A</v>
      </c>
      <c r="CZ24" s="39" t="e">
        <f>IF(ISERROR(CN24),NA(),(CO24/Calculator!$E$6)/2)</f>
        <v>#N/A</v>
      </c>
      <c r="DA24" s="39" t="e">
        <f>IF(ISERROR(CP24),NA(),(CQ24/Calculator!$E$6)/2)</f>
        <v>#N/A</v>
      </c>
    </row>
    <row r="25" spans="1:105" s="34" customFormat="1" ht="12" thickBot="1" x14ac:dyDescent="0.25">
      <c r="A25" s="51">
        <f t="shared" si="21"/>
        <v>6</v>
      </c>
      <c r="B25" s="52">
        <f t="shared" si="68"/>
        <v>43891</v>
      </c>
      <c r="C25" s="53">
        <f t="shared" si="22"/>
        <v>1300</v>
      </c>
      <c r="D25" s="54">
        <v>700</v>
      </c>
      <c r="E25" s="36">
        <f t="shared" si="23"/>
        <v>0</v>
      </c>
      <c r="F25" s="36">
        <f t="shared" si="24"/>
        <v>0</v>
      </c>
      <c r="G25" s="36">
        <f t="shared" si="25"/>
        <v>0</v>
      </c>
      <c r="H25" s="36">
        <f t="shared" si="26"/>
        <v>0</v>
      </c>
      <c r="I25" s="36">
        <f t="shared" si="27"/>
        <v>836.38000000000011</v>
      </c>
      <c r="J25" s="36">
        <f t="shared" si="28"/>
        <v>463.61999999999989</v>
      </c>
      <c r="K25" s="36">
        <f t="shared" si="29"/>
        <v>0</v>
      </c>
      <c r="L25" s="36">
        <f t="shared" si="30"/>
        <v>0</v>
      </c>
      <c r="M25" s="36">
        <f t="shared" si="31"/>
        <v>0</v>
      </c>
      <c r="N25" s="36">
        <f t="shared" si="32"/>
        <v>0</v>
      </c>
      <c r="O25" s="49">
        <f t="shared" si="33"/>
        <v>1300</v>
      </c>
      <c r="P25" s="132">
        <f t="shared" si="34"/>
        <v>83.59</v>
      </c>
      <c r="Q25" s="50">
        <f t="shared" si="35"/>
        <v>5767.4500000000007</v>
      </c>
      <c r="R25" s="37"/>
      <c r="S25" s="36">
        <f t="shared" si="36"/>
        <v>1000</v>
      </c>
      <c r="T25" s="36">
        <f t="shared" si="37"/>
        <v>0</v>
      </c>
      <c r="U25" s="36">
        <f t="shared" si="38"/>
        <v>0</v>
      </c>
      <c r="V25" s="36">
        <f t="shared" si="39"/>
        <v>0</v>
      </c>
      <c r="W25" s="36">
        <f t="shared" si="40"/>
        <v>3000</v>
      </c>
      <c r="X25" s="36">
        <f t="shared" si="41"/>
        <v>-1345.4</v>
      </c>
      <c r="Y25" s="36">
        <f t="shared" si="42"/>
        <v>-4422.0500000000011</v>
      </c>
      <c r="Z25" s="36">
        <f t="shared" si="43"/>
        <v>30528.849999999995</v>
      </c>
      <c r="AA25" s="36">
        <f t="shared" si="44"/>
        <v>0</v>
      </c>
      <c r="AB25" s="36">
        <f t="shared" si="45"/>
        <v>0</v>
      </c>
      <c r="AC25" s="40"/>
      <c r="AD25" s="36">
        <f t="shared" si="11"/>
        <v>0</v>
      </c>
      <c r="AE25" s="36">
        <f t="shared" si="12"/>
        <v>0</v>
      </c>
      <c r="AF25" s="36">
        <f t="shared" si="13"/>
        <v>0</v>
      </c>
      <c r="AG25" s="36">
        <f t="shared" si="14"/>
        <v>0</v>
      </c>
      <c r="AH25" s="36">
        <f t="shared" si="15"/>
        <v>0</v>
      </c>
      <c r="AI25" s="36">
        <f t="shared" si="16"/>
        <v>1345.4</v>
      </c>
      <c r="AJ25" s="36">
        <f t="shared" si="17"/>
        <v>4422.0500000000011</v>
      </c>
      <c r="AK25" s="36">
        <f t="shared" si="18"/>
        <v>0</v>
      </c>
      <c r="AL25" s="36">
        <f t="shared" si="19"/>
        <v>0</v>
      </c>
      <c r="AM25" s="36">
        <f t="shared" si="20"/>
        <v>0</v>
      </c>
      <c r="AN25" s="40"/>
      <c r="AO25" s="36">
        <f t="shared" si="46"/>
        <v>0</v>
      </c>
      <c r="AP25" s="36">
        <f t="shared" si="47"/>
        <v>0</v>
      </c>
      <c r="AQ25" s="36">
        <f t="shared" si="48"/>
        <v>0</v>
      </c>
      <c r="AR25" s="36">
        <f t="shared" si="49"/>
        <v>0</v>
      </c>
      <c r="AS25" s="36">
        <f t="shared" si="50"/>
        <v>0</v>
      </c>
      <c r="AT25" s="36">
        <f t="shared" si="51"/>
        <v>-1.51</v>
      </c>
      <c r="AU25" s="36">
        <f t="shared" si="52"/>
        <v>-3.68</v>
      </c>
      <c r="AV25" s="36">
        <f t="shared" si="53"/>
        <v>88.78</v>
      </c>
      <c r="AW25" s="36">
        <f t="shared" si="54"/>
        <v>0</v>
      </c>
      <c r="AX25" s="36">
        <f t="shared" si="55"/>
        <v>0</v>
      </c>
      <c r="AZ25" s="36">
        <f t="shared" si="69"/>
        <v>0</v>
      </c>
      <c r="BA25" s="36">
        <f t="shared" si="70"/>
        <v>0</v>
      </c>
      <c r="BB25" s="36">
        <f t="shared" si="71"/>
        <v>0</v>
      </c>
      <c r="BC25" s="36">
        <f t="shared" si="72"/>
        <v>0</v>
      </c>
      <c r="BD25" s="36">
        <f t="shared" si="73"/>
        <v>0</v>
      </c>
      <c r="BE25" s="36">
        <f t="shared" si="74"/>
        <v>0</v>
      </c>
      <c r="BF25" s="36">
        <f t="shared" si="75"/>
        <v>0</v>
      </c>
      <c r="BG25" s="36">
        <f t="shared" si="76"/>
        <v>0</v>
      </c>
      <c r="BH25" s="36">
        <f t="shared" si="77"/>
        <v>0</v>
      </c>
      <c r="BI25" s="36">
        <f t="shared" si="78"/>
        <v>0</v>
      </c>
      <c r="BJ25" s="118">
        <f t="shared" si="57"/>
        <v>0</v>
      </c>
      <c r="BK25" s="37"/>
      <c r="BL25" s="38">
        <f t="shared" si="79"/>
        <v>0</v>
      </c>
      <c r="BM25" s="39">
        <f>IF(BA25+AP25+T24&gt;=F$8,0,IF(SUM($BL25:BL25)&lt;$C25,MIN(F$8-(BA25+AP25+T24),$C25-SUM($BL25:BL25)),0))</f>
        <v>0</v>
      </c>
      <c r="BN25" s="39">
        <f>IF(BB25+AQ25+U24&gt;=G$8,0,IF(SUM($BL25:BM25)&lt;$C25,MIN(G$8-(BB25+AQ25+U24),$C25-SUM($BL25:BM25)),0))</f>
        <v>0</v>
      </c>
      <c r="BO25" s="39">
        <f>IF(BC25+AR25+V24&gt;=H$8,0,IF(SUM($BL25:BN25)&lt;$C25,MIN(H$8-(BC25+AR25+V24),$C25-SUM($BL25:BN25)),0))</f>
        <v>0</v>
      </c>
      <c r="BP25" s="39">
        <f>IF(BD25+AS25+W24&gt;=I$8,0,IF(SUM($BL25:BO25)&lt;$C25,MIN(I$8-(BD25+AS25+W24),$C25-SUM($BL25:BO25)),0))</f>
        <v>836.38000000000011</v>
      </c>
      <c r="BQ25" s="39">
        <f>IF(BE25+AT25+X24&gt;=J$8,0,IF(SUM($BL25:BP25)&lt;$C25,MIN(J$8-(BE25+AT25+X24),$C25-SUM($BL25:BP25)),0))</f>
        <v>463.61999999999989</v>
      </c>
      <c r="BR25" s="39">
        <f>IF(BF25+AU25+Y24&gt;=K$8,0,IF(SUM($BL25:BQ25)&lt;$C25,MIN(K$8-(BF25+AU25+Y24),$C25-SUM($BL25:BQ25)),0))</f>
        <v>0</v>
      </c>
      <c r="BS25" s="39">
        <f>IF(BG25+AV25+Z24&gt;=L$8,0,IF(SUM($BL25:BR25)&lt;$C25,MIN(L$8-(BG25+AV25+Z24),$C25-SUM($BL25:BR25)),0))</f>
        <v>0</v>
      </c>
      <c r="BT25" s="39">
        <f>IF(BH25+AW25+AA24&gt;=M$8,0,IF(SUM($BL25:BS25)&lt;$C25,MIN(M$8-(BH25+AW25+AA24),$C25-SUM($BL25:BS25)),0))</f>
        <v>0</v>
      </c>
      <c r="BU25" s="39">
        <f>IF(BI25+AX25+AB24&gt;=N$8,0,IF(SUM($BL25:BT25)&lt;$C25,MIN(N$8-(BI25+AX25+AB24),$C25-SUM($BL25:BT25)),0))</f>
        <v>0</v>
      </c>
      <c r="BW25" s="52">
        <f t="shared" si="80"/>
        <v>43891</v>
      </c>
      <c r="BX25" s="174" t="e">
        <f t="shared" si="81"/>
        <v>#N/A</v>
      </c>
      <c r="BY25" s="39">
        <f t="shared" si="58"/>
        <v>0</v>
      </c>
      <c r="BZ25" s="174" t="e">
        <f t="shared" si="82"/>
        <v>#N/A</v>
      </c>
      <c r="CA25" s="37">
        <f t="shared" si="59"/>
        <v>0</v>
      </c>
      <c r="CB25" s="174" t="e">
        <f t="shared" si="83"/>
        <v>#N/A</v>
      </c>
      <c r="CC25" s="39">
        <f t="shared" si="60"/>
        <v>0</v>
      </c>
      <c r="CD25" s="174" t="e">
        <f t="shared" si="84"/>
        <v>#N/A</v>
      </c>
      <c r="CE25" s="39">
        <f t="shared" si="61"/>
        <v>0</v>
      </c>
      <c r="CF25" s="174">
        <f t="shared" si="85"/>
        <v>-6</v>
      </c>
      <c r="CG25" s="39">
        <f t="shared" si="62"/>
        <v>836.38000000000011</v>
      </c>
      <c r="CH25" s="174">
        <f t="shared" si="86"/>
        <v>-7</v>
      </c>
      <c r="CI25" s="39">
        <f t="shared" si="63"/>
        <v>463.61999999999989</v>
      </c>
      <c r="CJ25" s="174" t="e">
        <f t="shared" si="87"/>
        <v>#N/A</v>
      </c>
      <c r="CK25" s="39">
        <f t="shared" si="64"/>
        <v>0</v>
      </c>
      <c r="CL25" s="174" t="e">
        <f t="shared" si="88"/>
        <v>#N/A</v>
      </c>
      <c r="CM25" s="39">
        <f t="shared" si="65"/>
        <v>0</v>
      </c>
      <c r="CN25" s="174" t="e">
        <f t="shared" si="89"/>
        <v>#N/A</v>
      </c>
      <c r="CO25" s="39">
        <f t="shared" si="66"/>
        <v>0</v>
      </c>
      <c r="CP25" s="174" t="e">
        <f t="shared" si="90"/>
        <v>#N/A</v>
      </c>
      <c r="CQ25" s="39">
        <f t="shared" si="67"/>
        <v>0</v>
      </c>
      <c r="CR25" s="39" t="e">
        <f>IF(ISERROR(BX25),NA(),(BY25/Calculator!$E$6)/2)</f>
        <v>#N/A</v>
      </c>
      <c r="CS25" s="39" t="e">
        <f>IF(ISERROR(BZ25),NA(),(CA25/Calculator!$E$6)/2)</f>
        <v>#N/A</v>
      </c>
      <c r="CT25" s="39" t="e">
        <f>IF(ISERROR(CB25),NA(),(CC25/Calculator!$E$6)/2)</f>
        <v>#N/A</v>
      </c>
      <c r="CU25" s="39" t="e">
        <f>IF(ISERROR(CD25),NA(),(CE25/Calculator!$E$6)/2)</f>
        <v>#N/A</v>
      </c>
      <c r="CV25" s="39">
        <f>IF(ISERROR(CF25),NA(),(CG25/Calculator!$E$6)/2)</f>
        <v>0.6969833333333334</v>
      </c>
      <c r="CW25" s="39">
        <f>IF(ISERROR(CH25),NA(),(CI25/Calculator!$E$6)/2)</f>
        <v>0.38634999999999992</v>
      </c>
      <c r="CX25" s="39" t="e">
        <f>IF(ISERROR(CJ25),NA(),(CK25/Calculator!$E$6)/2)</f>
        <v>#N/A</v>
      </c>
      <c r="CY25" s="39" t="e">
        <f>IF(ISERROR(CL25),NA(),(CM25/Calculator!$E$6)/2)</f>
        <v>#N/A</v>
      </c>
      <c r="CZ25" s="39" t="e">
        <f>IF(ISERROR(CN25),NA(),(CO25/Calculator!$E$6)/2)</f>
        <v>#N/A</v>
      </c>
      <c r="DA25" s="39" t="e">
        <f>IF(ISERROR(CP25),NA(),(CQ25/Calculator!$E$6)/2)</f>
        <v>#N/A</v>
      </c>
    </row>
    <row r="26" spans="1:105" s="34" customFormat="1" ht="12" thickBot="1" x14ac:dyDescent="0.25">
      <c r="A26" s="51">
        <f t="shared" si="21"/>
        <v>7</v>
      </c>
      <c r="B26" s="52">
        <f t="shared" si="68"/>
        <v>43922</v>
      </c>
      <c r="C26" s="53">
        <f t="shared" si="22"/>
        <v>600</v>
      </c>
      <c r="D26" s="54"/>
      <c r="E26" s="36">
        <f t="shared" si="23"/>
        <v>0</v>
      </c>
      <c r="F26" s="36">
        <f t="shared" si="24"/>
        <v>0</v>
      </c>
      <c r="G26" s="36">
        <f t="shared" si="25"/>
        <v>0</v>
      </c>
      <c r="H26" s="36">
        <f t="shared" si="26"/>
        <v>0</v>
      </c>
      <c r="I26" s="36">
        <f t="shared" si="27"/>
        <v>0</v>
      </c>
      <c r="J26" s="36">
        <f t="shared" si="28"/>
        <v>600</v>
      </c>
      <c r="K26" s="36">
        <f t="shared" si="29"/>
        <v>0</v>
      </c>
      <c r="L26" s="36">
        <f t="shared" si="30"/>
        <v>0</v>
      </c>
      <c r="M26" s="36">
        <f t="shared" si="31"/>
        <v>0</v>
      </c>
      <c r="N26" s="36">
        <f t="shared" si="32"/>
        <v>0</v>
      </c>
      <c r="O26" s="49">
        <f t="shared" si="33"/>
        <v>600</v>
      </c>
      <c r="P26" s="132">
        <f t="shared" si="34"/>
        <v>84.23</v>
      </c>
      <c r="Q26" s="50">
        <f t="shared" si="35"/>
        <v>5172.26</v>
      </c>
      <c r="R26" s="37"/>
      <c r="S26" s="36">
        <f t="shared" si="36"/>
        <v>1000</v>
      </c>
      <c r="T26" s="36">
        <f t="shared" si="37"/>
        <v>0</v>
      </c>
      <c r="U26" s="36">
        <f t="shared" si="38"/>
        <v>0</v>
      </c>
      <c r="V26" s="36">
        <f t="shared" si="39"/>
        <v>0</v>
      </c>
      <c r="W26" s="36">
        <f t="shared" si="40"/>
        <v>3000</v>
      </c>
      <c r="X26" s="36">
        <f t="shared" si="41"/>
        <v>-746.52</v>
      </c>
      <c r="Y26" s="36">
        <f t="shared" si="42"/>
        <v>-4425.7400000000007</v>
      </c>
      <c r="Z26" s="36">
        <f t="shared" si="43"/>
        <v>30617.889999999996</v>
      </c>
      <c r="AA26" s="36">
        <f t="shared" si="44"/>
        <v>0</v>
      </c>
      <c r="AB26" s="36">
        <f t="shared" si="45"/>
        <v>0</v>
      </c>
      <c r="AC26" s="40"/>
      <c r="AD26" s="36">
        <f t="shared" si="11"/>
        <v>0</v>
      </c>
      <c r="AE26" s="36">
        <f t="shared" si="12"/>
        <v>0</v>
      </c>
      <c r="AF26" s="36">
        <f t="shared" si="13"/>
        <v>0</v>
      </c>
      <c r="AG26" s="36">
        <f t="shared" si="14"/>
        <v>0</v>
      </c>
      <c r="AH26" s="36">
        <f t="shared" si="15"/>
        <v>0</v>
      </c>
      <c r="AI26" s="36">
        <f t="shared" si="16"/>
        <v>746.52</v>
      </c>
      <c r="AJ26" s="36">
        <f t="shared" si="17"/>
        <v>4425.7400000000007</v>
      </c>
      <c r="AK26" s="36">
        <f t="shared" si="18"/>
        <v>0</v>
      </c>
      <c r="AL26" s="36">
        <f t="shared" si="19"/>
        <v>0</v>
      </c>
      <c r="AM26" s="36">
        <f t="shared" si="20"/>
        <v>0</v>
      </c>
      <c r="AN26" s="40"/>
      <c r="AO26" s="36">
        <f t="shared" si="46"/>
        <v>0</v>
      </c>
      <c r="AP26" s="36">
        <f t="shared" si="47"/>
        <v>0</v>
      </c>
      <c r="AQ26" s="36">
        <f t="shared" si="48"/>
        <v>0</v>
      </c>
      <c r="AR26" s="36">
        <f t="shared" si="49"/>
        <v>0</v>
      </c>
      <c r="AS26" s="36">
        <f t="shared" si="50"/>
        <v>0</v>
      </c>
      <c r="AT26" s="36">
        <f t="shared" si="51"/>
        <v>-1.1200000000000001</v>
      </c>
      <c r="AU26" s="36">
        <f t="shared" si="52"/>
        <v>-3.69</v>
      </c>
      <c r="AV26" s="36">
        <f t="shared" si="53"/>
        <v>89.04</v>
      </c>
      <c r="AW26" s="36">
        <f t="shared" si="54"/>
        <v>0</v>
      </c>
      <c r="AX26" s="36">
        <f t="shared" si="55"/>
        <v>0</v>
      </c>
      <c r="AZ26" s="36">
        <f t="shared" si="69"/>
        <v>0</v>
      </c>
      <c r="BA26" s="36">
        <f t="shared" si="70"/>
        <v>0</v>
      </c>
      <c r="BB26" s="36">
        <f t="shared" si="71"/>
        <v>0</v>
      </c>
      <c r="BC26" s="36">
        <f t="shared" si="72"/>
        <v>0</v>
      </c>
      <c r="BD26" s="36">
        <f t="shared" si="73"/>
        <v>0</v>
      </c>
      <c r="BE26" s="36">
        <f t="shared" si="74"/>
        <v>0</v>
      </c>
      <c r="BF26" s="36">
        <f t="shared" si="75"/>
        <v>0</v>
      </c>
      <c r="BG26" s="36">
        <f t="shared" si="76"/>
        <v>0</v>
      </c>
      <c r="BH26" s="36">
        <f t="shared" si="77"/>
        <v>0</v>
      </c>
      <c r="BI26" s="36">
        <f t="shared" si="78"/>
        <v>0</v>
      </c>
      <c r="BJ26" s="118">
        <f t="shared" si="57"/>
        <v>0</v>
      </c>
      <c r="BK26" s="37"/>
      <c r="BL26" s="38">
        <f t="shared" si="79"/>
        <v>0</v>
      </c>
      <c r="BM26" s="39">
        <f>IF(BA26+AP26+T25&gt;=F$8,0,IF(SUM($BL26:BL26)&lt;$C26,MIN(F$8-(BA26+AP26+T25),$C26-SUM($BL26:BL26)),0))</f>
        <v>0</v>
      </c>
      <c r="BN26" s="39">
        <f>IF(BB26+AQ26+U25&gt;=G$8,0,IF(SUM($BL26:BM26)&lt;$C26,MIN(G$8-(BB26+AQ26+U25),$C26-SUM($BL26:BM26)),0))</f>
        <v>0</v>
      </c>
      <c r="BO26" s="39">
        <f>IF(BC26+AR26+V25&gt;=H$8,0,IF(SUM($BL26:BN26)&lt;$C26,MIN(H$8-(BC26+AR26+V25),$C26-SUM($BL26:BN26)),0))</f>
        <v>0</v>
      </c>
      <c r="BP26" s="39">
        <f>IF(BD26+AS26+W25&gt;=I$8,0,IF(SUM($BL26:BO26)&lt;$C26,MIN(I$8-(BD26+AS26+W25),$C26-SUM($BL26:BO26)),0))</f>
        <v>0</v>
      </c>
      <c r="BQ26" s="39">
        <f>IF(BE26+AT26+X25&gt;=J$8,0,IF(SUM($BL26:BP26)&lt;$C26,MIN(J$8-(BE26+AT26+X25),$C26-SUM($BL26:BP26)),0))</f>
        <v>600</v>
      </c>
      <c r="BR26" s="39">
        <f>IF(BF26+AU26+Y25&gt;=K$8,0,IF(SUM($BL26:BQ26)&lt;$C26,MIN(K$8-(BF26+AU26+Y25),$C26-SUM($BL26:BQ26)),0))</f>
        <v>0</v>
      </c>
      <c r="BS26" s="39">
        <f>IF(BG26+AV26+Z25&gt;=L$8,0,IF(SUM($BL26:BR26)&lt;$C26,MIN(L$8-(BG26+AV26+Z25),$C26-SUM($BL26:BR26)),0))</f>
        <v>0</v>
      </c>
      <c r="BT26" s="39">
        <f>IF(BH26+AW26+AA25&gt;=M$8,0,IF(SUM($BL26:BS26)&lt;$C26,MIN(M$8-(BH26+AW26+AA25),$C26-SUM($BL26:BS26)),0))</f>
        <v>0</v>
      </c>
      <c r="BU26" s="39">
        <f>IF(BI26+AX26+AB25&gt;=N$8,0,IF(SUM($BL26:BT26)&lt;$C26,MIN(N$8-(BI26+AX26+AB25),$C26-SUM($BL26:BT26)),0))</f>
        <v>0</v>
      </c>
      <c r="BW26" s="52">
        <f t="shared" si="80"/>
        <v>43922</v>
      </c>
      <c r="BX26" s="174" t="e">
        <f t="shared" si="81"/>
        <v>#N/A</v>
      </c>
      <c r="BY26" s="39">
        <f t="shared" si="58"/>
        <v>0</v>
      </c>
      <c r="BZ26" s="174" t="e">
        <f t="shared" si="82"/>
        <v>#N/A</v>
      </c>
      <c r="CA26" s="37">
        <f t="shared" si="59"/>
        <v>0</v>
      </c>
      <c r="CB26" s="174" t="e">
        <f t="shared" si="83"/>
        <v>#N/A</v>
      </c>
      <c r="CC26" s="39">
        <f t="shared" si="60"/>
        <v>0</v>
      </c>
      <c r="CD26" s="174" t="e">
        <f t="shared" si="84"/>
        <v>#N/A</v>
      </c>
      <c r="CE26" s="39">
        <f t="shared" si="61"/>
        <v>0</v>
      </c>
      <c r="CF26" s="174" t="e">
        <f t="shared" si="85"/>
        <v>#N/A</v>
      </c>
      <c r="CG26" s="39">
        <f t="shared" si="62"/>
        <v>0</v>
      </c>
      <c r="CH26" s="174">
        <f t="shared" si="86"/>
        <v>-7</v>
      </c>
      <c r="CI26" s="39">
        <f t="shared" si="63"/>
        <v>600</v>
      </c>
      <c r="CJ26" s="174" t="e">
        <f t="shared" si="87"/>
        <v>#N/A</v>
      </c>
      <c r="CK26" s="39">
        <f t="shared" si="64"/>
        <v>0</v>
      </c>
      <c r="CL26" s="174" t="e">
        <f t="shared" si="88"/>
        <v>#N/A</v>
      </c>
      <c r="CM26" s="39">
        <f t="shared" si="65"/>
        <v>0</v>
      </c>
      <c r="CN26" s="174" t="e">
        <f t="shared" si="89"/>
        <v>#N/A</v>
      </c>
      <c r="CO26" s="39">
        <f t="shared" si="66"/>
        <v>0</v>
      </c>
      <c r="CP26" s="174" t="e">
        <f t="shared" si="90"/>
        <v>#N/A</v>
      </c>
      <c r="CQ26" s="39">
        <f t="shared" si="67"/>
        <v>0</v>
      </c>
      <c r="CR26" s="39" t="e">
        <f>IF(ISERROR(BX26),NA(),(BY26/Calculator!$E$6)/2)</f>
        <v>#N/A</v>
      </c>
      <c r="CS26" s="39" t="e">
        <f>IF(ISERROR(BZ26),NA(),(CA26/Calculator!$E$6)/2)</f>
        <v>#N/A</v>
      </c>
      <c r="CT26" s="39" t="e">
        <f>IF(ISERROR(CB26),NA(),(CC26/Calculator!$E$6)/2)</f>
        <v>#N/A</v>
      </c>
      <c r="CU26" s="39" t="e">
        <f>IF(ISERROR(CD26),NA(),(CE26/Calculator!$E$6)/2)</f>
        <v>#N/A</v>
      </c>
      <c r="CV26" s="39" t="e">
        <f>IF(ISERROR(CF26),NA(),(CG26/Calculator!$E$6)/2)</f>
        <v>#N/A</v>
      </c>
      <c r="CW26" s="39">
        <f>IF(ISERROR(CH26),NA(),(CI26/Calculator!$E$6)/2)</f>
        <v>0.5</v>
      </c>
      <c r="CX26" s="39" t="e">
        <f>IF(ISERROR(CJ26),NA(),(CK26/Calculator!$E$6)/2)</f>
        <v>#N/A</v>
      </c>
      <c r="CY26" s="39" t="e">
        <f>IF(ISERROR(CL26),NA(),(CM26/Calculator!$E$6)/2)</f>
        <v>#N/A</v>
      </c>
      <c r="CZ26" s="39" t="e">
        <f>IF(ISERROR(CN26),NA(),(CO26/Calculator!$E$6)/2)</f>
        <v>#N/A</v>
      </c>
      <c r="DA26" s="39" t="e">
        <f>IF(ISERROR(CP26),NA(),(CQ26/Calculator!$E$6)/2)</f>
        <v>#N/A</v>
      </c>
    </row>
    <row r="27" spans="1:105" s="34" customFormat="1" ht="12" thickBot="1" x14ac:dyDescent="0.25">
      <c r="A27" s="51">
        <f t="shared" si="21"/>
        <v>8</v>
      </c>
      <c r="B27" s="52">
        <f t="shared" si="68"/>
        <v>43952</v>
      </c>
      <c r="C27" s="53">
        <f t="shared" si="22"/>
        <v>600</v>
      </c>
      <c r="D27" s="54"/>
      <c r="E27" s="36">
        <f t="shared" si="23"/>
        <v>0</v>
      </c>
      <c r="F27" s="36">
        <f t="shared" si="24"/>
        <v>0</v>
      </c>
      <c r="G27" s="36">
        <f t="shared" si="25"/>
        <v>0</v>
      </c>
      <c r="H27" s="36">
        <f t="shared" si="26"/>
        <v>0</v>
      </c>
      <c r="I27" s="36">
        <f t="shared" si="27"/>
        <v>0</v>
      </c>
      <c r="J27" s="36">
        <f t="shared" si="28"/>
        <v>600</v>
      </c>
      <c r="K27" s="36">
        <f t="shared" si="29"/>
        <v>0</v>
      </c>
      <c r="L27" s="36">
        <f t="shared" si="30"/>
        <v>0</v>
      </c>
      <c r="M27" s="36">
        <f t="shared" si="31"/>
        <v>0</v>
      </c>
      <c r="N27" s="36">
        <f t="shared" si="32"/>
        <v>0</v>
      </c>
      <c r="O27" s="49">
        <f t="shared" si="33"/>
        <v>600</v>
      </c>
      <c r="P27" s="132">
        <f t="shared" si="34"/>
        <v>84.99</v>
      </c>
      <c r="Q27" s="50">
        <f t="shared" si="35"/>
        <v>4576.5700000000006</v>
      </c>
      <c r="R27" s="37"/>
      <c r="S27" s="36">
        <f t="shared" si="36"/>
        <v>1000</v>
      </c>
      <c r="T27" s="36">
        <f t="shared" si="37"/>
        <v>0</v>
      </c>
      <c r="U27" s="36">
        <f t="shared" si="38"/>
        <v>0</v>
      </c>
      <c r="V27" s="36">
        <f t="shared" si="39"/>
        <v>0</v>
      </c>
      <c r="W27" s="36">
        <f t="shared" si="40"/>
        <v>3000</v>
      </c>
      <c r="X27" s="36">
        <f t="shared" si="41"/>
        <v>-147.13999999999999</v>
      </c>
      <c r="Y27" s="36">
        <f t="shared" si="42"/>
        <v>-4429.43</v>
      </c>
      <c r="Z27" s="36">
        <f t="shared" si="43"/>
        <v>30707.189999999995</v>
      </c>
      <c r="AA27" s="36">
        <f t="shared" si="44"/>
        <v>0</v>
      </c>
      <c r="AB27" s="36">
        <f t="shared" si="45"/>
        <v>0</v>
      </c>
      <c r="AC27" s="40"/>
      <c r="AD27" s="36">
        <f t="shared" si="11"/>
        <v>0</v>
      </c>
      <c r="AE27" s="36">
        <f t="shared" si="12"/>
        <v>0</v>
      </c>
      <c r="AF27" s="36">
        <f t="shared" si="13"/>
        <v>0</v>
      </c>
      <c r="AG27" s="36">
        <f t="shared" si="14"/>
        <v>0</v>
      </c>
      <c r="AH27" s="36">
        <f t="shared" si="15"/>
        <v>0</v>
      </c>
      <c r="AI27" s="36">
        <f t="shared" si="16"/>
        <v>147.13999999999999</v>
      </c>
      <c r="AJ27" s="36">
        <f t="shared" si="17"/>
        <v>4429.43</v>
      </c>
      <c r="AK27" s="36">
        <f t="shared" si="18"/>
        <v>0</v>
      </c>
      <c r="AL27" s="36">
        <f t="shared" si="19"/>
        <v>0</v>
      </c>
      <c r="AM27" s="36">
        <f t="shared" si="20"/>
        <v>0</v>
      </c>
      <c r="AN27" s="40"/>
      <c r="AO27" s="36">
        <f t="shared" si="46"/>
        <v>0</v>
      </c>
      <c r="AP27" s="36">
        <f t="shared" si="47"/>
        <v>0</v>
      </c>
      <c r="AQ27" s="36">
        <f t="shared" si="48"/>
        <v>0</v>
      </c>
      <c r="AR27" s="36">
        <f t="shared" si="49"/>
        <v>0</v>
      </c>
      <c r="AS27" s="36">
        <f t="shared" si="50"/>
        <v>0</v>
      </c>
      <c r="AT27" s="36">
        <f t="shared" si="51"/>
        <v>-0.62</v>
      </c>
      <c r="AU27" s="36">
        <f t="shared" si="52"/>
        <v>-3.69</v>
      </c>
      <c r="AV27" s="36">
        <f t="shared" si="53"/>
        <v>89.3</v>
      </c>
      <c r="AW27" s="36">
        <f t="shared" si="54"/>
        <v>0</v>
      </c>
      <c r="AX27" s="36">
        <f t="shared" si="55"/>
        <v>0</v>
      </c>
      <c r="AZ27" s="36">
        <f t="shared" si="69"/>
        <v>0</v>
      </c>
      <c r="BA27" s="36">
        <f t="shared" si="70"/>
        <v>0</v>
      </c>
      <c r="BB27" s="36">
        <f t="shared" si="71"/>
        <v>0</v>
      </c>
      <c r="BC27" s="36">
        <f t="shared" si="72"/>
        <v>0</v>
      </c>
      <c r="BD27" s="36">
        <f t="shared" si="73"/>
        <v>0</v>
      </c>
      <c r="BE27" s="36">
        <f t="shared" si="74"/>
        <v>0</v>
      </c>
      <c r="BF27" s="36">
        <f t="shared" si="75"/>
        <v>0</v>
      </c>
      <c r="BG27" s="36">
        <f t="shared" si="76"/>
        <v>0</v>
      </c>
      <c r="BH27" s="36">
        <f t="shared" si="77"/>
        <v>0</v>
      </c>
      <c r="BI27" s="36">
        <f t="shared" si="78"/>
        <v>0</v>
      </c>
      <c r="BJ27" s="118">
        <f t="shared" si="57"/>
        <v>0</v>
      </c>
      <c r="BK27" s="37"/>
      <c r="BL27" s="38">
        <f t="shared" si="79"/>
        <v>0</v>
      </c>
      <c r="BM27" s="39">
        <f>IF(BA27+AP27+T26&gt;=F$8,0,IF(SUM($BL27:BL27)&lt;$C27,MIN(F$8-(BA27+AP27+T26),$C27-SUM($BL27:BL27)),0))</f>
        <v>0</v>
      </c>
      <c r="BN27" s="39">
        <f>IF(BB27+AQ27+U26&gt;=G$8,0,IF(SUM($BL27:BM27)&lt;$C27,MIN(G$8-(BB27+AQ27+U26),$C27-SUM($BL27:BM27)),0))</f>
        <v>0</v>
      </c>
      <c r="BO27" s="39">
        <f>IF(BC27+AR27+V26&gt;=H$8,0,IF(SUM($BL27:BN27)&lt;$C27,MIN(H$8-(BC27+AR27+V26),$C27-SUM($BL27:BN27)),0))</f>
        <v>0</v>
      </c>
      <c r="BP27" s="39">
        <f>IF(BD27+AS27+W26&gt;=I$8,0,IF(SUM($BL27:BO27)&lt;$C27,MIN(I$8-(BD27+AS27+W26),$C27-SUM($BL27:BO27)),0))</f>
        <v>0</v>
      </c>
      <c r="BQ27" s="39">
        <f>IF(BE27+AT27+X26&gt;=J$8,0,IF(SUM($BL27:BP27)&lt;$C27,MIN(J$8-(BE27+AT27+X26),$C27-SUM($BL27:BP27)),0))</f>
        <v>600</v>
      </c>
      <c r="BR27" s="39">
        <f>IF(BF27+AU27+Y26&gt;=K$8,0,IF(SUM($BL27:BQ27)&lt;$C27,MIN(K$8-(BF27+AU27+Y26),$C27-SUM($BL27:BQ27)),0))</f>
        <v>0</v>
      </c>
      <c r="BS27" s="39">
        <f>IF(BG27+AV27+Z26&gt;=L$8,0,IF(SUM($BL27:BR27)&lt;$C27,MIN(L$8-(BG27+AV27+Z26),$C27-SUM($BL27:BR27)),0))</f>
        <v>0</v>
      </c>
      <c r="BT27" s="39">
        <f>IF(BH27+AW27+AA26&gt;=M$8,0,IF(SUM($BL27:BS27)&lt;$C27,MIN(M$8-(BH27+AW27+AA26),$C27-SUM($BL27:BS27)),0))</f>
        <v>0</v>
      </c>
      <c r="BU27" s="39">
        <f>IF(BI27+AX27+AB26&gt;=N$8,0,IF(SUM($BL27:BT27)&lt;$C27,MIN(N$8-(BI27+AX27+AB26),$C27-SUM($BL27:BT27)),0))</f>
        <v>0</v>
      </c>
      <c r="BW27" s="52">
        <f t="shared" si="80"/>
        <v>43952</v>
      </c>
      <c r="BX27" s="174" t="e">
        <f t="shared" si="81"/>
        <v>#N/A</v>
      </c>
      <c r="BY27" s="39">
        <f t="shared" si="58"/>
        <v>0</v>
      </c>
      <c r="BZ27" s="174" t="e">
        <f t="shared" si="82"/>
        <v>#N/A</v>
      </c>
      <c r="CA27" s="37">
        <f t="shared" si="59"/>
        <v>0</v>
      </c>
      <c r="CB27" s="174" t="e">
        <f t="shared" si="83"/>
        <v>#N/A</v>
      </c>
      <c r="CC27" s="39">
        <f t="shared" si="60"/>
        <v>0</v>
      </c>
      <c r="CD27" s="174" t="e">
        <f t="shared" si="84"/>
        <v>#N/A</v>
      </c>
      <c r="CE27" s="39">
        <f t="shared" si="61"/>
        <v>0</v>
      </c>
      <c r="CF27" s="174" t="e">
        <f t="shared" si="85"/>
        <v>#N/A</v>
      </c>
      <c r="CG27" s="39">
        <f t="shared" si="62"/>
        <v>0</v>
      </c>
      <c r="CH27" s="174">
        <f t="shared" si="86"/>
        <v>-7</v>
      </c>
      <c r="CI27" s="39">
        <f t="shared" si="63"/>
        <v>600</v>
      </c>
      <c r="CJ27" s="174" t="e">
        <f t="shared" si="87"/>
        <v>#N/A</v>
      </c>
      <c r="CK27" s="39">
        <f t="shared" si="64"/>
        <v>0</v>
      </c>
      <c r="CL27" s="174" t="e">
        <f t="shared" si="88"/>
        <v>#N/A</v>
      </c>
      <c r="CM27" s="39">
        <f t="shared" si="65"/>
        <v>0</v>
      </c>
      <c r="CN27" s="174" t="e">
        <f t="shared" si="89"/>
        <v>#N/A</v>
      </c>
      <c r="CO27" s="39">
        <f t="shared" si="66"/>
        <v>0</v>
      </c>
      <c r="CP27" s="174" t="e">
        <f t="shared" si="90"/>
        <v>#N/A</v>
      </c>
      <c r="CQ27" s="39">
        <f t="shared" si="67"/>
        <v>0</v>
      </c>
      <c r="CR27" s="39" t="e">
        <f>IF(ISERROR(BX27),NA(),(BY27/Calculator!$E$6)/2)</f>
        <v>#N/A</v>
      </c>
      <c r="CS27" s="39" t="e">
        <f>IF(ISERROR(BZ27),NA(),(CA27/Calculator!$E$6)/2)</f>
        <v>#N/A</v>
      </c>
      <c r="CT27" s="39" t="e">
        <f>IF(ISERROR(CB27),NA(),(CC27/Calculator!$E$6)/2)</f>
        <v>#N/A</v>
      </c>
      <c r="CU27" s="39" t="e">
        <f>IF(ISERROR(CD27),NA(),(CE27/Calculator!$E$6)/2)</f>
        <v>#N/A</v>
      </c>
      <c r="CV27" s="39" t="e">
        <f>IF(ISERROR(CF27),NA(),(CG27/Calculator!$E$6)/2)</f>
        <v>#N/A</v>
      </c>
      <c r="CW27" s="39">
        <f>IF(ISERROR(CH27),NA(),(CI27/Calculator!$E$6)/2)</f>
        <v>0.5</v>
      </c>
      <c r="CX27" s="39" t="e">
        <f>IF(ISERROR(CJ27),NA(),(CK27/Calculator!$E$6)/2)</f>
        <v>#N/A</v>
      </c>
      <c r="CY27" s="39" t="e">
        <f>IF(ISERROR(CL27),NA(),(CM27/Calculator!$E$6)/2)</f>
        <v>#N/A</v>
      </c>
      <c r="CZ27" s="39" t="e">
        <f>IF(ISERROR(CN27),NA(),(CO27/Calculator!$E$6)/2)</f>
        <v>#N/A</v>
      </c>
      <c r="DA27" s="39" t="e">
        <f>IF(ISERROR(CP27),NA(),(CQ27/Calculator!$E$6)/2)</f>
        <v>#N/A</v>
      </c>
    </row>
    <row r="28" spans="1:105" s="34" customFormat="1" ht="12" thickBot="1" x14ac:dyDescent="0.25">
      <c r="A28" s="51">
        <f t="shared" si="21"/>
        <v>9</v>
      </c>
      <c r="B28" s="52">
        <f t="shared" si="68"/>
        <v>43983</v>
      </c>
      <c r="C28" s="53">
        <f t="shared" si="22"/>
        <v>600</v>
      </c>
      <c r="D28" s="54"/>
      <c r="E28" s="36">
        <f t="shared" si="23"/>
        <v>0</v>
      </c>
      <c r="F28" s="36">
        <f t="shared" si="24"/>
        <v>0</v>
      </c>
      <c r="G28" s="36">
        <f t="shared" si="25"/>
        <v>0</v>
      </c>
      <c r="H28" s="36">
        <f t="shared" si="26"/>
        <v>0</v>
      </c>
      <c r="I28" s="36">
        <f t="shared" si="27"/>
        <v>0</v>
      </c>
      <c r="J28" s="36">
        <f t="shared" si="28"/>
        <v>147.26</v>
      </c>
      <c r="K28" s="36">
        <f t="shared" si="29"/>
        <v>452.74</v>
      </c>
      <c r="L28" s="36">
        <f t="shared" si="30"/>
        <v>0</v>
      </c>
      <c r="M28" s="36">
        <f t="shared" si="31"/>
        <v>0</v>
      </c>
      <c r="N28" s="36">
        <f t="shared" si="32"/>
        <v>0</v>
      </c>
      <c r="O28" s="49">
        <f t="shared" si="33"/>
        <v>600</v>
      </c>
      <c r="P28" s="132">
        <f t="shared" si="34"/>
        <v>85.75</v>
      </c>
      <c r="Q28" s="50">
        <f t="shared" si="35"/>
        <v>3980.38</v>
      </c>
      <c r="R28" s="37"/>
      <c r="S28" s="36">
        <f t="shared" si="36"/>
        <v>1000</v>
      </c>
      <c r="T28" s="36">
        <f t="shared" si="37"/>
        <v>0</v>
      </c>
      <c r="U28" s="36">
        <f t="shared" si="38"/>
        <v>0</v>
      </c>
      <c r="V28" s="36">
        <f t="shared" si="39"/>
        <v>0</v>
      </c>
      <c r="W28" s="36">
        <f t="shared" si="40"/>
        <v>3000</v>
      </c>
      <c r="X28" s="36">
        <f t="shared" si="41"/>
        <v>0</v>
      </c>
      <c r="Y28" s="36">
        <f t="shared" si="42"/>
        <v>-3980.38</v>
      </c>
      <c r="Z28" s="36">
        <f t="shared" si="43"/>
        <v>30796.749999999996</v>
      </c>
      <c r="AA28" s="36">
        <f t="shared" si="44"/>
        <v>0</v>
      </c>
      <c r="AB28" s="36">
        <f t="shared" si="45"/>
        <v>0</v>
      </c>
      <c r="AC28" s="40"/>
      <c r="AD28" s="36">
        <f t="shared" si="11"/>
        <v>0</v>
      </c>
      <c r="AE28" s="36">
        <f t="shared" si="12"/>
        <v>0</v>
      </c>
      <c r="AF28" s="36">
        <f t="shared" si="13"/>
        <v>0</v>
      </c>
      <c r="AG28" s="36">
        <f t="shared" si="14"/>
        <v>0</v>
      </c>
      <c r="AH28" s="36">
        <f t="shared" si="15"/>
        <v>0</v>
      </c>
      <c r="AI28" s="36">
        <f t="shared" si="16"/>
        <v>0</v>
      </c>
      <c r="AJ28" s="36">
        <f t="shared" si="17"/>
        <v>3980.38</v>
      </c>
      <c r="AK28" s="36">
        <f t="shared" si="18"/>
        <v>0</v>
      </c>
      <c r="AL28" s="36">
        <f t="shared" si="19"/>
        <v>0</v>
      </c>
      <c r="AM28" s="36">
        <f t="shared" si="20"/>
        <v>0</v>
      </c>
      <c r="AN28" s="40"/>
      <c r="AO28" s="36">
        <f t="shared" si="46"/>
        <v>0</v>
      </c>
      <c r="AP28" s="36">
        <f t="shared" si="47"/>
        <v>0</v>
      </c>
      <c r="AQ28" s="36">
        <f t="shared" si="48"/>
        <v>0</v>
      </c>
      <c r="AR28" s="36">
        <f t="shared" si="49"/>
        <v>0</v>
      </c>
      <c r="AS28" s="36">
        <f t="shared" si="50"/>
        <v>0</v>
      </c>
      <c r="AT28" s="36">
        <f t="shared" si="51"/>
        <v>-0.12</v>
      </c>
      <c r="AU28" s="36">
        <f t="shared" si="52"/>
        <v>-3.69</v>
      </c>
      <c r="AV28" s="36">
        <f t="shared" si="53"/>
        <v>89.56</v>
      </c>
      <c r="AW28" s="36">
        <f t="shared" si="54"/>
        <v>0</v>
      </c>
      <c r="AX28" s="36">
        <f t="shared" si="55"/>
        <v>0</v>
      </c>
      <c r="AZ28" s="36">
        <f t="shared" si="69"/>
        <v>0</v>
      </c>
      <c r="BA28" s="36">
        <f t="shared" si="70"/>
        <v>0</v>
      </c>
      <c r="BB28" s="36">
        <f t="shared" si="71"/>
        <v>0</v>
      </c>
      <c r="BC28" s="36">
        <f t="shared" si="72"/>
        <v>0</v>
      </c>
      <c r="BD28" s="36">
        <f t="shared" si="73"/>
        <v>0</v>
      </c>
      <c r="BE28" s="36">
        <f t="shared" si="74"/>
        <v>0</v>
      </c>
      <c r="BF28" s="36">
        <f t="shared" si="75"/>
        <v>0</v>
      </c>
      <c r="BG28" s="36">
        <f t="shared" si="76"/>
        <v>0</v>
      </c>
      <c r="BH28" s="36">
        <f t="shared" si="77"/>
        <v>0</v>
      </c>
      <c r="BI28" s="36">
        <f t="shared" si="78"/>
        <v>0</v>
      </c>
      <c r="BJ28" s="118">
        <f t="shared" si="57"/>
        <v>0</v>
      </c>
      <c r="BK28" s="37"/>
      <c r="BL28" s="38">
        <f t="shared" si="79"/>
        <v>0</v>
      </c>
      <c r="BM28" s="39">
        <f>IF(BA28+AP28+T27&gt;=F$8,0,IF(SUM($BL28:BL28)&lt;$C28,MIN(F$8-(BA28+AP28+T27),$C28-SUM($BL28:BL28)),0))</f>
        <v>0</v>
      </c>
      <c r="BN28" s="39">
        <f>IF(BB28+AQ28+U27&gt;=G$8,0,IF(SUM($BL28:BM28)&lt;$C28,MIN(G$8-(BB28+AQ28+U27),$C28-SUM($BL28:BM28)),0))</f>
        <v>0</v>
      </c>
      <c r="BO28" s="39">
        <f>IF(BC28+AR28+V27&gt;=H$8,0,IF(SUM($BL28:BN28)&lt;$C28,MIN(H$8-(BC28+AR28+V27),$C28-SUM($BL28:BN28)),0))</f>
        <v>0</v>
      </c>
      <c r="BP28" s="39">
        <f>IF(BD28+AS28+W27&gt;=I$8,0,IF(SUM($BL28:BO28)&lt;$C28,MIN(I$8-(BD28+AS28+W27),$C28-SUM($BL28:BO28)),0))</f>
        <v>0</v>
      </c>
      <c r="BQ28" s="39">
        <f>IF(BE28+AT28+X27&gt;=J$8,0,IF(SUM($BL28:BP28)&lt;$C28,MIN(J$8-(BE28+AT28+X27),$C28-SUM($BL28:BP28)),0))</f>
        <v>147.26</v>
      </c>
      <c r="BR28" s="39">
        <f>IF(BF28+AU28+Y27&gt;=K$8,0,IF(SUM($BL28:BQ28)&lt;$C28,MIN(K$8-(BF28+AU28+Y27),$C28-SUM($BL28:BQ28)),0))</f>
        <v>452.74</v>
      </c>
      <c r="BS28" s="39">
        <f>IF(BG28+AV28+Z27&gt;=L$8,0,IF(SUM($BL28:BR28)&lt;$C28,MIN(L$8-(BG28+AV28+Z27),$C28-SUM($BL28:BR28)),0))</f>
        <v>0</v>
      </c>
      <c r="BT28" s="39">
        <f>IF(BH28+AW28+AA27&gt;=M$8,0,IF(SUM($BL28:BS28)&lt;$C28,MIN(M$8-(BH28+AW28+AA27),$C28-SUM($BL28:BS28)),0))</f>
        <v>0</v>
      </c>
      <c r="BU28" s="39">
        <f>IF(BI28+AX28+AB27&gt;=N$8,0,IF(SUM($BL28:BT28)&lt;$C28,MIN(N$8-(BI28+AX28+AB27),$C28-SUM($BL28:BT28)),0))</f>
        <v>0</v>
      </c>
      <c r="BW28" s="52">
        <f t="shared" si="80"/>
        <v>43983</v>
      </c>
      <c r="BX28" s="174" t="e">
        <f t="shared" si="81"/>
        <v>#N/A</v>
      </c>
      <c r="BY28" s="39">
        <f t="shared" si="58"/>
        <v>0</v>
      </c>
      <c r="BZ28" s="174" t="e">
        <f t="shared" si="82"/>
        <v>#N/A</v>
      </c>
      <c r="CA28" s="37">
        <f t="shared" si="59"/>
        <v>0</v>
      </c>
      <c r="CB28" s="174" t="e">
        <f t="shared" si="83"/>
        <v>#N/A</v>
      </c>
      <c r="CC28" s="39">
        <f t="shared" si="60"/>
        <v>0</v>
      </c>
      <c r="CD28" s="174" t="e">
        <f t="shared" si="84"/>
        <v>#N/A</v>
      </c>
      <c r="CE28" s="39">
        <f t="shared" si="61"/>
        <v>0</v>
      </c>
      <c r="CF28" s="174" t="e">
        <f t="shared" si="85"/>
        <v>#N/A</v>
      </c>
      <c r="CG28" s="39">
        <f t="shared" si="62"/>
        <v>0</v>
      </c>
      <c r="CH28" s="174">
        <f t="shared" si="86"/>
        <v>-7</v>
      </c>
      <c r="CI28" s="39">
        <f t="shared" si="63"/>
        <v>147.26</v>
      </c>
      <c r="CJ28" s="174">
        <f t="shared" si="87"/>
        <v>-8</v>
      </c>
      <c r="CK28" s="39">
        <f t="shared" si="64"/>
        <v>452.74</v>
      </c>
      <c r="CL28" s="174" t="e">
        <f t="shared" si="88"/>
        <v>#N/A</v>
      </c>
      <c r="CM28" s="39">
        <f t="shared" si="65"/>
        <v>0</v>
      </c>
      <c r="CN28" s="174" t="e">
        <f t="shared" si="89"/>
        <v>#N/A</v>
      </c>
      <c r="CO28" s="39">
        <f t="shared" si="66"/>
        <v>0</v>
      </c>
      <c r="CP28" s="174" t="e">
        <f t="shared" si="90"/>
        <v>#N/A</v>
      </c>
      <c r="CQ28" s="39">
        <f t="shared" si="67"/>
        <v>0</v>
      </c>
      <c r="CR28" s="39" t="e">
        <f>IF(ISERROR(BX28),NA(),(BY28/Calculator!$E$6)/2)</f>
        <v>#N/A</v>
      </c>
      <c r="CS28" s="39" t="e">
        <f>IF(ISERROR(BZ28),NA(),(CA28/Calculator!$E$6)/2)</f>
        <v>#N/A</v>
      </c>
      <c r="CT28" s="39" t="e">
        <f>IF(ISERROR(CB28),NA(),(CC28/Calculator!$E$6)/2)</f>
        <v>#N/A</v>
      </c>
      <c r="CU28" s="39" t="e">
        <f>IF(ISERROR(CD28),NA(),(CE28/Calculator!$E$6)/2)</f>
        <v>#N/A</v>
      </c>
      <c r="CV28" s="39" t="e">
        <f>IF(ISERROR(CF28),NA(),(CG28/Calculator!$E$6)/2)</f>
        <v>#N/A</v>
      </c>
      <c r="CW28" s="39">
        <f>IF(ISERROR(CH28),NA(),(CI28/Calculator!$E$6)/2)</f>
        <v>0.12271666666666665</v>
      </c>
      <c r="CX28" s="39">
        <f>IF(ISERROR(CJ28),NA(),(CK28/Calculator!$E$6)/2)</f>
        <v>0.37728333333333336</v>
      </c>
      <c r="CY28" s="39" t="e">
        <f>IF(ISERROR(CL28),NA(),(CM28/Calculator!$E$6)/2)</f>
        <v>#N/A</v>
      </c>
      <c r="CZ28" s="39" t="e">
        <f>IF(ISERROR(CN28),NA(),(CO28/Calculator!$E$6)/2)</f>
        <v>#N/A</v>
      </c>
      <c r="DA28" s="39" t="e">
        <f>IF(ISERROR(CP28),NA(),(CQ28/Calculator!$E$6)/2)</f>
        <v>#N/A</v>
      </c>
    </row>
    <row r="29" spans="1:105" s="34" customFormat="1" ht="12" thickBot="1" x14ac:dyDescent="0.25">
      <c r="A29" s="51">
        <f t="shared" si="21"/>
        <v>10</v>
      </c>
      <c r="B29" s="52">
        <f t="shared" si="68"/>
        <v>44013</v>
      </c>
      <c r="C29" s="53">
        <f t="shared" si="22"/>
        <v>1200</v>
      </c>
      <c r="D29" s="54">
        <v>600</v>
      </c>
      <c r="E29" s="36">
        <f t="shared" si="23"/>
        <v>0</v>
      </c>
      <c r="F29" s="36">
        <f t="shared" si="24"/>
        <v>0</v>
      </c>
      <c r="G29" s="36">
        <f t="shared" si="25"/>
        <v>0</v>
      </c>
      <c r="H29" s="36">
        <f t="shared" si="26"/>
        <v>0</v>
      </c>
      <c r="I29" s="36">
        <f t="shared" si="27"/>
        <v>0</v>
      </c>
      <c r="J29" s="36">
        <f t="shared" si="28"/>
        <v>0</v>
      </c>
      <c r="K29" s="36">
        <f t="shared" si="29"/>
        <v>1200</v>
      </c>
      <c r="L29" s="36">
        <f t="shared" si="30"/>
        <v>0</v>
      </c>
      <c r="M29" s="36">
        <f t="shared" si="31"/>
        <v>0</v>
      </c>
      <c r="N29" s="36">
        <f t="shared" si="32"/>
        <v>0</v>
      </c>
      <c r="O29" s="49">
        <f t="shared" si="33"/>
        <v>1200</v>
      </c>
      <c r="P29" s="132">
        <f t="shared" si="34"/>
        <v>86.5</v>
      </c>
      <c r="Q29" s="50">
        <f t="shared" si="35"/>
        <v>2783.7000000000003</v>
      </c>
      <c r="R29" s="37"/>
      <c r="S29" s="36">
        <f t="shared" si="36"/>
        <v>1000</v>
      </c>
      <c r="T29" s="36">
        <f t="shared" si="37"/>
        <v>0</v>
      </c>
      <c r="U29" s="36">
        <f t="shared" si="38"/>
        <v>0</v>
      </c>
      <c r="V29" s="36">
        <f t="shared" si="39"/>
        <v>0</v>
      </c>
      <c r="W29" s="36">
        <f t="shared" si="40"/>
        <v>3000</v>
      </c>
      <c r="X29" s="36">
        <f t="shared" si="41"/>
        <v>0</v>
      </c>
      <c r="Y29" s="36">
        <f t="shared" si="42"/>
        <v>-2783.7000000000003</v>
      </c>
      <c r="Z29" s="36">
        <f t="shared" si="43"/>
        <v>30886.569999999996</v>
      </c>
      <c r="AA29" s="36">
        <f t="shared" si="44"/>
        <v>0</v>
      </c>
      <c r="AB29" s="36">
        <f t="shared" si="45"/>
        <v>0</v>
      </c>
      <c r="AC29" s="40"/>
      <c r="AD29" s="36">
        <f t="shared" si="11"/>
        <v>0</v>
      </c>
      <c r="AE29" s="36">
        <f t="shared" si="12"/>
        <v>0</v>
      </c>
      <c r="AF29" s="36">
        <f t="shared" si="13"/>
        <v>0</v>
      </c>
      <c r="AG29" s="36">
        <f t="shared" si="14"/>
        <v>0</v>
      </c>
      <c r="AH29" s="36">
        <f t="shared" si="15"/>
        <v>0</v>
      </c>
      <c r="AI29" s="36">
        <f t="shared" si="16"/>
        <v>0</v>
      </c>
      <c r="AJ29" s="36">
        <f t="shared" si="17"/>
        <v>2783.7000000000003</v>
      </c>
      <c r="AK29" s="36">
        <f t="shared" si="18"/>
        <v>0</v>
      </c>
      <c r="AL29" s="36">
        <f t="shared" si="19"/>
        <v>0</v>
      </c>
      <c r="AM29" s="36">
        <f t="shared" si="20"/>
        <v>0</v>
      </c>
      <c r="AN29" s="40"/>
      <c r="AO29" s="36">
        <f t="shared" si="46"/>
        <v>0</v>
      </c>
      <c r="AP29" s="36">
        <f t="shared" si="47"/>
        <v>0</v>
      </c>
      <c r="AQ29" s="36">
        <f t="shared" si="48"/>
        <v>0</v>
      </c>
      <c r="AR29" s="36">
        <f t="shared" si="49"/>
        <v>0</v>
      </c>
      <c r="AS29" s="36">
        <f t="shared" si="50"/>
        <v>0</v>
      </c>
      <c r="AT29" s="36">
        <f t="shared" si="51"/>
        <v>0</v>
      </c>
      <c r="AU29" s="36">
        <f t="shared" si="52"/>
        <v>-3.32</v>
      </c>
      <c r="AV29" s="36">
        <f t="shared" si="53"/>
        <v>89.82</v>
      </c>
      <c r="AW29" s="36">
        <f t="shared" si="54"/>
        <v>0</v>
      </c>
      <c r="AX29" s="36">
        <f t="shared" si="55"/>
        <v>0</v>
      </c>
      <c r="AZ29" s="36">
        <f t="shared" si="69"/>
        <v>0</v>
      </c>
      <c r="BA29" s="36">
        <f t="shared" si="70"/>
        <v>0</v>
      </c>
      <c r="BB29" s="36">
        <f t="shared" si="71"/>
        <v>0</v>
      </c>
      <c r="BC29" s="36">
        <f t="shared" si="72"/>
        <v>0</v>
      </c>
      <c r="BD29" s="36">
        <f t="shared" si="73"/>
        <v>0</v>
      </c>
      <c r="BE29" s="36">
        <f t="shared" si="74"/>
        <v>0</v>
      </c>
      <c r="BF29" s="36">
        <f t="shared" si="75"/>
        <v>0</v>
      </c>
      <c r="BG29" s="36">
        <f t="shared" si="76"/>
        <v>0</v>
      </c>
      <c r="BH29" s="36">
        <f t="shared" si="77"/>
        <v>0</v>
      </c>
      <c r="BI29" s="36">
        <f t="shared" si="78"/>
        <v>0</v>
      </c>
      <c r="BJ29" s="118">
        <f t="shared" si="57"/>
        <v>0</v>
      </c>
      <c r="BK29" s="37"/>
      <c r="BL29" s="38">
        <f t="shared" si="79"/>
        <v>0</v>
      </c>
      <c r="BM29" s="39">
        <f>IF(BA29+AP29+T28&gt;=F$8,0,IF(SUM($BL29:BL29)&lt;$C29,MIN(F$8-(BA29+AP29+T28),$C29-SUM($BL29:BL29)),0))</f>
        <v>0</v>
      </c>
      <c r="BN29" s="39">
        <f>IF(BB29+AQ29+U28&gt;=G$8,0,IF(SUM($BL29:BM29)&lt;$C29,MIN(G$8-(BB29+AQ29+U28),$C29-SUM($BL29:BM29)),0))</f>
        <v>0</v>
      </c>
      <c r="BO29" s="39">
        <f>IF(BC29+AR29+V28&gt;=H$8,0,IF(SUM($BL29:BN29)&lt;$C29,MIN(H$8-(BC29+AR29+V28),$C29-SUM($BL29:BN29)),0))</f>
        <v>0</v>
      </c>
      <c r="BP29" s="39">
        <f>IF(BD29+AS29+W28&gt;=I$8,0,IF(SUM($BL29:BO29)&lt;$C29,MIN(I$8-(BD29+AS29+W28),$C29-SUM($BL29:BO29)),0))</f>
        <v>0</v>
      </c>
      <c r="BQ29" s="39">
        <f>IF(BE29+AT29+X28&gt;=J$8,0,IF(SUM($BL29:BP29)&lt;$C29,MIN(J$8-(BE29+AT29+X28),$C29-SUM($BL29:BP29)),0))</f>
        <v>0</v>
      </c>
      <c r="BR29" s="39">
        <f>IF(BF29+AU29+Y28&gt;=K$8,0,IF(SUM($BL29:BQ29)&lt;$C29,MIN(K$8-(BF29+AU29+Y28),$C29-SUM($BL29:BQ29)),0))</f>
        <v>1200</v>
      </c>
      <c r="BS29" s="39">
        <f>IF(BG29+AV29+Z28&gt;=L$8,0,IF(SUM($BL29:BR29)&lt;$C29,MIN(L$8-(BG29+AV29+Z28),$C29-SUM($BL29:BR29)),0))</f>
        <v>0</v>
      </c>
      <c r="BT29" s="39">
        <f>IF(BH29+AW29+AA28&gt;=M$8,0,IF(SUM($BL29:BS29)&lt;$C29,MIN(M$8-(BH29+AW29+AA28),$C29-SUM($BL29:BS29)),0))</f>
        <v>0</v>
      </c>
      <c r="BU29" s="39">
        <f>IF(BI29+AX29+AB28&gt;=N$8,0,IF(SUM($BL29:BT29)&lt;$C29,MIN(N$8-(BI29+AX29+AB28),$C29-SUM($BL29:BT29)),0))</f>
        <v>0</v>
      </c>
      <c r="BW29" s="52">
        <f t="shared" si="80"/>
        <v>44013</v>
      </c>
      <c r="BX29" s="174" t="e">
        <f t="shared" si="81"/>
        <v>#N/A</v>
      </c>
      <c r="BY29" s="39">
        <f t="shared" si="58"/>
        <v>0</v>
      </c>
      <c r="BZ29" s="174" t="e">
        <f t="shared" si="82"/>
        <v>#N/A</v>
      </c>
      <c r="CA29" s="37">
        <f t="shared" si="59"/>
        <v>0</v>
      </c>
      <c r="CB29" s="174" t="e">
        <f t="shared" si="83"/>
        <v>#N/A</v>
      </c>
      <c r="CC29" s="39">
        <f t="shared" si="60"/>
        <v>0</v>
      </c>
      <c r="CD29" s="174" t="e">
        <f t="shared" si="84"/>
        <v>#N/A</v>
      </c>
      <c r="CE29" s="39">
        <f t="shared" si="61"/>
        <v>0</v>
      </c>
      <c r="CF29" s="174" t="e">
        <f t="shared" si="85"/>
        <v>#N/A</v>
      </c>
      <c r="CG29" s="39">
        <f t="shared" si="62"/>
        <v>0</v>
      </c>
      <c r="CH29" s="174" t="e">
        <f t="shared" si="86"/>
        <v>#N/A</v>
      </c>
      <c r="CI29" s="39">
        <f t="shared" si="63"/>
        <v>0</v>
      </c>
      <c r="CJ29" s="174">
        <f t="shared" si="87"/>
        <v>-8</v>
      </c>
      <c r="CK29" s="39">
        <f t="shared" si="64"/>
        <v>1200</v>
      </c>
      <c r="CL29" s="174" t="e">
        <f t="shared" si="88"/>
        <v>#N/A</v>
      </c>
      <c r="CM29" s="39">
        <f t="shared" si="65"/>
        <v>0</v>
      </c>
      <c r="CN29" s="174" t="e">
        <f t="shared" si="89"/>
        <v>#N/A</v>
      </c>
      <c r="CO29" s="39">
        <f t="shared" si="66"/>
        <v>0</v>
      </c>
      <c r="CP29" s="174" t="e">
        <f t="shared" si="90"/>
        <v>#N/A</v>
      </c>
      <c r="CQ29" s="39">
        <f t="shared" si="67"/>
        <v>0</v>
      </c>
      <c r="CR29" s="39" t="e">
        <f>IF(ISERROR(BX29),NA(),(BY29/Calculator!$E$6)/2)</f>
        <v>#N/A</v>
      </c>
      <c r="CS29" s="39" t="e">
        <f>IF(ISERROR(BZ29),NA(),(CA29/Calculator!$E$6)/2)</f>
        <v>#N/A</v>
      </c>
      <c r="CT29" s="39" t="e">
        <f>IF(ISERROR(CB29),NA(),(CC29/Calculator!$E$6)/2)</f>
        <v>#N/A</v>
      </c>
      <c r="CU29" s="39" t="e">
        <f>IF(ISERROR(CD29),NA(),(CE29/Calculator!$E$6)/2)</f>
        <v>#N/A</v>
      </c>
      <c r="CV29" s="39" t="e">
        <f>IF(ISERROR(CF29),NA(),(CG29/Calculator!$E$6)/2)</f>
        <v>#N/A</v>
      </c>
      <c r="CW29" s="39" t="e">
        <f>IF(ISERROR(CH29),NA(),(CI29/Calculator!$E$6)/2)</f>
        <v>#N/A</v>
      </c>
      <c r="CX29" s="39">
        <f>IF(ISERROR(CJ29),NA(),(CK29/Calculator!$E$6)/2)</f>
        <v>1</v>
      </c>
      <c r="CY29" s="39" t="e">
        <f>IF(ISERROR(CL29),NA(),(CM29/Calculator!$E$6)/2)</f>
        <v>#N/A</v>
      </c>
      <c r="CZ29" s="39" t="e">
        <f>IF(ISERROR(CN29),NA(),(CO29/Calculator!$E$6)/2)</f>
        <v>#N/A</v>
      </c>
      <c r="DA29" s="39" t="e">
        <f>IF(ISERROR(CP29),NA(),(CQ29/Calculator!$E$6)/2)</f>
        <v>#N/A</v>
      </c>
    </row>
    <row r="30" spans="1:105" s="34" customFormat="1" ht="12" thickBot="1" x14ac:dyDescent="0.25">
      <c r="A30" s="51">
        <f t="shared" si="21"/>
        <v>11</v>
      </c>
      <c r="B30" s="52">
        <f t="shared" si="68"/>
        <v>44044</v>
      </c>
      <c r="C30" s="53">
        <f t="shared" si="22"/>
        <v>2100</v>
      </c>
      <c r="D30" s="54">
        <v>1500</v>
      </c>
      <c r="E30" s="36">
        <f t="shared" si="23"/>
        <v>0</v>
      </c>
      <c r="F30" s="36">
        <f t="shared" si="24"/>
        <v>0</v>
      </c>
      <c r="G30" s="36">
        <f t="shared" si="25"/>
        <v>0</v>
      </c>
      <c r="H30" s="36">
        <f t="shared" si="26"/>
        <v>0</v>
      </c>
      <c r="I30" s="36">
        <f t="shared" si="27"/>
        <v>0</v>
      </c>
      <c r="J30" s="36">
        <f t="shared" si="28"/>
        <v>0</v>
      </c>
      <c r="K30" s="36">
        <f t="shared" si="29"/>
        <v>2100</v>
      </c>
      <c r="L30" s="36">
        <f t="shared" si="30"/>
        <v>0</v>
      </c>
      <c r="M30" s="36">
        <f t="shared" si="31"/>
        <v>0</v>
      </c>
      <c r="N30" s="36">
        <f t="shared" si="32"/>
        <v>0</v>
      </c>
      <c r="O30" s="49">
        <f t="shared" si="33"/>
        <v>2100</v>
      </c>
      <c r="P30" s="132">
        <f t="shared" si="34"/>
        <v>87.77000000000001</v>
      </c>
      <c r="Q30" s="50">
        <f t="shared" si="35"/>
        <v>686.02000000000044</v>
      </c>
      <c r="R30" s="37"/>
      <c r="S30" s="36">
        <f t="shared" si="36"/>
        <v>1000</v>
      </c>
      <c r="T30" s="36">
        <f t="shared" si="37"/>
        <v>0</v>
      </c>
      <c r="U30" s="36">
        <f t="shared" si="38"/>
        <v>0</v>
      </c>
      <c r="V30" s="36">
        <f t="shared" si="39"/>
        <v>0</v>
      </c>
      <c r="W30" s="36">
        <f t="shared" si="40"/>
        <v>3000</v>
      </c>
      <c r="X30" s="36">
        <f t="shared" si="41"/>
        <v>0</v>
      </c>
      <c r="Y30" s="36">
        <f t="shared" si="42"/>
        <v>-686.02000000000044</v>
      </c>
      <c r="Z30" s="36">
        <f t="shared" si="43"/>
        <v>30976.659999999996</v>
      </c>
      <c r="AA30" s="36">
        <f t="shared" si="44"/>
        <v>0</v>
      </c>
      <c r="AB30" s="36">
        <f t="shared" si="45"/>
        <v>0</v>
      </c>
      <c r="AC30" s="40"/>
      <c r="AD30" s="36">
        <f t="shared" si="11"/>
        <v>0</v>
      </c>
      <c r="AE30" s="36">
        <f t="shared" si="12"/>
        <v>0</v>
      </c>
      <c r="AF30" s="36">
        <f t="shared" si="13"/>
        <v>0</v>
      </c>
      <c r="AG30" s="36">
        <f t="shared" si="14"/>
        <v>0</v>
      </c>
      <c r="AH30" s="36">
        <f t="shared" si="15"/>
        <v>0</v>
      </c>
      <c r="AI30" s="36">
        <f t="shared" si="16"/>
        <v>0</v>
      </c>
      <c r="AJ30" s="36">
        <f t="shared" si="17"/>
        <v>686.02000000000044</v>
      </c>
      <c r="AK30" s="36">
        <f t="shared" si="18"/>
        <v>0</v>
      </c>
      <c r="AL30" s="36">
        <f t="shared" si="19"/>
        <v>0</v>
      </c>
      <c r="AM30" s="36">
        <f t="shared" si="20"/>
        <v>0</v>
      </c>
      <c r="AN30" s="40"/>
      <c r="AO30" s="36">
        <f t="shared" si="46"/>
        <v>0</v>
      </c>
      <c r="AP30" s="36">
        <f t="shared" si="47"/>
        <v>0</v>
      </c>
      <c r="AQ30" s="36">
        <f t="shared" si="48"/>
        <v>0</v>
      </c>
      <c r="AR30" s="36">
        <f t="shared" si="49"/>
        <v>0</v>
      </c>
      <c r="AS30" s="36">
        <f t="shared" si="50"/>
        <v>0</v>
      </c>
      <c r="AT30" s="36">
        <f t="shared" si="51"/>
        <v>0</v>
      </c>
      <c r="AU30" s="36">
        <f t="shared" si="52"/>
        <v>-2.3199999999999998</v>
      </c>
      <c r="AV30" s="36">
        <f t="shared" si="53"/>
        <v>90.09</v>
      </c>
      <c r="AW30" s="36">
        <f t="shared" si="54"/>
        <v>0</v>
      </c>
      <c r="AX30" s="36">
        <f t="shared" si="55"/>
        <v>0</v>
      </c>
      <c r="AZ30" s="36">
        <f t="shared" si="69"/>
        <v>0</v>
      </c>
      <c r="BA30" s="36">
        <f t="shared" si="70"/>
        <v>0</v>
      </c>
      <c r="BB30" s="36">
        <f t="shared" si="71"/>
        <v>0</v>
      </c>
      <c r="BC30" s="36">
        <f t="shared" si="72"/>
        <v>0</v>
      </c>
      <c r="BD30" s="36">
        <f t="shared" si="73"/>
        <v>0</v>
      </c>
      <c r="BE30" s="36">
        <f t="shared" si="74"/>
        <v>0</v>
      </c>
      <c r="BF30" s="36">
        <f t="shared" si="75"/>
        <v>0</v>
      </c>
      <c r="BG30" s="36">
        <f t="shared" si="76"/>
        <v>0</v>
      </c>
      <c r="BH30" s="36">
        <f t="shared" si="77"/>
        <v>0</v>
      </c>
      <c r="BI30" s="36">
        <f t="shared" si="78"/>
        <v>0</v>
      </c>
      <c r="BJ30" s="118">
        <f t="shared" si="57"/>
        <v>0</v>
      </c>
      <c r="BK30" s="37"/>
      <c r="BL30" s="38">
        <f t="shared" si="79"/>
        <v>0</v>
      </c>
      <c r="BM30" s="39">
        <f>IF(BA30+AP30+T29&gt;=F$8,0,IF(SUM($BL30:BL30)&lt;$C30,MIN(F$8-(BA30+AP30+T29),$C30-SUM($BL30:BL30)),0))</f>
        <v>0</v>
      </c>
      <c r="BN30" s="39">
        <f>IF(BB30+AQ30+U29&gt;=G$8,0,IF(SUM($BL30:BM30)&lt;$C30,MIN(G$8-(BB30+AQ30+U29),$C30-SUM($BL30:BM30)),0))</f>
        <v>0</v>
      </c>
      <c r="BO30" s="39">
        <f>IF(BC30+AR30+V29&gt;=H$8,0,IF(SUM($BL30:BN30)&lt;$C30,MIN(H$8-(BC30+AR30+V29),$C30-SUM($BL30:BN30)),0))</f>
        <v>0</v>
      </c>
      <c r="BP30" s="39">
        <f>IF(BD30+AS30+W29&gt;=I$8,0,IF(SUM($BL30:BO30)&lt;$C30,MIN(I$8-(BD30+AS30+W29),$C30-SUM($BL30:BO30)),0))</f>
        <v>0</v>
      </c>
      <c r="BQ30" s="39">
        <f>IF(BE30+AT30+X29&gt;=J$8,0,IF(SUM($BL30:BP30)&lt;$C30,MIN(J$8-(BE30+AT30+X29),$C30-SUM($BL30:BP30)),0))</f>
        <v>0</v>
      </c>
      <c r="BR30" s="39">
        <f>IF(BF30+AU30+Y29&gt;=K$8,0,IF(SUM($BL30:BQ30)&lt;$C30,MIN(K$8-(BF30+AU30+Y29),$C30-SUM($BL30:BQ30)),0))</f>
        <v>2100</v>
      </c>
      <c r="BS30" s="39">
        <f>IF(BG30+AV30+Z29&gt;=L$8,0,IF(SUM($BL30:BR30)&lt;$C30,MIN(L$8-(BG30+AV30+Z29),$C30-SUM($BL30:BR30)),0))</f>
        <v>0</v>
      </c>
      <c r="BT30" s="39">
        <f>IF(BH30+AW30+AA29&gt;=M$8,0,IF(SUM($BL30:BS30)&lt;$C30,MIN(M$8-(BH30+AW30+AA29),$C30-SUM($BL30:BS30)),0))</f>
        <v>0</v>
      </c>
      <c r="BU30" s="39">
        <f>IF(BI30+AX30+AB29&gt;=N$8,0,IF(SUM($BL30:BT30)&lt;$C30,MIN(N$8-(BI30+AX30+AB29),$C30-SUM($BL30:BT30)),0))</f>
        <v>0</v>
      </c>
      <c r="BW30" s="52">
        <f t="shared" si="80"/>
        <v>44044</v>
      </c>
      <c r="BX30" s="174" t="e">
        <f t="shared" si="81"/>
        <v>#N/A</v>
      </c>
      <c r="BY30" s="39">
        <f t="shared" si="58"/>
        <v>0</v>
      </c>
      <c r="BZ30" s="174" t="e">
        <f t="shared" si="82"/>
        <v>#N/A</v>
      </c>
      <c r="CA30" s="37">
        <f t="shared" si="59"/>
        <v>0</v>
      </c>
      <c r="CB30" s="174" t="e">
        <f t="shared" si="83"/>
        <v>#N/A</v>
      </c>
      <c r="CC30" s="39">
        <f t="shared" si="60"/>
        <v>0</v>
      </c>
      <c r="CD30" s="174" t="e">
        <f t="shared" si="84"/>
        <v>#N/A</v>
      </c>
      <c r="CE30" s="39">
        <f t="shared" si="61"/>
        <v>0</v>
      </c>
      <c r="CF30" s="174" t="e">
        <f t="shared" si="85"/>
        <v>#N/A</v>
      </c>
      <c r="CG30" s="39">
        <f t="shared" si="62"/>
        <v>0</v>
      </c>
      <c r="CH30" s="174" t="e">
        <f t="shared" si="86"/>
        <v>#N/A</v>
      </c>
      <c r="CI30" s="39">
        <f t="shared" si="63"/>
        <v>0</v>
      </c>
      <c r="CJ30" s="174">
        <f t="shared" si="87"/>
        <v>-8</v>
      </c>
      <c r="CK30" s="39">
        <f t="shared" si="64"/>
        <v>2100</v>
      </c>
      <c r="CL30" s="174" t="e">
        <f t="shared" si="88"/>
        <v>#N/A</v>
      </c>
      <c r="CM30" s="39">
        <f t="shared" si="65"/>
        <v>0</v>
      </c>
      <c r="CN30" s="174" t="e">
        <f t="shared" si="89"/>
        <v>#N/A</v>
      </c>
      <c r="CO30" s="39">
        <f t="shared" si="66"/>
        <v>0</v>
      </c>
      <c r="CP30" s="174" t="e">
        <f t="shared" si="90"/>
        <v>#N/A</v>
      </c>
      <c r="CQ30" s="39">
        <f t="shared" si="67"/>
        <v>0</v>
      </c>
      <c r="CR30" s="39" t="e">
        <f>IF(ISERROR(BX30),NA(),(BY30/Calculator!$E$6)/2)</f>
        <v>#N/A</v>
      </c>
      <c r="CS30" s="39" t="e">
        <f>IF(ISERROR(BZ30),NA(),(CA30/Calculator!$E$6)/2)</f>
        <v>#N/A</v>
      </c>
      <c r="CT30" s="39" t="e">
        <f>IF(ISERROR(CB30),NA(),(CC30/Calculator!$E$6)/2)</f>
        <v>#N/A</v>
      </c>
      <c r="CU30" s="39" t="e">
        <f>IF(ISERROR(CD30),NA(),(CE30/Calculator!$E$6)/2)</f>
        <v>#N/A</v>
      </c>
      <c r="CV30" s="39" t="e">
        <f>IF(ISERROR(CF30),NA(),(CG30/Calculator!$E$6)/2)</f>
        <v>#N/A</v>
      </c>
      <c r="CW30" s="39" t="e">
        <f>IF(ISERROR(CH30),NA(),(CI30/Calculator!$E$6)/2)</f>
        <v>#N/A</v>
      </c>
      <c r="CX30" s="39">
        <f>IF(ISERROR(CJ30),NA(),(CK30/Calculator!$E$6)/2)</f>
        <v>1.75</v>
      </c>
      <c r="CY30" s="39" t="e">
        <f>IF(ISERROR(CL30),NA(),(CM30/Calculator!$E$6)/2)</f>
        <v>#N/A</v>
      </c>
      <c r="CZ30" s="39" t="e">
        <f>IF(ISERROR(CN30),NA(),(CO30/Calculator!$E$6)/2)</f>
        <v>#N/A</v>
      </c>
      <c r="DA30" s="39" t="e">
        <f>IF(ISERROR(CP30),NA(),(CQ30/Calculator!$E$6)/2)</f>
        <v>#N/A</v>
      </c>
    </row>
    <row r="31" spans="1:105" s="34" customFormat="1" ht="12" thickBot="1" x14ac:dyDescent="0.25">
      <c r="A31" s="51">
        <f t="shared" si="21"/>
        <v>12</v>
      </c>
      <c r="B31" s="52">
        <f t="shared" si="68"/>
        <v>44075</v>
      </c>
      <c r="C31" s="53">
        <f t="shared" si="22"/>
        <v>800</v>
      </c>
      <c r="D31" s="54">
        <v>200</v>
      </c>
      <c r="E31" s="36">
        <f t="shared" si="23"/>
        <v>0</v>
      </c>
      <c r="F31" s="36">
        <f t="shared" si="24"/>
        <v>0</v>
      </c>
      <c r="G31" s="36">
        <f t="shared" si="25"/>
        <v>0</v>
      </c>
      <c r="H31" s="36">
        <f t="shared" si="26"/>
        <v>0</v>
      </c>
      <c r="I31" s="36">
        <f t="shared" si="27"/>
        <v>0</v>
      </c>
      <c r="J31" s="36">
        <f t="shared" si="28"/>
        <v>0</v>
      </c>
      <c r="K31" s="36">
        <f t="shared" si="29"/>
        <v>686.59000000000049</v>
      </c>
      <c r="L31" s="36">
        <f t="shared" si="30"/>
        <v>0</v>
      </c>
      <c r="M31" s="36">
        <f t="shared" si="31"/>
        <v>0</v>
      </c>
      <c r="N31" s="36">
        <f t="shared" si="32"/>
        <v>0</v>
      </c>
      <c r="O31" s="49">
        <f t="shared" si="33"/>
        <v>686.59000000000049</v>
      </c>
      <c r="P31" s="132">
        <f t="shared" si="34"/>
        <v>89.78</v>
      </c>
      <c r="Q31" s="50">
        <f t="shared" si="35"/>
        <v>0</v>
      </c>
      <c r="R31" s="37"/>
      <c r="S31" s="36">
        <f t="shared" si="36"/>
        <v>1000</v>
      </c>
      <c r="T31" s="36">
        <f t="shared" si="37"/>
        <v>0</v>
      </c>
      <c r="U31" s="36">
        <f t="shared" si="38"/>
        <v>0</v>
      </c>
      <c r="V31" s="36">
        <f t="shared" si="39"/>
        <v>0</v>
      </c>
      <c r="W31" s="36">
        <f t="shared" si="40"/>
        <v>3000</v>
      </c>
      <c r="X31" s="36">
        <f t="shared" si="41"/>
        <v>0</v>
      </c>
      <c r="Y31" s="36">
        <f t="shared" si="42"/>
        <v>0</v>
      </c>
      <c r="Z31" s="36">
        <f t="shared" si="43"/>
        <v>31067.009999999995</v>
      </c>
      <c r="AA31" s="36">
        <f t="shared" si="44"/>
        <v>0</v>
      </c>
      <c r="AB31" s="36">
        <f t="shared" si="45"/>
        <v>0</v>
      </c>
      <c r="AC31" s="40"/>
      <c r="AD31" s="36">
        <f t="shared" si="11"/>
        <v>0</v>
      </c>
      <c r="AE31" s="36">
        <f t="shared" si="12"/>
        <v>0</v>
      </c>
      <c r="AF31" s="36">
        <f t="shared" si="13"/>
        <v>0</v>
      </c>
      <c r="AG31" s="36">
        <f t="shared" si="14"/>
        <v>0</v>
      </c>
      <c r="AH31" s="36">
        <f t="shared" si="15"/>
        <v>0</v>
      </c>
      <c r="AI31" s="36">
        <f t="shared" si="16"/>
        <v>0</v>
      </c>
      <c r="AJ31" s="36">
        <f t="shared" si="17"/>
        <v>0</v>
      </c>
      <c r="AK31" s="36">
        <f t="shared" si="18"/>
        <v>0</v>
      </c>
      <c r="AL31" s="36">
        <f t="shared" si="19"/>
        <v>0</v>
      </c>
      <c r="AM31" s="36">
        <f t="shared" si="20"/>
        <v>0</v>
      </c>
      <c r="AN31" s="40"/>
      <c r="AO31" s="36">
        <f t="shared" si="46"/>
        <v>0</v>
      </c>
      <c r="AP31" s="36">
        <f t="shared" si="47"/>
        <v>0</v>
      </c>
      <c r="AQ31" s="36">
        <f t="shared" si="48"/>
        <v>0</v>
      </c>
      <c r="AR31" s="36">
        <f t="shared" si="49"/>
        <v>0</v>
      </c>
      <c r="AS31" s="36">
        <f t="shared" si="50"/>
        <v>0</v>
      </c>
      <c r="AT31" s="36">
        <f t="shared" si="51"/>
        <v>0</v>
      </c>
      <c r="AU31" s="36">
        <f t="shared" si="52"/>
        <v>-0.56999999999999995</v>
      </c>
      <c r="AV31" s="36">
        <f t="shared" si="53"/>
        <v>90.35</v>
      </c>
      <c r="AW31" s="36">
        <f t="shared" si="54"/>
        <v>0</v>
      </c>
      <c r="AX31" s="36">
        <f t="shared" si="55"/>
        <v>0</v>
      </c>
      <c r="AZ31" s="36">
        <f t="shared" si="69"/>
        <v>0</v>
      </c>
      <c r="BA31" s="36">
        <f t="shared" si="70"/>
        <v>0</v>
      </c>
      <c r="BB31" s="36">
        <f t="shared" si="71"/>
        <v>0</v>
      </c>
      <c r="BC31" s="36">
        <f t="shared" si="72"/>
        <v>0</v>
      </c>
      <c r="BD31" s="36">
        <f t="shared" si="73"/>
        <v>0</v>
      </c>
      <c r="BE31" s="36">
        <f t="shared" si="74"/>
        <v>0</v>
      </c>
      <c r="BF31" s="36">
        <f t="shared" si="75"/>
        <v>0</v>
      </c>
      <c r="BG31" s="36">
        <f t="shared" si="76"/>
        <v>0</v>
      </c>
      <c r="BH31" s="36">
        <f t="shared" si="77"/>
        <v>0</v>
      </c>
      <c r="BI31" s="36">
        <f t="shared" si="78"/>
        <v>0</v>
      </c>
      <c r="BJ31" s="118">
        <f t="shared" si="57"/>
        <v>0</v>
      </c>
      <c r="BK31" s="37"/>
      <c r="BL31" s="38">
        <f t="shared" si="79"/>
        <v>0</v>
      </c>
      <c r="BM31" s="39">
        <f>IF(BA31+AP31+T30&gt;=F$8,0,IF(SUM($BL31:BL31)&lt;$C31,MIN(F$8-(BA31+AP31+T30),$C31-SUM($BL31:BL31)),0))</f>
        <v>0</v>
      </c>
      <c r="BN31" s="39">
        <f>IF(BB31+AQ31+U30&gt;=G$8,0,IF(SUM($BL31:BM31)&lt;$C31,MIN(G$8-(BB31+AQ31+U30),$C31-SUM($BL31:BM31)),0))</f>
        <v>0</v>
      </c>
      <c r="BO31" s="39">
        <f>IF(BC31+AR31+V30&gt;=H$8,0,IF(SUM($BL31:BN31)&lt;$C31,MIN(H$8-(BC31+AR31+V30),$C31-SUM($BL31:BN31)),0))</f>
        <v>0</v>
      </c>
      <c r="BP31" s="39">
        <f>IF(BD31+AS31+W30&gt;=I$8,0,IF(SUM($BL31:BO31)&lt;$C31,MIN(I$8-(BD31+AS31+W30),$C31-SUM($BL31:BO31)),0))</f>
        <v>0</v>
      </c>
      <c r="BQ31" s="39">
        <f>IF(BE31+AT31+X30&gt;=J$8,0,IF(SUM($BL31:BP31)&lt;$C31,MIN(J$8-(BE31+AT31+X30),$C31-SUM($BL31:BP31)),0))</f>
        <v>0</v>
      </c>
      <c r="BR31" s="39">
        <f>IF(BF31+AU31+Y30&gt;=K$8,0,IF(SUM($BL31:BQ31)&lt;$C31,MIN(K$8-(BF31+AU31+Y30),$C31-SUM($BL31:BQ31)),0))</f>
        <v>686.59000000000049</v>
      </c>
      <c r="BS31" s="39">
        <f>IF(BG31+AV31+Z30&gt;=L$8,0,IF(SUM($BL31:BR31)&lt;$C31,MIN(L$8-(BG31+AV31+Z30),$C31-SUM($BL31:BR31)),0))</f>
        <v>0</v>
      </c>
      <c r="BT31" s="39">
        <f>IF(BH31+AW31+AA30&gt;=M$8,0,IF(SUM($BL31:BS31)&lt;$C31,MIN(M$8-(BH31+AW31+AA30),$C31-SUM($BL31:BS31)),0))</f>
        <v>0</v>
      </c>
      <c r="BU31" s="39">
        <f>IF(BI31+AX31+AB30&gt;=N$8,0,IF(SUM($BL31:BT31)&lt;$C31,MIN(N$8-(BI31+AX31+AB30),$C31-SUM($BL31:BT31)),0))</f>
        <v>0</v>
      </c>
      <c r="BW31" s="52">
        <f t="shared" si="80"/>
        <v>44075</v>
      </c>
      <c r="BX31" s="174" t="e">
        <f t="shared" si="81"/>
        <v>#N/A</v>
      </c>
      <c r="BY31" s="39">
        <f t="shared" si="58"/>
        <v>0</v>
      </c>
      <c r="BZ31" s="174" t="e">
        <f t="shared" si="82"/>
        <v>#N/A</v>
      </c>
      <c r="CA31" s="37">
        <f t="shared" si="59"/>
        <v>0</v>
      </c>
      <c r="CB31" s="174" t="e">
        <f t="shared" si="83"/>
        <v>#N/A</v>
      </c>
      <c r="CC31" s="39">
        <f t="shared" si="60"/>
        <v>0</v>
      </c>
      <c r="CD31" s="174" t="e">
        <f t="shared" si="84"/>
        <v>#N/A</v>
      </c>
      <c r="CE31" s="39">
        <f t="shared" si="61"/>
        <v>0</v>
      </c>
      <c r="CF31" s="174" t="e">
        <f t="shared" si="85"/>
        <v>#N/A</v>
      </c>
      <c r="CG31" s="39">
        <f t="shared" si="62"/>
        <v>0</v>
      </c>
      <c r="CH31" s="174" t="e">
        <f t="shared" si="86"/>
        <v>#N/A</v>
      </c>
      <c r="CI31" s="39">
        <f t="shared" si="63"/>
        <v>0</v>
      </c>
      <c r="CJ31" s="174">
        <f t="shared" si="87"/>
        <v>-8</v>
      </c>
      <c r="CK31" s="39">
        <f t="shared" si="64"/>
        <v>686.59000000000049</v>
      </c>
      <c r="CL31" s="174" t="e">
        <f t="shared" si="88"/>
        <v>#N/A</v>
      </c>
      <c r="CM31" s="39">
        <f t="shared" si="65"/>
        <v>0</v>
      </c>
      <c r="CN31" s="174" t="e">
        <f t="shared" si="89"/>
        <v>#N/A</v>
      </c>
      <c r="CO31" s="39">
        <f t="shared" si="66"/>
        <v>0</v>
      </c>
      <c r="CP31" s="174" t="e">
        <f t="shared" si="90"/>
        <v>#N/A</v>
      </c>
      <c r="CQ31" s="39">
        <f t="shared" si="67"/>
        <v>0</v>
      </c>
      <c r="CR31" s="39" t="e">
        <f>IF(ISERROR(BX31),NA(),(BY31/Calculator!$E$6)/2)</f>
        <v>#N/A</v>
      </c>
      <c r="CS31" s="39" t="e">
        <f>IF(ISERROR(BZ31),NA(),(CA31/Calculator!$E$6)/2)</f>
        <v>#N/A</v>
      </c>
      <c r="CT31" s="39" t="e">
        <f>IF(ISERROR(CB31),NA(),(CC31/Calculator!$E$6)/2)</f>
        <v>#N/A</v>
      </c>
      <c r="CU31" s="39" t="e">
        <f>IF(ISERROR(CD31),NA(),(CE31/Calculator!$E$6)/2)</f>
        <v>#N/A</v>
      </c>
      <c r="CV31" s="39" t="e">
        <f>IF(ISERROR(CF31),NA(),(CG31/Calculator!$E$6)/2)</f>
        <v>#N/A</v>
      </c>
      <c r="CW31" s="39" t="e">
        <f>IF(ISERROR(CH31),NA(),(CI31/Calculator!$E$6)/2)</f>
        <v>#N/A</v>
      </c>
      <c r="CX31" s="39">
        <f>IF(ISERROR(CJ31),NA(),(CK31/Calculator!$E$6)/2)</f>
        <v>0.57215833333333377</v>
      </c>
      <c r="CY31" s="39" t="e">
        <f>IF(ISERROR(CL31),NA(),(CM31/Calculator!$E$6)/2)</f>
        <v>#N/A</v>
      </c>
      <c r="CZ31" s="39" t="e">
        <f>IF(ISERROR(CN31),NA(),(CO31/Calculator!$E$6)/2)</f>
        <v>#N/A</v>
      </c>
      <c r="DA31" s="39" t="e">
        <f>IF(ISERROR(CP31),NA(),(CQ31/Calculator!$E$6)/2)</f>
        <v>#N/A</v>
      </c>
    </row>
    <row r="32" spans="1:105" s="34" customFormat="1" ht="12" thickBot="1" x14ac:dyDescent="0.25">
      <c r="A32" s="51" t="str">
        <f t="shared" si="21"/>
        <v/>
      </c>
      <c r="B32" s="52" t="str">
        <f t="shared" si="68"/>
        <v/>
      </c>
      <c r="C32" s="53" t="str">
        <f t="shared" si="22"/>
        <v/>
      </c>
      <c r="D32" s="54"/>
      <c r="E32" s="36">
        <f t="shared" si="23"/>
        <v>0</v>
      </c>
      <c r="F32" s="36">
        <f t="shared" si="24"/>
        <v>0</v>
      </c>
      <c r="G32" s="36">
        <f t="shared" si="25"/>
        <v>0</v>
      </c>
      <c r="H32" s="36">
        <f t="shared" si="26"/>
        <v>0</v>
      </c>
      <c r="I32" s="36">
        <f t="shared" si="27"/>
        <v>0</v>
      </c>
      <c r="J32" s="36">
        <f t="shared" si="28"/>
        <v>0</v>
      </c>
      <c r="K32" s="36">
        <f t="shared" si="29"/>
        <v>0</v>
      </c>
      <c r="L32" s="36">
        <f t="shared" si="30"/>
        <v>0</v>
      </c>
      <c r="M32" s="36">
        <f t="shared" si="31"/>
        <v>0</v>
      </c>
      <c r="N32" s="36">
        <f t="shared" si="32"/>
        <v>0</v>
      </c>
      <c r="O32" s="49">
        <f t="shared" si="33"/>
        <v>0</v>
      </c>
      <c r="P32" s="132" t="str">
        <f t="shared" si="34"/>
        <v/>
      </c>
      <c r="Q32" s="50">
        <f t="shared" si="35"/>
        <v>0</v>
      </c>
      <c r="R32" s="37"/>
      <c r="S32" s="36">
        <f t="shared" si="36"/>
        <v>1000</v>
      </c>
      <c r="T32" s="36">
        <f t="shared" si="37"/>
        <v>0</v>
      </c>
      <c r="U32" s="36">
        <f t="shared" si="38"/>
        <v>0</v>
      </c>
      <c r="V32" s="36">
        <f t="shared" si="39"/>
        <v>0</v>
      </c>
      <c r="W32" s="36">
        <f t="shared" si="40"/>
        <v>3000</v>
      </c>
      <c r="X32" s="36">
        <f t="shared" si="41"/>
        <v>0</v>
      </c>
      <c r="Y32" s="36">
        <f t="shared" si="42"/>
        <v>0</v>
      </c>
      <c r="Z32" s="36">
        <f t="shared" si="43"/>
        <v>31157.619999999995</v>
      </c>
      <c r="AA32" s="36">
        <f t="shared" si="44"/>
        <v>0</v>
      </c>
      <c r="AB32" s="36">
        <f t="shared" si="45"/>
        <v>0</v>
      </c>
      <c r="AC32" s="40"/>
      <c r="AD32" s="36">
        <f t="shared" si="11"/>
        <v>0</v>
      </c>
      <c r="AE32" s="36">
        <f t="shared" si="12"/>
        <v>0</v>
      </c>
      <c r="AF32" s="36">
        <f t="shared" si="13"/>
        <v>0</v>
      </c>
      <c r="AG32" s="36">
        <f t="shared" si="14"/>
        <v>0</v>
      </c>
      <c r="AH32" s="36">
        <f t="shared" si="15"/>
        <v>0</v>
      </c>
      <c r="AI32" s="36">
        <f t="shared" si="16"/>
        <v>0</v>
      </c>
      <c r="AJ32" s="36">
        <f t="shared" si="17"/>
        <v>0</v>
      </c>
      <c r="AK32" s="36">
        <f t="shared" si="18"/>
        <v>0</v>
      </c>
      <c r="AL32" s="36">
        <f t="shared" si="19"/>
        <v>0</v>
      </c>
      <c r="AM32" s="36">
        <f t="shared" si="20"/>
        <v>0</v>
      </c>
      <c r="AN32" s="40"/>
      <c r="AO32" s="36">
        <f t="shared" si="46"/>
        <v>0</v>
      </c>
      <c r="AP32" s="36">
        <f t="shared" si="47"/>
        <v>0</v>
      </c>
      <c r="AQ32" s="36">
        <f t="shared" si="48"/>
        <v>0</v>
      </c>
      <c r="AR32" s="36">
        <f t="shared" si="49"/>
        <v>0</v>
      </c>
      <c r="AS32" s="36">
        <f t="shared" si="50"/>
        <v>0</v>
      </c>
      <c r="AT32" s="36">
        <f t="shared" si="51"/>
        <v>0</v>
      </c>
      <c r="AU32" s="36">
        <f t="shared" si="52"/>
        <v>0</v>
      </c>
      <c r="AV32" s="36">
        <f t="shared" si="53"/>
        <v>90.61</v>
      </c>
      <c r="AW32" s="36">
        <f t="shared" si="54"/>
        <v>0</v>
      </c>
      <c r="AX32" s="36">
        <f t="shared" si="55"/>
        <v>0</v>
      </c>
      <c r="AZ32" s="36">
        <f t="shared" si="69"/>
        <v>0</v>
      </c>
      <c r="BA32" s="36">
        <f t="shared" si="70"/>
        <v>0</v>
      </c>
      <c r="BB32" s="36">
        <f t="shared" si="71"/>
        <v>0</v>
      </c>
      <c r="BC32" s="36">
        <f t="shared" si="72"/>
        <v>0</v>
      </c>
      <c r="BD32" s="36">
        <f t="shared" si="73"/>
        <v>0</v>
      </c>
      <c r="BE32" s="36">
        <f t="shared" si="74"/>
        <v>0</v>
      </c>
      <c r="BF32" s="36">
        <f t="shared" si="75"/>
        <v>0</v>
      </c>
      <c r="BG32" s="36">
        <f t="shared" si="76"/>
        <v>0</v>
      </c>
      <c r="BH32" s="36">
        <f t="shared" si="77"/>
        <v>0</v>
      </c>
      <c r="BI32" s="36">
        <f t="shared" si="78"/>
        <v>0</v>
      </c>
      <c r="BJ32" s="118">
        <f t="shared" si="57"/>
        <v>0</v>
      </c>
      <c r="BK32" s="37"/>
      <c r="BL32" s="38">
        <f t="shared" si="79"/>
        <v>0</v>
      </c>
      <c r="BM32" s="39">
        <f>IF(BA32+AP32+T31&gt;=F$8,0,IF(SUM($BL32:BL32)&lt;$C32,MIN(F$8-(BA32+AP32+T31),$C32-SUM($BL32:BL32)),0))</f>
        <v>0</v>
      </c>
      <c r="BN32" s="39">
        <f>IF(BB32+AQ32+U31&gt;=G$8,0,IF(SUM($BL32:BM32)&lt;$C32,MIN(G$8-(BB32+AQ32+U31),$C32-SUM($BL32:BM32)),0))</f>
        <v>0</v>
      </c>
      <c r="BO32" s="39">
        <f>IF(BC32+AR32+V31&gt;=H$8,0,IF(SUM($BL32:BN32)&lt;$C32,MIN(H$8-(BC32+AR32+V31),$C32-SUM($BL32:BN32)),0))</f>
        <v>0</v>
      </c>
      <c r="BP32" s="39">
        <f>IF(BD32+AS32+W31&gt;=I$8,0,IF(SUM($BL32:BO32)&lt;$C32,MIN(I$8-(BD32+AS32+W31),$C32-SUM($BL32:BO32)),0))</f>
        <v>0</v>
      </c>
      <c r="BQ32" s="39">
        <f>IF(BE32+AT32+X31&gt;=J$8,0,IF(SUM($BL32:BP32)&lt;$C32,MIN(J$8-(BE32+AT32+X31),$C32-SUM($BL32:BP32)),0))</f>
        <v>0</v>
      </c>
      <c r="BR32" s="39">
        <f>IF(BF32+AU32+Y31&gt;=K$8,0,IF(SUM($BL32:BQ32)&lt;$C32,MIN(K$8-(BF32+AU32+Y31),$C32-SUM($BL32:BQ32)),0))</f>
        <v>0</v>
      </c>
      <c r="BS32" s="39">
        <f>IF(BG32+AV32+Z31&gt;=L$8,0,IF(SUM($BL32:BR32)&lt;$C32,MIN(L$8-(BG32+AV32+Z31),$C32-SUM($BL32:BR32)),0))</f>
        <v>0</v>
      </c>
      <c r="BT32" s="39">
        <f>IF(BH32+AW32+AA31&gt;=M$8,0,IF(SUM($BL32:BS32)&lt;$C32,MIN(M$8-(BH32+AW32+AA31),$C32-SUM($BL32:BS32)),0))</f>
        <v>0</v>
      </c>
      <c r="BU32" s="39">
        <f>IF(BI32+AX32+AB31&gt;=N$8,0,IF(SUM($BL32:BT32)&lt;$C32,MIN(N$8-(BI32+AX32+AB31),$C32-SUM($BL32:BT32)),0))</f>
        <v>0</v>
      </c>
      <c r="BW32" s="52" t="e">
        <f t="shared" si="80"/>
        <v>#N/A</v>
      </c>
      <c r="BX32" s="174" t="e">
        <f t="shared" si="81"/>
        <v>#N/A</v>
      </c>
      <c r="BY32" s="39">
        <f t="shared" si="58"/>
        <v>0</v>
      </c>
      <c r="BZ32" s="174" t="e">
        <f t="shared" si="82"/>
        <v>#N/A</v>
      </c>
      <c r="CA32" s="37">
        <f t="shared" si="59"/>
        <v>0</v>
      </c>
      <c r="CB32" s="174" t="e">
        <f t="shared" si="83"/>
        <v>#N/A</v>
      </c>
      <c r="CC32" s="39">
        <f t="shared" si="60"/>
        <v>0</v>
      </c>
      <c r="CD32" s="174" t="e">
        <f t="shared" si="84"/>
        <v>#N/A</v>
      </c>
      <c r="CE32" s="39">
        <f t="shared" si="61"/>
        <v>0</v>
      </c>
      <c r="CF32" s="174" t="e">
        <f t="shared" si="85"/>
        <v>#N/A</v>
      </c>
      <c r="CG32" s="39">
        <f t="shared" si="62"/>
        <v>0</v>
      </c>
      <c r="CH32" s="174" t="e">
        <f t="shared" si="86"/>
        <v>#N/A</v>
      </c>
      <c r="CI32" s="39">
        <f t="shared" si="63"/>
        <v>0</v>
      </c>
      <c r="CJ32" s="174" t="e">
        <f t="shared" si="87"/>
        <v>#N/A</v>
      </c>
      <c r="CK32" s="39">
        <f t="shared" si="64"/>
        <v>0</v>
      </c>
      <c r="CL32" s="174" t="e">
        <f t="shared" si="88"/>
        <v>#N/A</v>
      </c>
      <c r="CM32" s="39">
        <f t="shared" si="65"/>
        <v>0</v>
      </c>
      <c r="CN32" s="174" t="e">
        <f t="shared" si="89"/>
        <v>#N/A</v>
      </c>
      <c r="CO32" s="39">
        <f t="shared" si="66"/>
        <v>0</v>
      </c>
      <c r="CP32" s="174" t="e">
        <f t="shared" si="90"/>
        <v>#N/A</v>
      </c>
      <c r="CQ32" s="39">
        <f t="shared" si="67"/>
        <v>0</v>
      </c>
      <c r="CR32" s="39" t="e">
        <f>IF(ISERROR(BX32),NA(),(BY32/Calculator!$E$6)/2)</f>
        <v>#N/A</v>
      </c>
      <c r="CS32" s="39" t="e">
        <f>IF(ISERROR(BZ32),NA(),(CA32/Calculator!$E$6)/2)</f>
        <v>#N/A</v>
      </c>
      <c r="CT32" s="39" t="e">
        <f>IF(ISERROR(CB32),NA(),(CC32/Calculator!$E$6)/2)</f>
        <v>#N/A</v>
      </c>
      <c r="CU32" s="39" t="e">
        <f>IF(ISERROR(CD32),NA(),(CE32/Calculator!$E$6)/2)</f>
        <v>#N/A</v>
      </c>
      <c r="CV32" s="39" t="e">
        <f>IF(ISERROR(CF32),NA(),(CG32/Calculator!$E$6)/2)</f>
        <v>#N/A</v>
      </c>
      <c r="CW32" s="39" t="e">
        <f>IF(ISERROR(CH32),NA(),(CI32/Calculator!$E$6)/2)</f>
        <v>#N/A</v>
      </c>
      <c r="CX32" s="39" t="e">
        <f>IF(ISERROR(CJ32),NA(),(CK32/Calculator!$E$6)/2)</f>
        <v>#N/A</v>
      </c>
      <c r="CY32" s="39" t="e">
        <f>IF(ISERROR(CL32),NA(),(CM32/Calculator!$E$6)/2)</f>
        <v>#N/A</v>
      </c>
      <c r="CZ32" s="39" t="e">
        <f>IF(ISERROR(CN32),NA(),(CO32/Calculator!$E$6)/2)</f>
        <v>#N/A</v>
      </c>
      <c r="DA32" s="39" t="e">
        <f>IF(ISERROR(CP32),NA(),(CQ32/Calculator!$E$6)/2)</f>
        <v>#N/A</v>
      </c>
    </row>
    <row r="33" spans="1:105" s="34" customFormat="1" ht="12" thickBot="1" x14ac:dyDescent="0.25">
      <c r="A33" s="51" t="str">
        <f t="shared" si="21"/>
        <v/>
      </c>
      <c r="B33" s="52" t="str">
        <f t="shared" si="68"/>
        <v/>
      </c>
      <c r="C33" s="53" t="str">
        <f t="shared" si="22"/>
        <v/>
      </c>
      <c r="D33" s="54">
        <v>800</v>
      </c>
      <c r="E33" s="36">
        <f t="shared" si="23"/>
        <v>0</v>
      </c>
      <c r="F33" s="36">
        <f t="shared" si="24"/>
        <v>0</v>
      </c>
      <c r="G33" s="36">
        <f t="shared" si="25"/>
        <v>0</v>
      </c>
      <c r="H33" s="36">
        <f t="shared" si="26"/>
        <v>0</v>
      </c>
      <c r="I33" s="36">
        <f t="shared" si="27"/>
        <v>0</v>
      </c>
      <c r="J33" s="36">
        <f t="shared" si="28"/>
        <v>0</v>
      </c>
      <c r="K33" s="36">
        <f t="shared" si="29"/>
        <v>0</v>
      </c>
      <c r="L33" s="36">
        <f t="shared" si="30"/>
        <v>0</v>
      </c>
      <c r="M33" s="36">
        <f t="shared" si="31"/>
        <v>0</v>
      </c>
      <c r="N33" s="36">
        <f t="shared" si="32"/>
        <v>0</v>
      </c>
      <c r="O33" s="49">
        <f t="shared" si="33"/>
        <v>0</v>
      </c>
      <c r="P33" s="132" t="str">
        <f t="shared" si="34"/>
        <v/>
      </c>
      <c r="Q33" s="50">
        <f t="shared" si="35"/>
        <v>0</v>
      </c>
      <c r="R33" s="37"/>
      <c r="S33" s="36">
        <f t="shared" si="36"/>
        <v>1000</v>
      </c>
      <c r="T33" s="36">
        <f t="shared" si="37"/>
        <v>0</v>
      </c>
      <c r="U33" s="36">
        <f t="shared" si="38"/>
        <v>0</v>
      </c>
      <c r="V33" s="36">
        <f t="shared" si="39"/>
        <v>0</v>
      </c>
      <c r="W33" s="36">
        <f t="shared" si="40"/>
        <v>3000</v>
      </c>
      <c r="X33" s="36">
        <f t="shared" si="41"/>
        <v>0</v>
      </c>
      <c r="Y33" s="36">
        <f t="shared" si="42"/>
        <v>0</v>
      </c>
      <c r="Z33" s="36">
        <f t="shared" si="43"/>
        <v>31248.499999999996</v>
      </c>
      <c r="AA33" s="36">
        <f t="shared" si="44"/>
        <v>0</v>
      </c>
      <c r="AB33" s="36">
        <f t="shared" si="45"/>
        <v>0</v>
      </c>
      <c r="AC33" s="40"/>
      <c r="AD33" s="36">
        <f t="shared" si="11"/>
        <v>0</v>
      </c>
      <c r="AE33" s="36">
        <f t="shared" si="12"/>
        <v>0</v>
      </c>
      <c r="AF33" s="36">
        <f t="shared" si="13"/>
        <v>0</v>
      </c>
      <c r="AG33" s="36">
        <f t="shared" si="14"/>
        <v>0</v>
      </c>
      <c r="AH33" s="36">
        <f t="shared" si="15"/>
        <v>0</v>
      </c>
      <c r="AI33" s="36">
        <f t="shared" si="16"/>
        <v>0</v>
      </c>
      <c r="AJ33" s="36">
        <f t="shared" si="17"/>
        <v>0</v>
      </c>
      <c r="AK33" s="36">
        <f t="shared" si="18"/>
        <v>0</v>
      </c>
      <c r="AL33" s="36">
        <f t="shared" si="19"/>
        <v>0</v>
      </c>
      <c r="AM33" s="36">
        <f t="shared" si="20"/>
        <v>0</v>
      </c>
      <c r="AN33" s="40"/>
      <c r="AO33" s="36">
        <f t="shared" si="46"/>
        <v>0</v>
      </c>
      <c r="AP33" s="36">
        <f t="shared" si="47"/>
        <v>0</v>
      </c>
      <c r="AQ33" s="36">
        <f t="shared" si="48"/>
        <v>0</v>
      </c>
      <c r="AR33" s="36">
        <f t="shared" si="49"/>
        <v>0</v>
      </c>
      <c r="AS33" s="36">
        <f t="shared" si="50"/>
        <v>0</v>
      </c>
      <c r="AT33" s="36">
        <f t="shared" si="51"/>
        <v>0</v>
      </c>
      <c r="AU33" s="36">
        <f t="shared" si="52"/>
        <v>0</v>
      </c>
      <c r="AV33" s="36">
        <f t="shared" si="53"/>
        <v>90.88</v>
      </c>
      <c r="AW33" s="36">
        <f t="shared" si="54"/>
        <v>0</v>
      </c>
      <c r="AX33" s="36">
        <f t="shared" si="55"/>
        <v>0</v>
      </c>
      <c r="AZ33" s="36">
        <f t="shared" si="69"/>
        <v>0</v>
      </c>
      <c r="BA33" s="36">
        <f t="shared" si="70"/>
        <v>0</v>
      </c>
      <c r="BB33" s="36">
        <f t="shared" si="71"/>
        <v>0</v>
      </c>
      <c r="BC33" s="36">
        <f t="shared" si="72"/>
        <v>0</v>
      </c>
      <c r="BD33" s="36">
        <f t="shared" si="73"/>
        <v>0</v>
      </c>
      <c r="BE33" s="36">
        <f t="shared" si="74"/>
        <v>0</v>
      </c>
      <c r="BF33" s="36">
        <f t="shared" si="75"/>
        <v>0</v>
      </c>
      <c r="BG33" s="36">
        <f t="shared" si="76"/>
        <v>0</v>
      </c>
      <c r="BH33" s="36">
        <f t="shared" si="77"/>
        <v>0</v>
      </c>
      <c r="BI33" s="36">
        <f t="shared" si="78"/>
        <v>0</v>
      </c>
      <c r="BJ33" s="118">
        <f t="shared" si="57"/>
        <v>0</v>
      </c>
      <c r="BK33" s="37"/>
      <c r="BL33" s="38">
        <f t="shared" si="79"/>
        <v>0</v>
      </c>
      <c r="BM33" s="39">
        <f>IF(BA33+AP33+T32&gt;=F$8,0,IF(SUM($BL33:BL33)&lt;$C33,MIN(F$8-(BA33+AP33+T32),$C33-SUM($BL33:BL33)),0))</f>
        <v>0</v>
      </c>
      <c r="BN33" s="39">
        <f>IF(BB33+AQ33+U32&gt;=G$8,0,IF(SUM($BL33:BM33)&lt;$C33,MIN(G$8-(BB33+AQ33+U32),$C33-SUM($BL33:BM33)),0))</f>
        <v>0</v>
      </c>
      <c r="BO33" s="39">
        <f>IF(BC33+AR33+V32&gt;=H$8,0,IF(SUM($BL33:BN33)&lt;$C33,MIN(H$8-(BC33+AR33+V32),$C33-SUM($BL33:BN33)),0))</f>
        <v>0</v>
      </c>
      <c r="BP33" s="39">
        <f>IF(BD33+AS33+W32&gt;=I$8,0,IF(SUM($BL33:BO33)&lt;$C33,MIN(I$8-(BD33+AS33+W32),$C33-SUM($BL33:BO33)),0))</f>
        <v>0</v>
      </c>
      <c r="BQ33" s="39">
        <f>IF(BE33+AT33+X32&gt;=J$8,0,IF(SUM($BL33:BP33)&lt;$C33,MIN(J$8-(BE33+AT33+X32),$C33-SUM($BL33:BP33)),0))</f>
        <v>0</v>
      </c>
      <c r="BR33" s="39">
        <f>IF(BF33+AU33+Y32&gt;=K$8,0,IF(SUM($BL33:BQ33)&lt;$C33,MIN(K$8-(BF33+AU33+Y32),$C33-SUM($BL33:BQ33)),0))</f>
        <v>0</v>
      </c>
      <c r="BS33" s="39">
        <f>IF(BG33+AV33+Z32&gt;=L$8,0,IF(SUM($BL33:BR33)&lt;$C33,MIN(L$8-(BG33+AV33+Z32),$C33-SUM($BL33:BR33)),0))</f>
        <v>0</v>
      </c>
      <c r="BT33" s="39">
        <f>IF(BH33+AW33+AA32&gt;=M$8,0,IF(SUM($BL33:BS33)&lt;$C33,MIN(M$8-(BH33+AW33+AA32),$C33-SUM($BL33:BS33)),0))</f>
        <v>0</v>
      </c>
      <c r="BU33" s="39">
        <f>IF(BI33+AX33+AB32&gt;=N$8,0,IF(SUM($BL33:BT33)&lt;$C33,MIN(N$8-(BI33+AX33+AB32),$C33-SUM($BL33:BT33)),0))</f>
        <v>0</v>
      </c>
      <c r="BW33" s="52" t="e">
        <f t="shared" si="80"/>
        <v>#N/A</v>
      </c>
      <c r="BX33" s="174" t="e">
        <f t="shared" si="81"/>
        <v>#N/A</v>
      </c>
      <c r="BY33" s="39">
        <f t="shared" si="58"/>
        <v>0</v>
      </c>
      <c r="BZ33" s="174" t="e">
        <f t="shared" si="82"/>
        <v>#N/A</v>
      </c>
      <c r="CA33" s="37">
        <f t="shared" si="59"/>
        <v>0</v>
      </c>
      <c r="CB33" s="174" t="e">
        <f t="shared" si="83"/>
        <v>#N/A</v>
      </c>
      <c r="CC33" s="39">
        <f t="shared" si="60"/>
        <v>0</v>
      </c>
      <c r="CD33" s="174" t="e">
        <f t="shared" si="84"/>
        <v>#N/A</v>
      </c>
      <c r="CE33" s="39">
        <f t="shared" si="61"/>
        <v>0</v>
      </c>
      <c r="CF33" s="174" t="e">
        <f t="shared" si="85"/>
        <v>#N/A</v>
      </c>
      <c r="CG33" s="39">
        <f t="shared" si="62"/>
        <v>0</v>
      </c>
      <c r="CH33" s="174" t="e">
        <f t="shared" si="86"/>
        <v>#N/A</v>
      </c>
      <c r="CI33" s="39">
        <f t="shared" si="63"/>
        <v>0</v>
      </c>
      <c r="CJ33" s="174" t="e">
        <f t="shared" si="87"/>
        <v>#N/A</v>
      </c>
      <c r="CK33" s="39">
        <f t="shared" si="64"/>
        <v>0</v>
      </c>
      <c r="CL33" s="174" t="e">
        <f t="shared" si="88"/>
        <v>#N/A</v>
      </c>
      <c r="CM33" s="39">
        <f t="shared" si="65"/>
        <v>0</v>
      </c>
      <c r="CN33" s="174" t="e">
        <f t="shared" si="89"/>
        <v>#N/A</v>
      </c>
      <c r="CO33" s="39">
        <f t="shared" si="66"/>
        <v>0</v>
      </c>
      <c r="CP33" s="174" t="e">
        <f t="shared" si="90"/>
        <v>#N/A</v>
      </c>
      <c r="CQ33" s="39">
        <f t="shared" si="67"/>
        <v>0</v>
      </c>
      <c r="CR33" s="39" t="e">
        <f>IF(ISERROR(BX33),NA(),(BY33/Calculator!$E$6)/2)</f>
        <v>#N/A</v>
      </c>
      <c r="CS33" s="39" t="e">
        <f>IF(ISERROR(BZ33),NA(),(CA33/Calculator!$E$6)/2)</f>
        <v>#N/A</v>
      </c>
      <c r="CT33" s="39" t="e">
        <f>IF(ISERROR(CB33),NA(),(CC33/Calculator!$E$6)/2)</f>
        <v>#N/A</v>
      </c>
      <c r="CU33" s="39" t="e">
        <f>IF(ISERROR(CD33),NA(),(CE33/Calculator!$E$6)/2)</f>
        <v>#N/A</v>
      </c>
      <c r="CV33" s="39" t="e">
        <f>IF(ISERROR(CF33),NA(),(CG33/Calculator!$E$6)/2)</f>
        <v>#N/A</v>
      </c>
      <c r="CW33" s="39" t="e">
        <f>IF(ISERROR(CH33),NA(),(CI33/Calculator!$E$6)/2)</f>
        <v>#N/A</v>
      </c>
      <c r="CX33" s="39" t="e">
        <f>IF(ISERROR(CJ33),NA(),(CK33/Calculator!$E$6)/2)</f>
        <v>#N/A</v>
      </c>
      <c r="CY33" s="39" t="e">
        <f>IF(ISERROR(CL33),NA(),(CM33/Calculator!$E$6)/2)</f>
        <v>#N/A</v>
      </c>
      <c r="CZ33" s="39" t="e">
        <f>IF(ISERROR(CN33),NA(),(CO33/Calculator!$E$6)/2)</f>
        <v>#N/A</v>
      </c>
      <c r="DA33" s="39" t="e">
        <f>IF(ISERROR(CP33),NA(),(CQ33/Calculator!$E$6)/2)</f>
        <v>#N/A</v>
      </c>
    </row>
    <row r="34" spans="1:105" s="34" customFormat="1" ht="12" thickBot="1" x14ac:dyDescent="0.25">
      <c r="A34" s="51" t="str">
        <f t="shared" si="21"/>
        <v/>
      </c>
      <c r="B34" s="52" t="str">
        <f t="shared" si="68"/>
        <v/>
      </c>
      <c r="C34" s="53" t="str">
        <f t="shared" si="22"/>
        <v/>
      </c>
      <c r="D34" s="54"/>
      <c r="E34" s="36">
        <f t="shared" si="23"/>
        <v>0</v>
      </c>
      <c r="F34" s="36">
        <f t="shared" si="24"/>
        <v>0</v>
      </c>
      <c r="G34" s="36">
        <f t="shared" si="25"/>
        <v>0</v>
      </c>
      <c r="H34" s="36">
        <f t="shared" si="26"/>
        <v>0</v>
      </c>
      <c r="I34" s="36">
        <f t="shared" si="27"/>
        <v>0</v>
      </c>
      <c r="J34" s="36">
        <f t="shared" si="28"/>
        <v>0</v>
      </c>
      <c r="K34" s="36">
        <f t="shared" si="29"/>
        <v>0</v>
      </c>
      <c r="L34" s="36">
        <f t="shared" si="30"/>
        <v>0</v>
      </c>
      <c r="M34" s="36">
        <f t="shared" si="31"/>
        <v>0</v>
      </c>
      <c r="N34" s="36">
        <f t="shared" si="32"/>
        <v>0</v>
      </c>
      <c r="O34" s="49">
        <f t="shared" si="33"/>
        <v>0</v>
      </c>
      <c r="P34" s="132" t="str">
        <f t="shared" si="34"/>
        <v/>
      </c>
      <c r="Q34" s="50">
        <f t="shared" si="35"/>
        <v>0</v>
      </c>
      <c r="R34" s="37"/>
      <c r="S34" s="36">
        <f t="shared" si="36"/>
        <v>1000</v>
      </c>
      <c r="T34" s="36">
        <f t="shared" si="37"/>
        <v>0</v>
      </c>
      <c r="U34" s="36">
        <f t="shared" si="38"/>
        <v>0</v>
      </c>
      <c r="V34" s="36">
        <f t="shared" si="39"/>
        <v>0</v>
      </c>
      <c r="W34" s="36">
        <f t="shared" si="40"/>
        <v>3000</v>
      </c>
      <c r="X34" s="36">
        <f t="shared" si="41"/>
        <v>0</v>
      </c>
      <c r="Y34" s="36">
        <f t="shared" si="42"/>
        <v>0</v>
      </c>
      <c r="Z34" s="36">
        <f t="shared" si="43"/>
        <v>31339.639999999996</v>
      </c>
      <c r="AA34" s="36">
        <f t="shared" si="44"/>
        <v>0</v>
      </c>
      <c r="AB34" s="36">
        <f t="shared" si="45"/>
        <v>0</v>
      </c>
      <c r="AC34" s="40"/>
      <c r="AD34" s="36">
        <f t="shared" si="11"/>
        <v>0</v>
      </c>
      <c r="AE34" s="36">
        <f t="shared" si="12"/>
        <v>0</v>
      </c>
      <c r="AF34" s="36">
        <f t="shared" si="13"/>
        <v>0</v>
      </c>
      <c r="AG34" s="36">
        <f t="shared" si="14"/>
        <v>0</v>
      </c>
      <c r="AH34" s="36">
        <f t="shared" si="15"/>
        <v>0</v>
      </c>
      <c r="AI34" s="36">
        <f t="shared" si="16"/>
        <v>0</v>
      </c>
      <c r="AJ34" s="36">
        <f t="shared" si="17"/>
        <v>0</v>
      </c>
      <c r="AK34" s="36">
        <f t="shared" si="18"/>
        <v>0</v>
      </c>
      <c r="AL34" s="36">
        <f t="shared" si="19"/>
        <v>0</v>
      </c>
      <c r="AM34" s="36">
        <f t="shared" si="20"/>
        <v>0</v>
      </c>
      <c r="AN34" s="40"/>
      <c r="AO34" s="36">
        <f t="shared" si="46"/>
        <v>0</v>
      </c>
      <c r="AP34" s="36">
        <f t="shared" si="47"/>
        <v>0</v>
      </c>
      <c r="AQ34" s="36">
        <f t="shared" si="48"/>
        <v>0</v>
      </c>
      <c r="AR34" s="36">
        <f t="shared" si="49"/>
        <v>0</v>
      </c>
      <c r="AS34" s="36">
        <f t="shared" si="50"/>
        <v>0</v>
      </c>
      <c r="AT34" s="36">
        <f t="shared" si="51"/>
        <v>0</v>
      </c>
      <c r="AU34" s="36">
        <f t="shared" si="52"/>
        <v>0</v>
      </c>
      <c r="AV34" s="36">
        <f t="shared" si="53"/>
        <v>91.14</v>
      </c>
      <c r="AW34" s="36">
        <f t="shared" si="54"/>
        <v>0</v>
      </c>
      <c r="AX34" s="36">
        <f t="shared" si="55"/>
        <v>0</v>
      </c>
      <c r="AZ34" s="36">
        <f t="shared" si="69"/>
        <v>0</v>
      </c>
      <c r="BA34" s="36">
        <f t="shared" si="70"/>
        <v>0</v>
      </c>
      <c r="BB34" s="36">
        <f t="shared" si="71"/>
        <v>0</v>
      </c>
      <c r="BC34" s="36">
        <f t="shared" si="72"/>
        <v>0</v>
      </c>
      <c r="BD34" s="36">
        <f t="shared" si="73"/>
        <v>0</v>
      </c>
      <c r="BE34" s="36">
        <f t="shared" si="74"/>
        <v>0</v>
      </c>
      <c r="BF34" s="36">
        <f t="shared" si="75"/>
        <v>0</v>
      </c>
      <c r="BG34" s="36">
        <f t="shared" si="76"/>
        <v>0</v>
      </c>
      <c r="BH34" s="36">
        <f t="shared" si="77"/>
        <v>0</v>
      </c>
      <c r="BI34" s="36">
        <f t="shared" si="78"/>
        <v>0</v>
      </c>
      <c r="BJ34" s="118">
        <f t="shared" si="57"/>
        <v>0</v>
      </c>
      <c r="BK34" s="37"/>
      <c r="BL34" s="38">
        <f t="shared" si="79"/>
        <v>0</v>
      </c>
      <c r="BM34" s="39">
        <f>IF(BA34+AP34+T33&gt;=F$8,0,IF(SUM($BL34:BL34)&lt;$C34,MIN(F$8-(BA34+AP34+T33),$C34-SUM($BL34:BL34)),0))</f>
        <v>0</v>
      </c>
      <c r="BN34" s="39">
        <f>IF(BB34+AQ34+U33&gt;=G$8,0,IF(SUM($BL34:BM34)&lt;$C34,MIN(G$8-(BB34+AQ34+U33),$C34-SUM($BL34:BM34)),0))</f>
        <v>0</v>
      </c>
      <c r="BO34" s="39">
        <f>IF(BC34+AR34+V33&gt;=H$8,0,IF(SUM($BL34:BN34)&lt;$C34,MIN(H$8-(BC34+AR34+V33),$C34-SUM($BL34:BN34)),0))</f>
        <v>0</v>
      </c>
      <c r="BP34" s="39">
        <f>IF(BD34+AS34+W33&gt;=I$8,0,IF(SUM($BL34:BO34)&lt;$C34,MIN(I$8-(BD34+AS34+W33),$C34-SUM($BL34:BO34)),0))</f>
        <v>0</v>
      </c>
      <c r="BQ34" s="39">
        <f>IF(BE34+AT34+X33&gt;=J$8,0,IF(SUM($BL34:BP34)&lt;$C34,MIN(J$8-(BE34+AT34+X33),$C34-SUM($BL34:BP34)),0))</f>
        <v>0</v>
      </c>
      <c r="BR34" s="39">
        <f>IF(BF34+AU34+Y33&gt;=K$8,0,IF(SUM($BL34:BQ34)&lt;$C34,MIN(K$8-(BF34+AU34+Y33),$C34-SUM($BL34:BQ34)),0))</f>
        <v>0</v>
      </c>
      <c r="BS34" s="39">
        <f>IF(BG34+AV34+Z33&gt;=L$8,0,IF(SUM($BL34:BR34)&lt;$C34,MIN(L$8-(BG34+AV34+Z33),$C34-SUM($BL34:BR34)),0))</f>
        <v>0</v>
      </c>
      <c r="BT34" s="39">
        <f>IF(BH34+AW34+AA33&gt;=M$8,0,IF(SUM($BL34:BS34)&lt;$C34,MIN(M$8-(BH34+AW34+AA33),$C34-SUM($BL34:BS34)),0))</f>
        <v>0</v>
      </c>
      <c r="BU34" s="39">
        <f>IF(BI34+AX34+AB33&gt;=N$8,0,IF(SUM($BL34:BT34)&lt;$C34,MIN(N$8-(BI34+AX34+AB33),$C34-SUM($BL34:BT34)),0))</f>
        <v>0</v>
      </c>
      <c r="BW34" s="52" t="e">
        <f t="shared" si="80"/>
        <v>#N/A</v>
      </c>
      <c r="BX34" s="174" t="e">
        <f t="shared" si="81"/>
        <v>#N/A</v>
      </c>
      <c r="BY34" s="39">
        <f t="shared" si="58"/>
        <v>0</v>
      </c>
      <c r="BZ34" s="174" t="e">
        <f t="shared" si="82"/>
        <v>#N/A</v>
      </c>
      <c r="CA34" s="37">
        <f t="shared" si="59"/>
        <v>0</v>
      </c>
      <c r="CB34" s="174" t="e">
        <f t="shared" si="83"/>
        <v>#N/A</v>
      </c>
      <c r="CC34" s="39">
        <f t="shared" si="60"/>
        <v>0</v>
      </c>
      <c r="CD34" s="174" t="e">
        <f t="shared" si="84"/>
        <v>#N/A</v>
      </c>
      <c r="CE34" s="39">
        <f t="shared" si="61"/>
        <v>0</v>
      </c>
      <c r="CF34" s="174" t="e">
        <f t="shared" si="85"/>
        <v>#N/A</v>
      </c>
      <c r="CG34" s="39">
        <f t="shared" si="62"/>
        <v>0</v>
      </c>
      <c r="CH34" s="174" t="e">
        <f t="shared" si="86"/>
        <v>#N/A</v>
      </c>
      <c r="CI34" s="39">
        <f t="shared" si="63"/>
        <v>0</v>
      </c>
      <c r="CJ34" s="174" t="e">
        <f t="shared" si="87"/>
        <v>#N/A</v>
      </c>
      <c r="CK34" s="39">
        <f t="shared" si="64"/>
        <v>0</v>
      </c>
      <c r="CL34" s="174" t="e">
        <f t="shared" si="88"/>
        <v>#N/A</v>
      </c>
      <c r="CM34" s="39">
        <f t="shared" si="65"/>
        <v>0</v>
      </c>
      <c r="CN34" s="174" t="e">
        <f t="shared" si="89"/>
        <v>#N/A</v>
      </c>
      <c r="CO34" s="39">
        <f t="shared" si="66"/>
        <v>0</v>
      </c>
      <c r="CP34" s="174" t="e">
        <f t="shared" si="90"/>
        <v>#N/A</v>
      </c>
      <c r="CQ34" s="39">
        <f t="shared" si="67"/>
        <v>0</v>
      </c>
      <c r="CR34" s="39" t="e">
        <f>IF(ISERROR(BX34),NA(),(BY34/Calculator!$E$6)/2)</f>
        <v>#N/A</v>
      </c>
      <c r="CS34" s="39" t="e">
        <f>IF(ISERROR(BZ34),NA(),(CA34/Calculator!$E$6)/2)</f>
        <v>#N/A</v>
      </c>
      <c r="CT34" s="39" t="e">
        <f>IF(ISERROR(CB34),NA(),(CC34/Calculator!$E$6)/2)</f>
        <v>#N/A</v>
      </c>
      <c r="CU34" s="39" t="e">
        <f>IF(ISERROR(CD34),NA(),(CE34/Calculator!$E$6)/2)</f>
        <v>#N/A</v>
      </c>
      <c r="CV34" s="39" t="e">
        <f>IF(ISERROR(CF34),NA(),(CG34/Calculator!$E$6)/2)</f>
        <v>#N/A</v>
      </c>
      <c r="CW34" s="39" t="e">
        <f>IF(ISERROR(CH34),NA(),(CI34/Calculator!$E$6)/2)</f>
        <v>#N/A</v>
      </c>
      <c r="CX34" s="39" t="e">
        <f>IF(ISERROR(CJ34),NA(),(CK34/Calculator!$E$6)/2)</f>
        <v>#N/A</v>
      </c>
      <c r="CY34" s="39" t="e">
        <f>IF(ISERROR(CL34),NA(),(CM34/Calculator!$E$6)/2)</f>
        <v>#N/A</v>
      </c>
      <c r="CZ34" s="39" t="e">
        <f>IF(ISERROR(CN34),NA(),(CO34/Calculator!$E$6)/2)</f>
        <v>#N/A</v>
      </c>
      <c r="DA34" s="39" t="e">
        <f>IF(ISERROR(CP34),NA(),(CQ34/Calculator!$E$6)/2)</f>
        <v>#N/A</v>
      </c>
    </row>
    <row r="35" spans="1:105" s="34" customFormat="1" ht="12" thickBot="1" x14ac:dyDescent="0.25">
      <c r="A35" s="51" t="str">
        <f t="shared" si="21"/>
        <v/>
      </c>
      <c r="B35" s="52" t="str">
        <f t="shared" si="68"/>
        <v/>
      </c>
      <c r="C35" s="53" t="str">
        <f t="shared" si="22"/>
        <v/>
      </c>
      <c r="D35" s="54"/>
      <c r="E35" s="36">
        <f t="shared" si="23"/>
        <v>0</v>
      </c>
      <c r="F35" s="36">
        <f t="shared" si="24"/>
        <v>0</v>
      </c>
      <c r="G35" s="36">
        <f t="shared" si="25"/>
        <v>0</v>
      </c>
      <c r="H35" s="36">
        <f t="shared" si="26"/>
        <v>0</v>
      </c>
      <c r="I35" s="36">
        <f t="shared" si="27"/>
        <v>0</v>
      </c>
      <c r="J35" s="36">
        <f t="shared" si="28"/>
        <v>0</v>
      </c>
      <c r="K35" s="36">
        <f t="shared" si="29"/>
        <v>0</v>
      </c>
      <c r="L35" s="36">
        <f t="shared" si="30"/>
        <v>0</v>
      </c>
      <c r="M35" s="36">
        <f t="shared" si="31"/>
        <v>0</v>
      </c>
      <c r="N35" s="36">
        <f t="shared" si="32"/>
        <v>0</v>
      </c>
      <c r="O35" s="49">
        <f t="shared" si="33"/>
        <v>0</v>
      </c>
      <c r="P35" s="132" t="str">
        <f t="shared" si="34"/>
        <v/>
      </c>
      <c r="Q35" s="50">
        <f t="shared" si="35"/>
        <v>0</v>
      </c>
      <c r="R35" s="37"/>
      <c r="S35" s="36">
        <f t="shared" si="36"/>
        <v>1000</v>
      </c>
      <c r="T35" s="36">
        <f t="shared" si="37"/>
        <v>0</v>
      </c>
      <c r="U35" s="36">
        <f t="shared" si="38"/>
        <v>0</v>
      </c>
      <c r="V35" s="36">
        <f t="shared" si="39"/>
        <v>0</v>
      </c>
      <c r="W35" s="36">
        <f t="shared" si="40"/>
        <v>3000</v>
      </c>
      <c r="X35" s="36">
        <f t="shared" si="41"/>
        <v>0</v>
      </c>
      <c r="Y35" s="36">
        <f t="shared" si="42"/>
        <v>0</v>
      </c>
      <c r="Z35" s="36">
        <f t="shared" si="43"/>
        <v>31431.049999999996</v>
      </c>
      <c r="AA35" s="36">
        <f t="shared" si="44"/>
        <v>0</v>
      </c>
      <c r="AB35" s="36">
        <f t="shared" si="45"/>
        <v>0</v>
      </c>
      <c r="AC35" s="40"/>
      <c r="AD35" s="36">
        <f t="shared" si="11"/>
        <v>0</v>
      </c>
      <c r="AE35" s="36">
        <f t="shared" si="12"/>
        <v>0</v>
      </c>
      <c r="AF35" s="36">
        <f t="shared" si="13"/>
        <v>0</v>
      </c>
      <c r="AG35" s="36">
        <f t="shared" si="14"/>
        <v>0</v>
      </c>
      <c r="AH35" s="36">
        <f t="shared" si="15"/>
        <v>0</v>
      </c>
      <c r="AI35" s="36">
        <f t="shared" si="16"/>
        <v>0</v>
      </c>
      <c r="AJ35" s="36">
        <f t="shared" si="17"/>
        <v>0</v>
      </c>
      <c r="AK35" s="36">
        <f t="shared" si="18"/>
        <v>0</v>
      </c>
      <c r="AL35" s="36">
        <f t="shared" si="19"/>
        <v>0</v>
      </c>
      <c r="AM35" s="36">
        <f t="shared" si="20"/>
        <v>0</v>
      </c>
      <c r="AN35" s="40"/>
      <c r="AO35" s="36">
        <f t="shared" si="46"/>
        <v>0</v>
      </c>
      <c r="AP35" s="36">
        <f t="shared" si="47"/>
        <v>0</v>
      </c>
      <c r="AQ35" s="36">
        <f t="shared" si="48"/>
        <v>0</v>
      </c>
      <c r="AR35" s="36">
        <f t="shared" si="49"/>
        <v>0</v>
      </c>
      <c r="AS35" s="36">
        <f t="shared" si="50"/>
        <v>0</v>
      </c>
      <c r="AT35" s="36">
        <f t="shared" si="51"/>
        <v>0</v>
      </c>
      <c r="AU35" s="36">
        <f t="shared" si="52"/>
        <v>0</v>
      </c>
      <c r="AV35" s="36">
        <f t="shared" si="53"/>
        <v>91.41</v>
      </c>
      <c r="AW35" s="36">
        <f t="shared" si="54"/>
        <v>0</v>
      </c>
      <c r="AX35" s="36">
        <f t="shared" si="55"/>
        <v>0</v>
      </c>
      <c r="AZ35" s="36">
        <f t="shared" si="69"/>
        <v>0</v>
      </c>
      <c r="BA35" s="36">
        <f t="shared" si="70"/>
        <v>0</v>
      </c>
      <c r="BB35" s="36">
        <f t="shared" si="71"/>
        <v>0</v>
      </c>
      <c r="BC35" s="36">
        <f t="shared" si="72"/>
        <v>0</v>
      </c>
      <c r="BD35" s="36">
        <f t="shared" si="73"/>
        <v>0</v>
      </c>
      <c r="BE35" s="36">
        <f t="shared" si="74"/>
        <v>0</v>
      </c>
      <c r="BF35" s="36">
        <f t="shared" si="75"/>
        <v>0</v>
      </c>
      <c r="BG35" s="36">
        <f t="shared" si="76"/>
        <v>0</v>
      </c>
      <c r="BH35" s="36">
        <f t="shared" si="77"/>
        <v>0</v>
      </c>
      <c r="BI35" s="36">
        <f t="shared" si="78"/>
        <v>0</v>
      </c>
      <c r="BJ35" s="118">
        <f t="shared" si="57"/>
        <v>0</v>
      </c>
      <c r="BK35" s="37"/>
      <c r="BL35" s="38">
        <f t="shared" si="79"/>
        <v>0</v>
      </c>
      <c r="BM35" s="39">
        <f>IF(BA35+AP35+T34&gt;=F$8,0,IF(SUM($BL35:BL35)&lt;$C35,MIN(F$8-(BA35+AP35+T34),$C35-SUM($BL35:BL35)),0))</f>
        <v>0</v>
      </c>
      <c r="BN35" s="39">
        <f>IF(BB35+AQ35+U34&gt;=G$8,0,IF(SUM($BL35:BM35)&lt;$C35,MIN(G$8-(BB35+AQ35+U34),$C35-SUM($BL35:BM35)),0))</f>
        <v>0</v>
      </c>
      <c r="BO35" s="39">
        <f>IF(BC35+AR35+V34&gt;=H$8,0,IF(SUM($BL35:BN35)&lt;$C35,MIN(H$8-(BC35+AR35+V34),$C35-SUM($BL35:BN35)),0))</f>
        <v>0</v>
      </c>
      <c r="BP35" s="39">
        <f>IF(BD35+AS35+W34&gt;=I$8,0,IF(SUM($BL35:BO35)&lt;$C35,MIN(I$8-(BD35+AS35+W34),$C35-SUM($BL35:BO35)),0))</f>
        <v>0</v>
      </c>
      <c r="BQ35" s="39">
        <f>IF(BE35+AT35+X34&gt;=J$8,0,IF(SUM($BL35:BP35)&lt;$C35,MIN(J$8-(BE35+AT35+X34),$C35-SUM($BL35:BP35)),0))</f>
        <v>0</v>
      </c>
      <c r="BR35" s="39">
        <f>IF(BF35+AU35+Y34&gt;=K$8,0,IF(SUM($BL35:BQ35)&lt;$C35,MIN(K$8-(BF35+AU35+Y34),$C35-SUM($BL35:BQ35)),0))</f>
        <v>0</v>
      </c>
      <c r="BS35" s="39">
        <f>IF(BG35+AV35+Z34&gt;=L$8,0,IF(SUM($BL35:BR35)&lt;$C35,MIN(L$8-(BG35+AV35+Z34),$C35-SUM($BL35:BR35)),0))</f>
        <v>0</v>
      </c>
      <c r="BT35" s="39">
        <f>IF(BH35+AW35+AA34&gt;=M$8,0,IF(SUM($BL35:BS35)&lt;$C35,MIN(M$8-(BH35+AW35+AA34),$C35-SUM($BL35:BS35)),0))</f>
        <v>0</v>
      </c>
      <c r="BU35" s="39">
        <f>IF(BI35+AX35+AB34&gt;=N$8,0,IF(SUM($BL35:BT35)&lt;$C35,MIN(N$8-(BI35+AX35+AB34),$C35-SUM($BL35:BT35)),0))</f>
        <v>0</v>
      </c>
      <c r="BW35" s="52" t="e">
        <f t="shared" si="80"/>
        <v>#N/A</v>
      </c>
      <c r="BX35" s="174" t="e">
        <f t="shared" si="81"/>
        <v>#N/A</v>
      </c>
      <c r="BY35" s="39">
        <f t="shared" si="58"/>
        <v>0</v>
      </c>
      <c r="BZ35" s="174" t="e">
        <f t="shared" si="82"/>
        <v>#N/A</v>
      </c>
      <c r="CA35" s="37">
        <f t="shared" si="59"/>
        <v>0</v>
      </c>
      <c r="CB35" s="174" t="e">
        <f t="shared" si="83"/>
        <v>#N/A</v>
      </c>
      <c r="CC35" s="39">
        <f t="shared" si="60"/>
        <v>0</v>
      </c>
      <c r="CD35" s="174" t="e">
        <f t="shared" si="84"/>
        <v>#N/A</v>
      </c>
      <c r="CE35" s="39">
        <f t="shared" si="61"/>
        <v>0</v>
      </c>
      <c r="CF35" s="174" t="e">
        <f t="shared" si="85"/>
        <v>#N/A</v>
      </c>
      <c r="CG35" s="39">
        <f t="shared" si="62"/>
        <v>0</v>
      </c>
      <c r="CH35" s="174" t="e">
        <f t="shared" si="86"/>
        <v>#N/A</v>
      </c>
      <c r="CI35" s="39">
        <f t="shared" si="63"/>
        <v>0</v>
      </c>
      <c r="CJ35" s="174" t="e">
        <f t="shared" si="87"/>
        <v>#N/A</v>
      </c>
      <c r="CK35" s="39">
        <f t="shared" si="64"/>
        <v>0</v>
      </c>
      <c r="CL35" s="174" t="e">
        <f t="shared" si="88"/>
        <v>#N/A</v>
      </c>
      <c r="CM35" s="39">
        <f t="shared" si="65"/>
        <v>0</v>
      </c>
      <c r="CN35" s="174" t="e">
        <f t="shared" si="89"/>
        <v>#N/A</v>
      </c>
      <c r="CO35" s="39">
        <f t="shared" si="66"/>
        <v>0</v>
      </c>
      <c r="CP35" s="174" t="e">
        <f t="shared" si="90"/>
        <v>#N/A</v>
      </c>
      <c r="CQ35" s="39">
        <f t="shared" si="67"/>
        <v>0</v>
      </c>
      <c r="CR35" s="39" t="e">
        <f>IF(ISERROR(BX35),NA(),(BY35/Calculator!$E$6)/2)</f>
        <v>#N/A</v>
      </c>
      <c r="CS35" s="39" t="e">
        <f>IF(ISERROR(BZ35),NA(),(CA35/Calculator!$E$6)/2)</f>
        <v>#N/A</v>
      </c>
      <c r="CT35" s="39" t="e">
        <f>IF(ISERROR(CB35),NA(),(CC35/Calculator!$E$6)/2)</f>
        <v>#N/A</v>
      </c>
      <c r="CU35" s="39" t="e">
        <f>IF(ISERROR(CD35),NA(),(CE35/Calculator!$E$6)/2)</f>
        <v>#N/A</v>
      </c>
      <c r="CV35" s="39" t="e">
        <f>IF(ISERROR(CF35),NA(),(CG35/Calculator!$E$6)/2)</f>
        <v>#N/A</v>
      </c>
      <c r="CW35" s="39" t="e">
        <f>IF(ISERROR(CH35),NA(),(CI35/Calculator!$E$6)/2)</f>
        <v>#N/A</v>
      </c>
      <c r="CX35" s="39" t="e">
        <f>IF(ISERROR(CJ35),NA(),(CK35/Calculator!$E$6)/2)</f>
        <v>#N/A</v>
      </c>
      <c r="CY35" s="39" t="e">
        <f>IF(ISERROR(CL35),NA(),(CM35/Calculator!$E$6)/2)</f>
        <v>#N/A</v>
      </c>
      <c r="CZ35" s="39" t="e">
        <f>IF(ISERROR(CN35),NA(),(CO35/Calculator!$E$6)/2)</f>
        <v>#N/A</v>
      </c>
      <c r="DA35" s="39" t="e">
        <f>IF(ISERROR(CP35),NA(),(CQ35/Calculator!$E$6)/2)</f>
        <v>#N/A</v>
      </c>
    </row>
    <row r="36" spans="1:105" s="34" customFormat="1" ht="12" thickBot="1" x14ac:dyDescent="0.25">
      <c r="A36" s="51" t="str">
        <f t="shared" si="21"/>
        <v/>
      </c>
      <c r="B36" s="52" t="str">
        <f t="shared" si="68"/>
        <v/>
      </c>
      <c r="C36" s="53" t="str">
        <f t="shared" si="22"/>
        <v/>
      </c>
      <c r="D36" s="54"/>
      <c r="E36" s="36">
        <f t="shared" si="23"/>
        <v>0</v>
      </c>
      <c r="F36" s="36">
        <f t="shared" si="24"/>
        <v>0</v>
      </c>
      <c r="G36" s="36">
        <f t="shared" si="25"/>
        <v>0</v>
      </c>
      <c r="H36" s="36">
        <f t="shared" si="26"/>
        <v>0</v>
      </c>
      <c r="I36" s="36">
        <f t="shared" si="27"/>
        <v>0</v>
      </c>
      <c r="J36" s="36">
        <f t="shared" si="28"/>
        <v>0</v>
      </c>
      <c r="K36" s="36">
        <f t="shared" si="29"/>
        <v>0</v>
      </c>
      <c r="L36" s="36">
        <f t="shared" si="30"/>
        <v>0</v>
      </c>
      <c r="M36" s="36">
        <f t="shared" si="31"/>
        <v>0</v>
      </c>
      <c r="N36" s="36">
        <f t="shared" si="32"/>
        <v>0</v>
      </c>
      <c r="O36" s="49">
        <f t="shared" si="33"/>
        <v>0</v>
      </c>
      <c r="P36" s="132" t="str">
        <f t="shared" si="34"/>
        <v/>
      </c>
      <c r="Q36" s="50">
        <f t="shared" si="35"/>
        <v>0</v>
      </c>
      <c r="R36" s="37"/>
      <c r="S36" s="36">
        <f t="shared" si="36"/>
        <v>1000</v>
      </c>
      <c r="T36" s="36">
        <f t="shared" si="37"/>
        <v>0</v>
      </c>
      <c r="U36" s="36">
        <f t="shared" si="38"/>
        <v>0</v>
      </c>
      <c r="V36" s="36">
        <f t="shared" si="39"/>
        <v>0</v>
      </c>
      <c r="W36" s="36">
        <f t="shared" si="40"/>
        <v>3000</v>
      </c>
      <c r="X36" s="36">
        <f t="shared" si="41"/>
        <v>0</v>
      </c>
      <c r="Y36" s="36">
        <f t="shared" si="42"/>
        <v>0</v>
      </c>
      <c r="Z36" s="36">
        <f t="shared" si="43"/>
        <v>31522.719999999994</v>
      </c>
      <c r="AA36" s="36">
        <f t="shared" si="44"/>
        <v>0</v>
      </c>
      <c r="AB36" s="36">
        <f t="shared" si="45"/>
        <v>0</v>
      </c>
      <c r="AC36" s="40"/>
      <c r="AD36" s="36">
        <f t="shared" si="11"/>
        <v>0</v>
      </c>
      <c r="AE36" s="36">
        <f t="shared" si="12"/>
        <v>0</v>
      </c>
      <c r="AF36" s="36">
        <f t="shared" si="13"/>
        <v>0</v>
      </c>
      <c r="AG36" s="36">
        <f t="shared" si="14"/>
        <v>0</v>
      </c>
      <c r="AH36" s="36">
        <f t="shared" si="15"/>
        <v>0</v>
      </c>
      <c r="AI36" s="36">
        <f t="shared" si="16"/>
        <v>0</v>
      </c>
      <c r="AJ36" s="36">
        <f t="shared" si="17"/>
        <v>0</v>
      </c>
      <c r="AK36" s="36">
        <f t="shared" si="18"/>
        <v>0</v>
      </c>
      <c r="AL36" s="36">
        <f t="shared" si="19"/>
        <v>0</v>
      </c>
      <c r="AM36" s="36">
        <f t="shared" si="20"/>
        <v>0</v>
      </c>
      <c r="AN36" s="40"/>
      <c r="AO36" s="36">
        <f t="shared" si="46"/>
        <v>0</v>
      </c>
      <c r="AP36" s="36">
        <f t="shared" si="47"/>
        <v>0</v>
      </c>
      <c r="AQ36" s="36">
        <f t="shared" si="48"/>
        <v>0</v>
      </c>
      <c r="AR36" s="36">
        <f t="shared" si="49"/>
        <v>0</v>
      </c>
      <c r="AS36" s="36">
        <f t="shared" si="50"/>
        <v>0</v>
      </c>
      <c r="AT36" s="36">
        <f t="shared" si="51"/>
        <v>0</v>
      </c>
      <c r="AU36" s="36">
        <f t="shared" si="52"/>
        <v>0</v>
      </c>
      <c r="AV36" s="36">
        <f t="shared" si="53"/>
        <v>91.67</v>
      </c>
      <c r="AW36" s="36">
        <f t="shared" si="54"/>
        <v>0</v>
      </c>
      <c r="AX36" s="36">
        <f t="shared" si="55"/>
        <v>0</v>
      </c>
      <c r="AZ36" s="36">
        <f t="shared" si="69"/>
        <v>0</v>
      </c>
      <c r="BA36" s="36">
        <f t="shared" si="70"/>
        <v>0</v>
      </c>
      <c r="BB36" s="36">
        <f t="shared" si="71"/>
        <v>0</v>
      </c>
      <c r="BC36" s="36">
        <f t="shared" si="72"/>
        <v>0</v>
      </c>
      <c r="BD36" s="36">
        <f t="shared" si="73"/>
        <v>0</v>
      </c>
      <c r="BE36" s="36">
        <f t="shared" si="74"/>
        <v>0</v>
      </c>
      <c r="BF36" s="36">
        <f t="shared" si="75"/>
        <v>0</v>
      </c>
      <c r="BG36" s="36">
        <f t="shared" si="76"/>
        <v>0</v>
      </c>
      <c r="BH36" s="36">
        <f t="shared" si="77"/>
        <v>0</v>
      </c>
      <c r="BI36" s="36">
        <f t="shared" si="78"/>
        <v>0</v>
      </c>
      <c r="BJ36" s="118">
        <f t="shared" si="57"/>
        <v>0</v>
      </c>
      <c r="BK36" s="37"/>
      <c r="BL36" s="38">
        <f t="shared" si="79"/>
        <v>0</v>
      </c>
      <c r="BM36" s="39">
        <f>IF(BA36+AP36+T35&gt;=F$8,0,IF(SUM($BL36:BL36)&lt;$C36,MIN(F$8-(BA36+AP36+T35),$C36-SUM($BL36:BL36)),0))</f>
        <v>0</v>
      </c>
      <c r="BN36" s="39">
        <f>IF(BB36+AQ36+U35&gt;=G$8,0,IF(SUM($BL36:BM36)&lt;$C36,MIN(G$8-(BB36+AQ36+U35),$C36-SUM($BL36:BM36)),0))</f>
        <v>0</v>
      </c>
      <c r="BO36" s="39">
        <f>IF(BC36+AR36+V35&gt;=H$8,0,IF(SUM($BL36:BN36)&lt;$C36,MIN(H$8-(BC36+AR36+V35),$C36-SUM($BL36:BN36)),0))</f>
        <v>0</v>
      </c>
      <c r="BP36" s="39">
        <f>IF(BD36+AS36+W35&gt;=I$8,0,IF(SUM($BL36:BO36)&lt;$C36,MIN(I$8-(BD36+AS36+W35),$C36-SUM($BL36:BO36)),0))</f>
        <v>0</v>
      </c>
      <c r="BQ36" s="39">
        <f>IF(BE36+AT36+X35&gt;=J$8,0,IF(SUM($BL36:BP36)&lt;$C36,MIN(J$8-(BE36+AT36+X35),$C36-SUM($BL36:BP36)),0))</f>
        <v>0</v>
      </c>
      <c r="BR36" s="39">
        <f>IF(BF36+AU36+Y35&gt;=K$8,0,IF(SUM($BL36:BQ36)&lt;$C36,MIN(K$8-(BF36+AU36+Y35),$C36-SUM($BL36:BQ36)),0))</f>
        <v>0</v>
      </c>
      <c r="BS36" s="39">
        <f>IF(BG36+AV36+Z35&gt;=L$8,0,IF(SUM($BL36:BR36)&lt;$C36,MIN(L$8-(BG36+AV36+Z35),$C36-SUM($BL36:BR36)),0))</f>
        <v>0</v>
      </c>
      <c r="BT36" s="39">
        <f>IF(BH36+AW36+AA35&gt;=M$8,0,IF(SUM($BL36:BS36)&lt;$C36,MIN(M$8-(BH36+AW36+AA35),$C36-SUM($BL36:BS36)),0))</f>
        <v>0</v>
      </c>
      <c r="BU36" s="39">
        <f>IF(BI36+AX36+AB35&gt;=N$8,0,IF(SUM($BL36:BT36)&lt;$C36,MIN(N$8-(BI36+AX36+AB35),$C36-SUM($BL36:BT36)),0))</f>
        <v>0</v>
      </c>
      <c r="BW36" s="52" t="e">
        <f t="shared" si="80"/>
        <v>#N/A</v>
      </c>
      <c r="BX36" s="174" t="e">
        <f t="shared" si="81"/>
        <v>#N/A</v>
      </c>
      <c r="BY36" s="39">
        <f t="shared" si="58"/>
        <v>0</v>
      </c>
      <c r="BZ36" s="174" t="e">
        <f t="shared" si="82"/>
        <v>#N/A</v>
      </c>
      <c r="CA36" s="37">
        <f t="shared" si="59"/>
        <v>0</v>
      </c>
      <c r="CB36" s="174" t="e">
        <f t="shared" si="83"/>
        <v>#N/A</v>
      </c>
      <c r="CC36" s="39">
        <f t="shared" si="60"/>
        <v>0</v>
      </c>
      <c r="CD36" s="174" t="e">
        <f t="shared" si="84"/>
        <v>#N/A</v>
      </c>
      <c r="CE36" s="39">
        <f t="shared" si="61"/>
        <v>0</v>
      </c>
      <c r="CF36" s="174" t="e">
        <f t="shared" si="85"/>
        <v>#N/A</v>
      </c>
      <c r="CG36" s="39">
        <f t="shared" si="62"/>
        <v>0</v>
      </c>
      <c r="CH36" s="174" t="e">
        <f t="shared" si="86"/>
        <v>#N/A</v>
      </c>
      <c r="CI36" s="39">
        <f t="shared" si="63"/>
        <v>0</v>
      </c>
      <c r="CJ36" s="174" t="e">
        <f t="shared" si="87"/>
        <v>#N/A</v>
      </c>
      <c r="CK36" s="39">
        <f t="shared" si="64"/>
        <v>0</v>
      </c>
      <c r="CL36" s="174" t="e">
        <f t="shared" si="88"/>
        <v>#N/A</v>
      </c>
      <c r="CM36" s="39">
        <f t="shared" si="65"/>
        <v>0</v>
      </c>
      <c r="CN36" s="174" t="e">
        <f t="shared" si="89"/>
        <v>#N/A</v>
      </c>
      <c r="CO36" s="39">
        <f t="shared" si="66"/>
        <v>0</v>
      </c>
      <c r="CP36" s="174" t="e">
        <f t="shared" si="90"/>
        <v>#N/A</v>
      </c>
      <c r="CQ36" s="39">
        <f t="shared" si="67"/>
        <v>0</v>
      </c>
      <c r="CR36" s="39" t="e">
        <f>IF(ISERROR(BX36),NA(),(BY36/Calculator!$E$6)/2)</f>
        <v>#N/A</v>
      </c>
      <c r="CS36" s="39" t="e">
        <f>IF(ISERROR(BZ36),NA(),(CA36/Calculator!$E$6)/2)</f>
        <v>#N/A</v>
      </c>
      <c r="CT36" s="39" t="e">
        <f>IF(ISERROR(CB36),NA(),(CC36/Calculator!$E$6)/2)</f>
        <v>#N/A</v>
      </c>
      <c r="CU36" s="39" t="e">
        <f>IF(ISERROR(CD36),NA(),(CE36/Calculator!$E$6)/2)</f>
        <v>#N/A</v>
      </c>
      <c r="CV36" s="39" t="e">
        <f>IF(ISERROR(CF36),NA(),(CG36/Calculator!$E$6)/2)</f>
        <v>#N/A</v>
      </c>
      <c r="CW36" s="39" t="e">
        <f>IF(ISERROR(CH36),NA(),(CI36/Calculator!$E$6)/2)</f>
        <v>#N/A</v>
      </c>
      <c r="CX36" s="39" t="e">
        <f>IF(ISERROR(CJ36),NA(),(CK36/Calculator!$E$6)/2)</f>
        <v>#N/A</v>
      </c>
      <c r="CY36" s="39" t="e">
        <f>IF(ISERROR(CL36),NA(),(CM36/Calculator!$E$6)/2)</f>
        <v>#N/A</v>
      </c>
      <c r="CZ36" s="39" t="e">
        <f>IF(ISERROR(CN36),NA(),(CO36/Calculator!$E$6)/2)</f>
        <v>#N/A</v>
      </c>
      <c r="DA36" s="39" t="e">
        <f>IF(ISERROR(CP36),NA(),(CQ36/Calculator!$E$6)/2)</f>
        <v>#N/A</v>
      </c>
    </row>
    <row r="37" spans="1:105" s="34" customFormat="1" ht="12" thickBot="1" x14ac:dyDescent="0.25">
      <c r="A37" s="51" t="str">
        <f t="shared" si="21"/>
        <v/>
      </c>
      <c r="B37" s="52" t="str">
        <f t="shared" si="68"/>
        <v/>
      </c>
      <c r="C37" s="53" t="str">
        <f t="shared" si="22"/>
        <v/>
      </c>
      <c r="D37" s="54">
        <v>700</v>
      </c>
      <c r="E37" s="36">
        <f t="shared" si="23"/>
        <v>0</v>
      </c>
      <c r="F37" s="36">
        <f t="shared" si="24"/>
        <v>0</v>
      </c>
      <c r="G37" s="36">
        <f t="shared" si="25"/>
        <v>0</v>
      </c>
      <c r="H37" s="36">
        <f t="shared" si="26"/>
        <v>0</v>
      </c>
      <c r="I37" s="36">
        <f t="shared" si="27"/>
        <v>0</v>
      </c>
      <c r="J37" s="36">
        <f t="shared" si="28"/>
        <v>0</v>
      </c>
      <c r="K37" s="36">
        <f t="shared" si="29"/>
        <v>0</v>
      </c>
      <c r="L37" s="36">
        <f t="shared" si="30"/>
        <v>0</v>
      </c>
      <c r="M37" s="36">
        <f t="shared" si="31"/>
        <v>0</v>
      </c>
      <c r="N37" s="36">
        <f t="shared" si="32"/>
        <v>0</v>
      </c>
      <c r="O37" s="49">
        <f t="shared" si="33"/>
        <v>0</v>
      </c>
      <c r="P37" s="132" t="str">
        <f t="shared" si="34"/>
        <v/>
      </c>
      <c r="Q37" s="50">
        <f t="shared" si="35"/>
        <v>0</v>
      </c>
      <c r="R37" s="37"/>
      <c r="S37" s="36">
        <f t="shared" si="36"/>
        <v>1000</v>
      </c>
      <c r="T37" s="36">
        <f t="shared" si="37"/>
        <v>0</v>
      </c>
      <c r="U37" s="36">
        <f t="shared" si="38"/>
        <v>0</v>
      </c>
      <c r="V37" s="36">
        <f t="shared" si="39"/>
        <v>0</v>
      </c>
      <c r="W37" s="36">
        <f t="shared" si="40"/>
        <v>3000</v>
      </c>
      <c r="X37" s="36">
        <f t="shared" si="41"/>
        <v>0</v>
      </c>
      <c r="Y37" s="36">
        <f t="shared" si="42"/>
        <v>0</v>
      </c>
      <c r="Z37" s="36">
        <f t="shared" si="43"/>
        <v>31614.659999999993</v>
      </c>
      <c r="AA37" s="36">
        <f t="shared" si="44"/>
        <v>0</v>
      </c>
      <c r="AB37" s="36">
        <f t="shared" si="45"/>
        <v>0</v>
      </c>
      <c r="AC37" s="40"/>
      <c r="AD37" s="36">
        <f t="shared" si="11"/>
        <v>0</v>
      </c>
      <c r="AE37" s="36">
        <f t="shared" si="12"/>
        <v>0</v>
      </c>
      <c r="AF37" s="36">
        <f t="shared" si="13"/>
        <v>0</v>
      </c>
      <c r="AG37" s="36">
        <f t="shared" si="14"/>
        <v>0</v>
      </c>
      <c r="AH37" s="36">
        <f t="shared" si="15"/>
        <v>0</v>
      </c>
      <c r="AI37" s="36">
        <f t="shared" si="16"/>
        <v>0</v>
      </c>
      <c r="AJ37" s="36">
        <f t="shared" si="17"/>
        <v>0</v>
      </c>
      <c r="AK37" s="36">
        <f t="shared" si="18"/>
        <v>0</v>
      </c>
      <c r="AL37" s="36">
        <f t="shared" si="19"/>
        <v>0</v>
      </c>
      <c r="AM37" s="36">
        <f t="shared" si="20"/>
        <v>0</v>
      </c>
      <c r="AN37" s="40"/>
      <c r="AO37" s="36">
        <f t="shared" si="46"/>
        <v>0</v>
      </c>
      <c r="AP37" s="36">
        <f t="shared" si="47"/>
        <v>0</v>
      </c>
      <c r="AQ37" s="36">
        <f t="shared" si="48"/>
        <v>0</v>
      </c>
      <c r="AR37" s="36">
        <f t="shared" si="49"/>
        <v>0</v>
      </c>
      <c r="AS37" s="36">
        <f t="shared" si="50"/>
        <v>0</v>
      </c>
      <c r="AT37" s="36">
        <f t="shared" si="51"/>
        <v>0</v>
      </c>
      <c r="AU37" s="36">
        <f t="shared" si="52"/>
        <v>0</v>
      </c>
      <c r="AV37" s="36">
        <f t="shared" si="53"/>
        <v>91.94</v>
      </c>
      <c r="AW37" s="36">
        <f t="shared" si="54"/>
        <v>0</v>
      </c>
      <c r="AX37" s="36">
        <f t="shared" si="55"/>
        <v>0</v>
      </c>
      <c r="AZ37" s="36">
        <f t="shared" si="69"/>
        <v>0</v>
      </c>
      <c r="BA37" s="36">
        <f t="shared" si="70"/>
        <v>0</v>
      </c>
      <c r="BB37" s="36">
        <f t="shared" si="71"/>
        <v>0</v>
      </c>
      <c r="BC37" s="36">
        <f t="shared" si="72"/>
        <v>0</v>
      </c>
      <c r="BD37" s="36">
        <f t="shared" si="73"/>
        <v>0</v>
      </c>
      <c r="BE37" s="36">
        <f t="shared" si="74"/>
        <v>0</v>
      </c>
      <c r="BF37" s="36">
        <f t="shared" si="75"/>
        <v>0</v>
      </c>
      <c r="BG37" s="36">
        <f t="shared" si="76"/>
        <v>0</v>
      </c>
      <c r="BH37" s="36">
        <f t="shared" si="77"/>
        <v>0</v>
      </c>
      <c r="BI37" s="36">
        <f t="shared" si="78"/>
        <v>0</v>
      </c>
      <c r="BJ37" s="118">
        <f t="shared" si="57"/>
        <v>0</v>
      </c>
      <c r="BK37" s="37"/>
      <c r="BL37" s="38">
        <f t="shared" si="79"/>
        <v>0</v>
      </c>
      <c r="BM37" s="39">
        <f>IF(BA37+AP37+T36&gt;=F$8,0,IF(SUM($BL37:BL37)&lt;$C37,MIN(F$8-(BA37+AP37+T36),$C37-SUM($BL37:BL37)),0))</f>
        <v>0</v>
      </c>
      <c r="BN37" s="39">
        <f>IF(BB37+AQ37+U36&gt;=G$8,0,IF(SUM($BL37:BM37)&lt;$C37,MIN(G$8-(BB37+AQ37+U36),$C37-SUM($BL37:BM37)),0))</f>
        <v>0</v>
      </c>
      <c r="BO37" s="39">
        <f>IF(BC37+AR37+V36&gt;=H$8,0,IF(SUM($BL37:BN37)&lt;$C37,MIN(H$8-(BC37+AR37+V36),$C37-SUM($BL37:BN37)),0))</f>
        <v>0</v>
      </c>
      <c r="BP37" s="39">
        <f>IF(BD37+AS37+W36&gt;=I$8,0,IF(SUM($BL37:BO37)&lt;$C37,MIN(I$8-(BD37+AS37+W36),$C37-SUM($BL37:BO37)),0))</f>
        <v>0</v>
      </c>
      <c r="BQ37" s="39">
        <f>IF(BE37+AT37+X36&gt;=J$8,0,IF(SUM($BL37:BP37)&lt;$C37,MIN(J$8-(BE37+AT37+X36),$C37-SUM($BL37:BP37)),0))</f>
        <v>0</v>
      </c>
      <c r="BR37" s="39">
        <f>IF(BF37+AU37+Y36&gt;=K$8,0,IF(SUM($BL37:BQ37)&lt;$C37,MIN(K$8-(BF37+AU37+Y36),$C37-SUM($BL37:BQ37)),0))</f>
        <v>0</v>
      </c>
      <c r="BS37" s="39">
        <f>IF(BG37+AV37+Z36&gt;=L$8,0,IF(SUM($BL37:BR37)&lt;$C37,MIN(L$8-(BG37+AV37+Z36),$C37-SUM($BL37:BR37)),0))</f>
        <v>0</v>
      </c>
      <c r="BT37" s="39">
        <f>IF(BH37+AW37+AA36&gt;=M$8,0,IF(SUM($BL37:BS37)&lt;$C37,MIN(M$8-(BH37+AW37+AA36),$C37-SUM($BL37:BS37)),0))</f>
        <v>0</v>
      </c>
      <c r="BU37" s="39">
        <f>IF(BI37+AX37+AB36&gt;=N$8,0,IF(SUM($BL37:BT37)&lt;$C37,MIN(N$8-(BI37+AX37+AB36),$C37-SUM($BL37:BT37)),0))</f>
        <v>0</v>
      </c>
      <c r="BW37" s="52" t="e">
        <f t="shared" si="80"/>
        <v>#N/A</v>
      </c>
      <c r="BX37" s="174" t="e">
        <f t="shared" si="81"/>
        <v>#N/A</v>
      </c>
      <c r="BY37" s="39">
        <f t="shared" si="58"/>
        <v>0</v>
      </c>
      <c r="BZ37" s="174" t="e">
        <f t="shared" si="82"/>
        <v>#N/A</v>
      </c>
      <c r="CA37" s="37">
        <f t="shared" si="59"/>
        <v>0</v>
      </c>
      <c r="CB37" s="174" t="e">
        <f t="shared" si="83"/>
        <v>#N/A</v>
      </c>
      <c r="CC37" s="39">
        <f t="shared" si="60"/>
        <v>0</v>
      </c>
      <c r="CD37" s="174" t="e">
        <f t="shared" si="84"/>
        <v>#N/A</v>
      </c>
      <c r="CE37" s="39">
        <f t="shared" si="61"/>
        <v>0</v>
      </c>
      <c r="CF37" s="174" t="e">
        <f t="shared" si="85"/>
        <v>#N/A</v>
      </c>
      <c r="CG37" s="39">
        <f t="shared" si="62"/>
        <v>0</v>
      </c>
      <c r="CH37" s="174" t="e">
        <f t="shared" si="86"/>
        <v>#N/A</v>
      </c>
      <c r="CI37" s="39">
        <f t="shared" si="63"/>
        <v>0</v>
      </c>
      <c r="CJ37" s="174" t="e">
        <f t="shared" si="87"/>
        <v>#N/A</v>
      </c>
      <c r="CK37" s="39">
        <f t="shared" si="64"/>
        <v>0</v>
      </c>
      <c r="CL37" s="174" t="e">
        <f t="shared" si="88"/>
        <v>#N/A</v>
      </c>
      <c r="CM37" s="39">
        <f t="shared" si="65"/>
        <v>0</v>
      </c>
      <c r="CN37" s="174" t="e">
        <f t="shared" si="89"/>
        <v>#N/A</v>
      </c>
      <c r="CO37" s="39">
        <f t="shared" si="66"/>
        <v>0</v>
      </c>
      <c r="CP37" s="174" t="e">
        <f t="shared" si="90"/>
        <v>#N/A</v>
      </c>
      <c r="CQ37" s="39">
        <f t="shared" si="67"/>
        <v>0</v>
      </c>
      <c r="CR37" s="39" t="e">
        <f>IF(ISERROR(BX37),NA(),(BY37/Calculator!$E$6)/2)</f>
        <v>#N/A</v>
      </c>
      <c r="CS37" s="39" t="e">
        <f>IF(ISERROR(BZ37),NA(),(CA37/Calculator!$E$6)/2)</f>
        <v>#N/A</v>
      </c>
      <c r="CT37" s="39" t="e">
        <f>IF(ISERROR(CB37),NA(),(CC37/Calculator!$E$6)/2)</f>
        <v>#N/A</v>
      </c>
      <c r="CU37" s="39" t="e">
        <f>IF(ISERROR(CD37),NA(),(CE37/Calculator!$E$6)/2)</f>
        <v>#N/A</v>
      </c>
      <c r="CV37" s="39" t="e">
        <f>IF(ISERROR(CF37),NA(),(CG37/Calculator!$E$6)/2)</f>
        <v>#N/A</v>
      </c>
      <c r="CW37" s="39" t="e">
        <f>IF(ISERROR(CH37),NA(),(CI37/Calculator!$E$6)/2)</f>
        <v>#N/A</v>
      </c>
      <c r="CX37" s="39" t="e">
        <f>IF(ISERROR(CJ37),NA(),(CK37/Calculator!$E$6)/2)</f>
        <v>#N/A</v>
      </c>
      <c r="CY37" s="39" t="e">
        <f>IF(ISERROR(CL37),NA(),(CM37/Calculator!$E$6)/2)</f>
        <v>#N/A</v>
      </c>
      <c r="CZ37" s="39" t="e">
        <f>IF(ISERROR(CN37),NA(),(CO37/Calculator!$E$6)/2)</f>
        <v>#N/A</v>
      </c>
      <c r="DA37" s="39" t="e">
        <f>IF(ISERROR(CP37),NA(),(CQ37/Calculator!$E$6)/2)</f>
        <v>#N/A</v>
      </c>
    </row>
    <row r="38" spans="1:105" s="34" customFormat="1" ht="12" thickBot="1" x14ac:dyDescent="0.25">
      <c r="A38" s="51" t="str">
        <f t="shared" si="21"/>
        <v/>
      </c>
      <c r="B38" s="52" t="str">
        <f t="shared" si="68"/>
        <v/>
      </c>
      <c r="C38" s="53" t="str">
        <f t="shared" si="22"/>
        <v/>
      </c>
      <c r="D38" s="54"/>
      <c r="E38" s="36">
        <f t="shared" si="23"/>
        <v>0</v>
      </c>
      <c r="F38" s="36">
        <f t="shared" si="24"/>
        <v>0</v>
      </c>
      <c r="G38" s="36">
        <f t="shared" si="25"/>
        <v>0</v>
      </c>
      <c r="H38" s="36">
        <f t="shared" si="26"/>
        <v>0</v>
      </c>
      <c r="I38" s="36">
        <f t="shared" si="27"/>
        <v>0</v>
      </c>
      <c r="J38" s="36">
        <f t="shared" si="28"/>
        <v>0</v>
      </c>
      <c r="K38" s="36">
        <f t="shared" si="29"/>
        <v>0</v>
      </c>
      <c r="L38" s="36">
        <f t="shared" si="30"/>
        <v>0</v>
      </c>
      <c r="M38" s="36">
        <f t="shared" si="31"/>
        <v>0</v>
      </c>
      <c r="N38" s="36">
        <f t="shared" si="32"/>
        <v>0</v>
      </c>
      <c r="O38" s="49">
        <f t="shared" si="33"/>
        <v>0</v>
      </c>
      <c r="P38" s="132" t="str">
        <f t="shared" si="34"/>
        <v/>
      </c>
      <c r="Q38" s="50">
        <f t="shared" si="35"/>
        <v>0</v>
      </c>
      <c r="R38" s="37"/>
      <c r="S38" s="36">
        <f t="shared" si="36"/>
        <v>1000</v>
      </c>
      <c r="T38" s="36">
        <f t="shared" si="37"/>
        <v>0</v>
      </c>
      <c r="U38" s="36">
        <f t="shared" si="38"/>
        <v>0</v>
      </c>
      <c r="V38" s="36">
        <f t="shared" si="39"/>
        <v>0</v>
      </c>
      <c r="W38" s="36">
        <f t="shared" si="40"/>
        <v>3000</v>
      </c>
      <c r="X38" s="36">
        <f t="shared" si="41"/>
        <v>0</v>
      </c>
      <c r="Y38" s="36">
        <f t="shared" si="42"/>
        <v>0</v>
      </c>
      <c r="Z38" s="36">
        <f t="shared" si="43"/>
        <v>31706.869999999992</v>
      </c>
      <c r="AA38" s="36">
        <f t="shared" si="44"/>
        <v>0</v>
      </c>
      <c r="AB38" s="36">
        <f t="shared" si="45"/>
        <v>0</v>
      </c>
      <c r="AC38" s="40"/>
      <c r="AD38" s="36">
        <f t="shared" si="11"/>
        <v>0</v>
      </c>
      <c r="AE38" s="36">
        <f t="shared" si="12"/>
        <v>0</v>
      </c>
      <c r="AF38" s="36">
        <f t="shared" si="13"/>
        <v>0</v>
      </c>
      <c r="AG38" s="36">
        <f t="shared" si="14"/>
        <v>0</v>
      </c>
      <c r="AH38" s="36">
        <f t="shared" si="15"/>
        <v>0</v>
      </c>
      <c r="AI38" s="36">
        <f t="shared" si="16"/>
        <v>0</v>
      </c>
      <c r="AJ38" s="36">
        <f t="shared" si="17"/>
        <v>0</v>
      </c>
      <c r="AK38" s="36">
        <f t="shared" si="18"/>
        <v>0</v>
      </c>
      <c r="AL38" s="36">
        <f t="shared" si="19"/>
        <v>0</v>
      </c>
      <c r="AM38" s="36">
        <f t="shared" si="20"/>
        <v>0</v>
      </c>
      <c r="AN38" s="40"/>
      <c r="AO38" s="36">
        <f t="shared" si="46"/>
        <v>0</v>
      </c>
      <c r="AP38" s="36">
        <f t="shared" si="47"/>
        <v>0</v>
      </c>
      <c r="AQ38" s="36">
        <f t="shared" si="48"/>
        <v>0</v>
      </c>
      <c r="AR38" s="36">
        <f t="shared" si="49"/>
        <v>0</v>
      </c>
      <c r="AS38" s="36">
        <f t="shared" si="50"/>
        <v>0</v>
      </c>
      <c r="AT38" s="36">
        <f t="shared" si="51"/>
        <v>0</v>
      </c>
      <c r="AU38" s="36">
        <f t="shared" si="52"/>
        <v>0</v>
      </c>
      <c r="AV38" s="36">
        <f t="shared" si="53"/>
        <v>92.21</v>
      </c>
      <c r="AW38" s="36">
        <f t="shared" si="54"/>
        <v>0</v>
      </c>
      <c r="AX38" s="36">
        <f t="shared" si="55"/>
        <v>0</v>
      </c>
      <c r="AZ38" s="36">
        <f t="shared" si="69"/>
        <v>0</v>
      </c>
      <c r="BA38" s="36">
        <f t="shared" si="70"/>
        <v>0</v>
      </c>
      <c r="BB38" s="36">
        <f t="shared" si="71"/>
        <v>0</v>
      </c>
      <c r="BC38" s="36">
        <f t="shared" si="72"/>
        <v>0</v>
      </c>
      <c r="BD38" s="36">
        <f t="shared" si="73"/>
        <v>0</v>
      </c>
      <c r="BE38" s="36">
        <f t="shared" si="74"/>
        <v>0</v>
      </c>
      <c r="BF38" s="36">
        <f t="shared" si="75"/>
        <v>0</v>
      </c>
      <c r="BG38" s="36">
        <f t="shared" si="76"/>
        <v>0</v>
      </c>
      <c r="BH38" s="36">
        <f t="shared" si="77"/>
        <v>0</v>
      </c>
      <c r="BI38" s="36">
        <f t="shared" si="78"/>
        <v>0</v>
      </c>
      <c r="BJ38" s="118">
        <f t="shared" si="57"/>
        <v>0</v>
      </c>
      <c r="BK38" s="37"/>
      <c r="BL38" s="38">
        <f t="shared" si="79"/>
        <v>0</v>
      </c>
      <c r="BM38" s="39">
        <f>IF(BA38+AP38+T37&gt;=F$8,0,IF(SUM($BL38:BL38)&lt;$C38,MIN(F$8-(BA38+AP38+T37),$C38-SUM($BL38:BL38)),0))</f>
        <v>0</v>
      </c>
      <c r="BN38" s="39">
        <f>IF(BB38+AQ38+U37&gt;=G$8,0,IF(SUM($BL38:BM38)&lt;$C38,MIN(G$8-(BB38+AQ38+U37),$C38-SUM($BL38:BM38)),0))</f>
        <v>0</v>
      </c>
      <c r="BO38" s="39">
        <f>IF(BC38+AR38+V37&gt;=H$8,0,IF(SUM($BL38:BN38)&lt;$C38,MIN(H$8-(BC38+AR38+V37),$C38-SUM($BL38:BN38)),0))</f>
        <v>0</v>
      </c>
      <c r="BP38" s="39">
        <f>IF(BD38+AS38+W37&gt;=I$8,0,IF(SUM($BL38:BO38)&lt;$C38,MIN(I$8-(BD38+AS38+W37),$C38-SUM($BL38:BO38)),0))</f>
        <v>0</v>
      </c>
      <c r="BQ38" s="39">
        <f>IF(BE38+AT38+X37&gt;=J$8,0,IF(SUM($BL38:BP38)&lt;$C38,MIN(J$8-(BE38+AT38+X37),$C38-SUM($BL38:BP38)),0))</f>
        <v>0</v>
      </c>
      <c r="BR38" s="39">
        <f>IF(BF38+AU38+Y37&gt;=K$8,0,IF(SUM($BL38:BQ38)&lt;$C38,MIN(K$8-(BF38+AU38+Y37),$C38-SUM($BL38:BQ38)),0))</f>
        <v>0</v>
      </c>
      <c r="BS38" s="39">
        <f>IF(BG38+AV38+Z37&gt;=L$8,0,IF(SUM($BL38:BR38)&lt;$C38,MIN(L$8-(BG38+AV38+Z37),$C38-SUM($BL38:BR38)),0))</f>
        <v>0</v>
      </c>
      <c r="BT38" s="39">
        <f>IF(BH38+AW38+AA37&gt;=M$8,0,IF(SUM($BL38:BS38)&lt;$C38,MIN(M$8-(BH38+AW38+AA37),$C38-SUM($BL38:BS38)),0))</f>
        <v>0</v>
      </c>
      <c r="BU38" s="39">
        <f>IF(BI38+AX38+AB37&gt;=N$8,0,IF(SUM($BL38:BT38)&lt;$C38,MIN(N$8-(BI38+AX38+AB37),$C38-SUM($BL38:BT38)),0))</f>
        <v>0</v>
      </c>
      <c r="BW38" s="52" t="e">
        <f t="shared" si="80"/>
        <v>#N/A</v>
      </c>
      <c r="BX38" s="174" t="e">
        <f t="shared" si="81"/>
        <v>#N/A</v>
      </c>
      <c r="BY38" s="39">
        <f t="shared" si="58"/>
        <v>0</v>
      </c>
      <c r="BZ38" s="174" t="e">
        <f t="shared" si="82"/>
        <v>#N/A</v>
      </c>
      <c r="CA38" s="37">
        <f t="shared" si="59"/>
        <v>0</v>
      </c>
      <c r="CB38" s="174" t="e">
        <f t="shared" si="83"/>
        <v>#N/A</v>
      </c>
      <c r="CC38" s="39">
        <f t="shared" si="60"/>
        <v>0</v>
      </c>
      <c r="CD38" s="174" t="e">
        <f t="shared" si="84"/>
        <v>#N/A</v>
      </c>
      <c r="CE38" s="39">
        <f t="shared" si="61"/>
        <v>0</v>
      </c>
      <c r="CF38" s="174" t="e">
        <f t="shared" si="85"/>
        <v>#N/A</v>
      </c>
      <c r="CG38" s="39">
        <f t="shared" si="62"/>
        <v>0</v>
      </c>
      <c r="CH38" s="174" t="e">
        <f t="shared" si="86"/>
        <v>#N/A</v>
      </c>
      <c r="CI38" s="39">
        <f t="shared" si="63"/>
        <v>0</v>
      </c>
      <c r="CJ38" s="174" t="e">
        <f t="shared" si="87"/>
        <v>#N/A</v>
      </c>
      <c r="CK38" s="39">
        <f t="shared" si="64"/>
        <v>0</v>
      </c>
      <c r="CL38" s="174" t="e">
        <f t="shared" si="88"/>
        <v>#N/A</v>
      </c>
      <c r="CM38" s="39">
        <f t="shared" si="65"/>
        <v>0</v>
      </c>
      <c r="CN38" s="174" t="e">
        <f t="shared" si="89"/>
        <v>#N/A</v>
      </c>
      <c r="CO38" s="39">
        <f t="shared" si="66"/>
        <v>0</v>
      </c>
      <c r="CP38" s="174" t="e">
        <f t="shared" si="90"/>
        <v>#N/A</v>
      </c>
      <c r="CQ38" s="39">
        <f t="shared" si="67"/>
        <v>0</v>
      </c>
      <c r="CR38" s="39" t="e">
        <f>IF(ISERROR(BX38),NA(),(BY38/Calculator!$E$6)/2)</f>
        <v>#N/A</v>
      </c>
      <c r="CS38" s="39" t="e">
        <f>IF(ISERROR(BZ38),NA(),(CA38/Calculator!$E$6)/2)</f>
        <v>#N/A</v>
      </c>
      <c r="CT38" s="39" t="e">
        <f>IF(ISERROR(CB38),NA(),(CC38/Calculator!$E$6)/2)</f>
        <v>#N/A</v>
      </c>
      <c r="CU38" s="39" t="e">
        <f>IF(ISERROR(CD38),NA(),(CE38/Calculator!$E$6)/2)</f>
        <v>#N/A</v>
      </c>
      <c r="CV38" s="39" t="e">
        <f>IF(ISERROR(CF38),NA(),(CG38/Calculator!$E$6)/2)</f>
        <v>#N/A</v>
      </c>
      <c r="CW38" s="39" t="e">
        <f>IF(ISERROR(CH38),NA(),(CI38/Calculator!$E$6)/2)</f>
        <v>#N/A</v>
      </c>
      <c r="CX38" s="39" t="e">
        <f>IF(ISERROR(CJ38),NA(),(CK38/Calculator!$E$6)/2)</f>
        <v>#N/A</v>
      </c>
      <c r="CY38" s="39" t="e">
        <f>IF(ISERROR(CL38),NA(),(CM38/Calculator!$E$6)/2)</f>
        <v>#N/A</v>
      </c>
      <c r="CZ38" s="39" t="e">
        <f>IF(ISERROR(CN38),NA(),(CO38/Calculator!$E$6)/2)</f>
        <v>#N/A</v>
      </c>
      <c r="DA38" s="39" t="e">
        <f>IF(ISERROR(CP38),NA(),(CQ38/Calculator!$E$6)/2)</f>
        <v>#N/A</v>
      </c>
    </row>
    <row r="39" spans="1:105" s="34" customFormat="1" ht="12" thickBot="1" x14ac:dyDescent="0.25">
      <c r="A39" s="51" t="str">
        <f t="shared" si="21"/>
        <v/>
      </c>
      <c r="B39" s="52" t="str">
        <f t="shared" si="68"/>
        <v/>
      </c>
      <c r="C39" s="53" t="str">
        <f t="shared" si="22"/>
        <v/>
      </c>
      <c r="D39" s="54"/>
      <c r="E39" s="36">
        <f t="shared" si="23"/>
        <v>0</v>
      </c>
      <c r="F39" s="36">
        <f t="shared" si="24"/>
        <v>0</v>
      </c>
      <c r="G39" s="36">
        <f t="shared" si="25"/>
        <v>0</v>
      </c>
      <c r="H39" s="36">
        <f t="shared" si="26"/>
        <v>0</v>
      </c>
      <c r="I39" s="36">
        <f t="shared" si="27"/>
        <v>0</v>
      </c>
      <c r="J39" s="36">
        <f t="shared" si="28"/>
        <v>0</v>
      </c>
      <c r="K39" s="36">
        <f t="shared" si="29"/>
        <v>0</v>
      </c>
      <c r="L39" s="36">
        <f t="shared" si="30"/>
        <v>0</v>
      </c>
      <c r="M39" s="36">
        <f t="shared" si="31"/>
        <v>0</v>
      </c>
      <c r="N39" s="36">
        <f t="shared" si="32"/>
        <v>0</v>
      </c>
      <c r="O39" s="49">
        <f t="shared" si="33"/>
        <v>0</v>
      </c>
      <c r="P39" s="132" t="str">
        <f t="shared" si="34"/>
        <v/>
      </c>
      <c r="Q39" s="50">
        <f t="shared" si="35"/>
        <v>0</v>
      </c>
      <c r="R39" s="37"/>
      <c r="S39" s="36">
        <f t="shared" si="36"/>
        <v>1000</v>
      </c>
      <c r="T39" s="36">
        <f t="shared" si="37"/>
        <v>0</v>
      </c>
      <c r="U39" s="36">
        <f t="shared" si="38"/>
        <v>0</v>
      </c>
      <c r="V39" s="36">
        <f t="shared" si="39"/>
        <v>0</v>
      </c>
      <c r="W39" s="36">
        <f t="shared" si="40"/>
        <v>3000</v>
      </c>
      <c r="X39" s="36">
        <f t="shared" si="41"/>
        <v>0</v>
      </c>
      <c r="Y39" s="36">
        <f t="shared" si="42"/>
        <v>0</v>
      </c>
      <c r="Z39" s="36">
        <f t="shared" si="43"/>
        <v>31799.349999999991</v>
      </c>
      <c r="AA39" s="36">
        <f t="shared" si="44"/>
        <v>0</v>
      </c>
      <c r="AB39" s="36">
        <f t="shared" si="45"/>
        <v>0</v>
      </c>
      <c r="AC39" s="40"/>
      <c r="AD39" s="36">
        <f t="shared" si="11"/>
        <v>0</v>
      </c>
      <c r="AE39" s="36">
        <f t="shared" si="12"/>
        <v>0</v>
      </c>
      <c r="AF39" s="36">
        <f t="shared" si="13"/>
        <v>0</v>
      </c>
      <c r="AG39" s="36">
        <f t="shared" si="14"/>
        <v>0</v>
      </c>
      <c r="AH39" s="36">
        <f t="shared" si="15"/>
        <v>0</v>
      </c>
      <c r="AI39" s="36">
        <f t="shared" si="16"/>
        <v>0</v>
      </c>
      <c r="AJ39" s="36">
        <f t="shared" si="17"/>
        <v>0</v>
      </c>
      <c r="AK39" s="36">
        <f t="shared" si="18"/>
        <v>0</v>
      </c>
      <c r="AL39" s="36">
        <f t="shared" si="19"/>
        <v>0</v>
      </c>
      <c r="AM39" s="36">
        <f t="shared" si="20"/>
        <v>0</v>
      </c>
      <c r="AN39" s="40"/>
      <c r="AO39" s="36">
        <f t="shared" si="46"/>
        <v>0</v>
      </c>
      <c r="AP39" s="36">
        <f t="shared" si="47"/>
        <v>0</v>
      </c>
      <c r="AQ39" s="36">
        <f t="shared" si="48"/>
        <v>0</v>
      </c>
      <c r="AR39" s="36">
        <f t="shared" si="49"/>
        <v>0</v>
      </c>
      <c r="AS39" s="36">
        <f t="shared" si="50"/>
        <v>0</v>
      </c>
      <c r="AT39" s="36">
        <f t="shared" si="51"/>
        <v>0</v>
      </c>
      <c r="AU39" s="36">
        <f t="shared" si="52"/>
        <v>0</v>
      </c>
      <c r="AV39" s="36">
        <f t="shared" si="53"/>
        <v>92.48</v>
      </c>
      <c r="AW39" s="36">
        <f t="shared" si="54"/>
        <v>0</v>
      </c>
      <c r="AX39" s="36">
        <f t="shared" si="55"/>
        <v>0</v>
      </c>
      <c r="AZ39" s="36">
        <f t="shared" si="69"/>
        <v>0</v>
      </c>
      <c r="BA39" s="36">
        <f t="shared" si="70"/>
        <v>0</v>
      </c>
      <c r="BB39" s="36">
        <f t="shared" si="71"/>
        <v>0</v>
      </c>
      <c r="BC39" s="36">
        <f t="shared" si="72"/>
        <v>0</v>
      </c>
      <c r="BD39" s="36">
        <f t="shared" si="73"/>
        <v>0</v>
      </c>
      <c r="BE39" s="36">
        <f t="shared" si="74"/>
        <v>0</v>
      </c>
      <c r="BF39" s="36">
        <f t="shared" si="75"/>
        <v>0</v>
      </c>
      <c r="BG39" s="36">
        <f t="shared" si="76"/>
        <v>0</v>
      </c>
      <c r="BH39" s="36">
        <f t="shared" si="77"/>
        <v>0</v>
      </c>
      <c r="BI39" s="36">
        <f t="shared" si="78"/>
        <v>0</v>
      </c>
      <c r="BJ39" s="118">
        <f t="shared" si="57"/>
        <v>0</v>
      </c>
      <c r="BK39" s="37"/>
      <c r="BL39" s="38">
        <f t="shared" si="79"/>
        <v>0</v>
      </c>
      <c r="BM39" s="39">
        <f>IF(BA39+AP39+T38&gt;=F$8,0,IF(SUM($BL39:BL39)&lt;$C39,MIN(F$8-(BA39+AP39+T38),$C39-SUM($BL39:BL39)),0))</f>
        <v>0</v>
      </c>
      <c r="BN39" s="39">
        <f>IF(BB39+AQ39+U38&gt;=G$8,0,IF(SUM($BL39:BM39)&lt;$C39,MIN(G$8-(BB39+AQ39+U38),$C39-SUM($BL39:BM39)),0))</f>
        <v>0</v>
      </c>
      <c r="BO39" s="39">
        <f>IF(BC39+AR39+V38&gt;=H$8,0,IF(SUM($BL39:BN39)&lt;$C39,MIN(H$8-(BC39+AR39+V38),$C39-SUM($BL39:BN39)),0))</f>
        <v>0</v>
      </c>
      <c r="BP39" s="39">
        <f>IF(BD39+AS39+W38&gt;=I$8,0,IF(SUM($BL39:BO39)&lt;$C39,MIN(I$8-(BD39+AS39+W38),$C39-SUM($BL39:BO39)),0))</f>
        <v>0</v>
      </c>
      <c r="BQ39" s="39">
        <f>IF(BE39+AT39+X38&gt;=J$8,0,IF(SUM($BL39:BP39)&lt;$C39,MIN(J$8-(BE39+AT39+X38),$C39-SUM($BL39:BP39)),0))</f>
        <v>0</v>
      </c>
      <c r="BR39" s="39">
        <f>IF(BF39+AU39+Y38&gt;=K$8,0,IF(SUM($BL39:BQ39)&lt;$C39,MIN(K$8-(BF39+AU39+Y38),$C39-SUM($BL39:BQ39)),0))</f>
        <v>0</v>
      </c>
      <c r="BS39" s="39">
        <f>IF(BG39+AV39+Z38&gt;=L$8,0,IF(SUM($BL39:BR39)&lt;$C39,MIN(L$8-(BG39+AV39+Z38),$C39-SUM($BL39:BR39)),0))</f>
        <v>0</v>
      </c>
      <c r="BT39" s="39">
        <f>IF(BH39+AW39+AA38&gt;=M$8,0,IF(SUM($BL39:BS39)&lt;$C39,MIN(M$8-(BH39+AW39+AA38),$C39-SUM($BL39:BS39)),0))</f>
        <v>0</v>
      </c>
      <c r="BU39" s="39">
        <f>IF(BI39+AX39+AB38&gt;=N$8,0,IF(SUM($BL39:BT39)&lt;$C39,MIN(N$8-(BI39+AX39+AB38),$C39-SUM($BL39:BT39)),0))</f>
        <v>0</v>
      </c>
      <c r="BW39" s="52" t="e">
        <f t="shared" si="80"/>
        <v>#N/A</v>
      </c>
      <c r="BX39" s="174" t="e">
        <f t="shared" si="81"/>
        <v>#N/A</v>
      </c>
      <c r="BY39" s="39">
        <f t="shared" si="58"/>
        <v>0</v>
      </c>
      <c r="BZ39" s="174" t="e">
        <f t="shared" si="82"/>
        <v>#N/A</v>
      </c>
      <c r="CA39" s="37">
        <f t="shared" si="59"/>
        <v>0</v>
      </c>
      <c r="CB39" s="174" t="e">
        <f t="shared" si="83"/>
        <v>#N/A</v>
      </c>
      <c r="CC39" s="39">
        <f t="shared" si="60"/>
        <v>0</v>
      </c>
      <c r="CD39" s="174" t="e">
        <f t="shared" si="84"/>
        <v>#N/A</v>
      </c>
      <c r="CE39" s="39">
        <f t="shared" si="61"/>
        <v>0</v>
      </c>
      <c r="CF39" s="174" t="e">
        <f t="shared" si="85"/>
        <v>#N/A</v>
      </c>
      <c r="CG39" s="39">
        <f t="shared" si="62"/>
        <v>0</v>
      </c>
      <c r="CH39" s="174" t="e">
        <f t="shared" si="86"/>
        <v>#N/A</v>
      </c>
      <c r="CI39" s="39">
        <f t="shared" si="63"/>
        <v>0</v>
      </c>
      <c r="CJ39" s="174" t="e">
        <f t="shared" si="87"/>
        <v>#N/A</v>
      </c>
      <c r="CK39" s="39">
        <f t="shared" si="64"/>
        <v>0</v>
      </c>
      <c r="CL39" s="174" t="e">
        <f t="shared" si="88"/>
        <v>#N/A</v>
      </c>
      <c r="CM39" s="39">
        <f t="shared" si="65"/>
        <v>0</v>
      </c>
      <c r="CN39" s="174" t="e">
        <f t="shared" si="89"/>
        <v>#N/A</v>
      </c>
      <c r="CO39" s="39">
        <f t="shared" si="66"/>
        <v>0</v>
      </c>
      <c r="CP39" s="174" t="e">
        <f t="shared" si="90"/>
        <v>#N/A</v>
      </c>
      <c r="CQ39" s="39">
        <f t="shared" si="67"/>
        <v>0</v>
      </c>
      <c r="CR39" s="39" t="e">
        <f>IF(ISERROR(BX39),NA(),(BY39/Calculator!$E$6)/2)</f>
        <v>#N/A</v>
      </c>
      <c r="CS39" s="39" t="e">
        <f>IF(ISERROR(BZ39),NA(),(CA39/Calculator!$E$6)/2)</f>
        <v>#N/A</v>
      </c>
      <c r="CT39" s="39" t="e">
        <f>IF(ISERROR(CB39),NA(),(CC39/Calculator!$E$6)/2)</f>
        <v>#N/A</v>
      </c>
      <c r="CU39" s="39" t="e">
        <f>IF(ISERROR(CD39),NA(),(CE39/Calculator!$E$6)/2)</f>
        <v>#N/A</v>
      </c>
      <c r="CV39" s="39" t="e">
        <f>IF(ISERROR(CF39),NA(),(CG39/Calculator!$E$6)/2)</f>
        <v>#N/A</v>
      </c>
      <c r="CW39" s="39" t="e">
        <f>IF(ISERROR(CH39),NA(),(CI39/Calculator!$E$6)/2)</f>
        <v>#N/A</v>
      </c>
      <c r="CX39" s="39" t="e">
        <f>IF(ISERROR(CJ39),NA(),(CK39/Calculator!$E$6)/2)</f>
        <v>#N/A</v>
      </c>
      <c r="CY39" s="39" t="e">
        <f>IF(ISERROR(CL39),NA(),(CM39/Calculator!$E$6)/2)</f>
        <v>#N/A</v>
      </c>
      <c r="CZ39" s="39" t="e">
        <f>IF(ISERROR(CN39),NA(),(CO39/Calculator!$E$6)/2)</f>
        <v>#N/A</v>
      </c>
      <c r="DA39" s="39" t="e">
        <f>IF(ISERROR(CP39),NA(),(CQ39/Calculator!$E$6)/2)</f>
        <v>#N/A</v>
      </c>
    </row>
    <row r="40" spans="1:105" s="34" customFormat="1" ht="12" thickBot="1" x14ac:dyDescent="0.25">
      <c r="A40" s="51" t="str">
        <f t="shared" si="21"/>
        <v/>
      </c>
      <c r="B40" s="52" t="str">
        <f t="shared" si="68"/>
        <v/>
      </c>
      <c r="C40" s="53" t="str">
        <f t="shared" si="22"/>
        <v/>
      </c>
      <c r="D40" s="54">
        <v>400</v>
      </c>
      <c r="E40" s="36">
        <f t="shared" si="23"/>
        <v>0</v>
      </c>
      <c r="F40" s="36">
        <f t="shared" si="24"/>
        <v>0</v>
      </c>
      <c r="G40" s="36">
        <f t="shared" si="25"/>
        <v>0</v>
      </c>
      <c r="H40" s="36">
        <f t="shared" si="26"/>
        <v>0</v>
      </c>
      <c r="I40" s="36">
        <f t="shared" si="27"/>
        <v>0</v>
      </c>
      <c r="J40" s="36">
        <f t="shared" si="28"/>
        <v>0</v>
      </c>
      <c r="K40" s="36">
        <f t="shared" si="29"/>
        <v>0</v>
      </c>
      <c r="L40" s="36">
        <f t="shared" si="30"/>
        <v>0</v>
      </c>
      <c r="M40" s="36">
        <f t="shared" si="31"/>
        <v>0</v>
      </c>
      <c r="N40" s="36">
        <f t="shared" si="32"/>
        <v>0</v>
      </c>
      <c r="O40" s="49">
        <f t="shared" si="33"/>
        <v>0</v>
      </c>
      <c r="P40" s="132" t="str">
        <f t="shared" si="34"/>
        <v/>
      </c>
      <c r="Q40" s="50">
        <f t="shared" si="35"/>
        <v>0</v>
      </c>
      <c r="R40" s="37"/>
      <c r="S40" s="36">
        <f t="shared" si="36"/>
        <v>1000</v>
      </c>
      <c r="T40" s="36">
        <f t="shared" si="37"/>
        <v>0</v>
      </c>
      <c r="U40" s="36">
        <f t="shared" si="38"/>
        <v>0</v>
      </c>
      <c r="V40" s="36">
        <f t="shared" si="39"/>
        <v>0</v>
      </c>
      <c r="W40" s="36">
        <f t="shared" si="40"/>
        <v>3000</v>
      </c>
      <c r="X40" s="36">
        <f t="shared" si="41"/>
        <v>0</v>
      </c>
      <c r="Y40" s="36">
        <f t="shared" si="42"/>
        <v>0</v>
      </c>
      <c r="Z40" s="36">
        <f t="shared" si="43"/>
        <v>31892.099999999991</v>
      </c>
      <c r="AA40" s="36">
        <f t="shared" si="44"/>
        <v>0</v>
      </c>
      <c r="AB40" s="36">
        <f t="shared" si="45"/>
        <v>0</v>
      </c>
      <c r="AC40" s="40"/>
      <c r="AD40" s="36">
        <f t="shared" si="11"/>
        <v>0</v>
      </c>
      <c r="AE40" s="36">
        <f t="shared" si="12"/>
        <v>0</v>
      </c>
      <c r="AF40" s="36">
        <f t="shared" si="13"/>
        <v>0</v>
      </c>
      <c r="AG40" s="36">
        <f t="shared" si="14"/>
        <v>0</v>
      </c>
      <c r="AH40" s="36">
        <f t="shared" si="15"/>
        <v>0</v>
      </c>
      <c r="AI40" s="36">
        <f t="shared" si="16"/>
        <v>0</v>
      </c>
      <c r="AJ40" s="36">
        <f t="shared" si="17"/>
        <v>0</v>
      </c>
      <c r="AK40" s="36">
        <f t="shared" si="18"/>
        <v>0</v>
      </c>
      <c r="AL40" s="36">
        <f t="shared" si="19"/>
        <v>0</v>
      </c>
      <c r="AM40" s="36">
        <f t="shared" si="20"/>
        <v>0</v>
      </c>
      <c r="AN40" s="40"/>
      <c r="AO40" s="36">
        <f t="shared" si="46"/>
        <v>0</v>
      </c>
      <c r="AP40" s="36">
        <f t="shared" si="47"/>
        <v>0</v>
      </c>
      <c r="AQ40" s="36">
        <f t="shared" si="48"/>
        <v>0</v>
      </c>
      <c r="AR40" s="36">
        <f t="shared" si="49"/>
        <v>0</v>
      </c>
      <c r="AS40" s="36">
        <f t="shared" si="50"/>
        <v>0</v>
      </c>
      <c r="AT40" s="36">
        <f t="shared" si="51"/>
        <v>0</v>
      </c>
      <c r="AU40" s="36">
        <f t="shared" si="52"/>
        <v>0</v>
      </c>
      <c r="AV40" s="36">
        <f t="shared" si="53"/>
        <v>92.75</v>
      </c>
      <c r="AW40" s="36">
        <f t="shared" si="54"/>
        <v>0</v>
      </c>
      <c r="AX40" s="36">
        <f t="shared" si="55"/>
        <v>0</v>
      </c>
      <c r="AZ40" s="36">
        <f t="shared" si="69"/>
        <v>0</v>
      </c>
      <c r="BA40" s="36">
        <f t="shared" si="70"/>
        <v>0</v>
      </c>
      <c r="BB40" s="36">
        <f t="shared" si="71"/>
        <v>0</v>
      </c>
      <c r="BC40" s="36">
        <f t="shared" si="72"/>
        <v>0</v>
      </c>
      <c r="BD40" s="36">
        <f t="shared" si="73"/>
        <v>0</v>
      </c>
      <c r="BE40" s="36">
        <f t="shared" si="74"/>
        <v>0</v>
      </c>
      <c r="BF40" s="36">
        <f t="shared" si="75"/>
        <v>0</v>
      </c>
      <c r="BG40" s="36">
        <f t="shared" si="76"/>
        <v>0</v>
      </c>
      <c r="BH40" s="36">
        <f t="shared" si="77"/>
        <v>0</v>
      </c>
      <c r="BI40" s="36">
        <f t="shared" si="78"/>
        <v>0</v>
      </c>
      <c r="BJ40" s="118">
        <f t="shared" si="57"/>
        <v>0</v>
      </c>
      <c r="BK40" s="37"/>
      <c r="BL40" s="38">
        <f t="shared" si="79"/>
        <v>0</v>
      </c>
      <c r="BM40" s="39">
        <f>IF(BA40+AP40+T39&gt;=F$8,0,IF(SUM($BL40:BL40)&lt;$C40,MIN(F$8-(BA40+AP40+T39),$C40-SUM($BL40:BL40)),0))</f>
        <v>0</v>
      </c>
      <c r="BN40" s="39">
        <f>IF(BB40+AQ40+U39&gt;=G$8,0,IF(SUM($BL40:BM40)&lt;$C40,MIN(G$8-(BB40+AQ40+U39),$C40-SUM($BL40:BM40)),0))</f>
        <v>0</v>
      </c>
      <c r="BO40" s="39">
        <f>IF(BC40+AR40+V39&gt;=H$8,0,IF(SUM($BL40:BN40)&lt;$C40,MIN(H$8-(BC40+AR40+V39),$C40-SUM($BL40:BN40)),0))</f>
        <v>0</v>
      </c>
      <c r="BP40" s="39">
        <f>IF(BD40+AS40+W39&gt;=I$8,0,IF(SUM($BL40:BO40)&lt;$C40,MIN(I$8-(BD40+AS40+W39),$C40-SUM($BL40:BO40)),0))</f>
        <v>0</v>
      </c>
      <c r="BQ40" s="39">
        <f>IF(BE40+AT40+X39&gt;=J$8,0,IF(SUM($BL40:BP40)&lt;$C40,MIN(J$8-(BE40+AT40+X39),$C40-SUM($BL40:BP40)),0))</f>
        <v>0</v>
      </c>
      <c r="BR40" s="39">
        <f>IF(BF40+AU40+Y39&gt;=K$8,0,IF(SUM($BL40:BQ40)&lt;$C40,MIN(K$8-(BF40+AU40+Y39),$C40-SUM($BL40:BQ40)),0))</f>
        <v>0</v>
      </c>
      <c r="BS40" s="39">
        <f>IF(BG40+AV40+Z39&gt;=L$8,0,IF(SUM($BL40:BR40)&lt;$C40,MIN(L$8-(BG40+AV40+Z39),$C40-SUM($BL40:BR40)),0))</f>
        <v>0</v>
      </c>
      <c r="BT40" s="39">
        <f>IF(BH40+AW40+AA39&gt;=M$8,0,IF(SUM($BL40:BS40)&lt;$C40,MIN(M$8-(BH40+AW40+AA39),$C40-SUM($BL40:BS40)),0))</f>
        <v>0</v>
      </c>
      <c r="BU40" s="39">
        <f>IF(BI40+AX40+AB39&gt;=N$8,0,IF(SUM($BL40:BT40)&lt;$C40,MIN(N$8-(BI40+AX40+AB39),$C40-SUM($BL40:BT40)),0))</f>
        <v>0</v>
      </c>
      <c r="BW40" s="52" t="e">
        <f t="shared" si="80"/>
        <v>#N/A</v>
      </c>
      <c r="BX40" s="174" t="e">
        <f t="shared" si="81"/>
        <v>#N/A</v>
      </c>
      <c r="BY40" s="39">
        <f t="shared" si="58"/>
        <v>0</v>
      </c>
      <c r="BZ40" s="174" t="e">
        <f t="shared" si="82"/>
        <v>#N/A</v>
      </c>
      <c r="CA40" s="37">
        <f t="shared" si="59"/>
        <v>0</v>
      </c>
      <c r="CB40" s="174" t="e">
        <f t="shared" si="83"/>
        <v>#N/A</v>
      </c>
      <c r="CC40" s="39">
        <f t="shared" si="60"/>
        <v>0</v>
      </c>
      <c r="CD40" s="174" t="e">
        <f t="shared" si="84"/>
        <v>#N/A</v>
      </c>
      <c r="CE40" s="39">
        <f t="shared" si="61"/>
        <v>0</v>
      </c>
      <c r="CF40" s="174" t="e">
        <f t="shared" si="85"/>
        <v>#N/A</v>
      </c>
      <c r="CG40" s="39">
        <f t="shared" si="62"/>
        <v>0</v>
      </c>
      <c r="CH40" s="174" t="e">
        <f t="shared" si="86"/>
        <v>#N/A</v>
      </c>
      <c r="CI40" s="39">
        <f t="shared" si="63"/>
        <v>0</v>
      </c>
      <c r="CJ40" s="174" t="e">
        <f t="shared" si="87"/>
        <v>#N/A</v>
      </c>
      <c r="CK40" s="39">
        <f t="shared" si="64"/>
        <v>0</v>
      </c>
      <c r="CL40" s="174" t="e">
        <f t="shared" si="88"/>
        <v>#N/A</v>
      </c>
      <c r="CM40" s="39">
        <f t="shared" si="65"/>
        <v>0</v>
      </c>
      <c r="CN40" s="174" t="e">
        <f t="shared" si="89"/>
        <v>#N/A</v>
      </c>
      <c r="CO40" s="39">
        <f t="shared" si="66"/>
        <v>0</v>
      </c>
      <c r="CP40" s="174" t="e">
        <f t="shared" si="90"/>
        <v>#N/A</v>
      </c>
      <c r="CQ40" s="39">
        <f t="shared" si="67"/>
        <v>0</v>
      </c>
      <c r="CR40" s="39" t="e">
        <f>IF(ISERROR(BX40),NA(),(BY40/Calculator!$E$6)/2)</f>
        <v>#N/A</v>
      </c>
      <c r="CS40" s="39" t="e">
        <f>IF(ISERROR(BZ40),NA(),(CA40/Calculator!$E$6)/2)</f>
        <v>#N/A</v>
      </c>
      <c r="CT40" s="39" t="e">
        <f>IF(ISERROR(CB40),NA(),(CC40/Calculator!$E$6)/2)</f>
        <v>#N/A</v>
      </c>
      <c r="CU40" s="39" t="e">
        <f>IF(ISERROR(CD40),NA(),(CE40/Calculator!$E$6)/2)</f>
        <v>#N/A</v>
      </c>
      <c r="CV40" s="39" t="e">
        <f>IF(ISERROR(CF40),NA(),(CG40/Calculator!$E$6)/2)</f>
        <v>#N/A</v>
      </c>
      <c r="CW40" s="39" t="e">
        <f>IF(ISERROR(CH40),NA(),(CI40/Calculator!$E$6)/2)</f>
        <v>#N/A</v>
      </c>
      <c r="CX40" s="39" t="e">
        <f>IF(ISERROR(CJ40),NA(),(CK40/Calculator!$E$6)/2)</f>
        <v>#N/A</v>
      </c>
      <c r="CY40" s="39" t="e">
        <f>IF(ISERROR(CL40),NA(),(CM40/Calculator!$E$6)/2)</f>
        <v>#N/A</v>
      </c>
      <c r="CZ40" s="39" t="e">
        <f>IF(ISERROR(CN40),NA(),(CO40/Calculator!$E$6)/2)</f>
        <v>#N/A</v>
      </c>
      <c r="DA40" s="39" t="e">
        <f>IF(ISERROR(CP40),NA(),(CQ40/Calculator!$E$6)/2)</f>
        <v>#N/A</v>
      </c>
    </row>
    <row r="41" spans="1:105" s="34" customFormat="1" ht="12" thickBot="1" x14ac:dyDescent="0.25">
      <c r="A41" s="51" t="str">
        <f t="shared" si="21"/>
        <v/>
      </c>
      <c r="B41" s="52" t="str">
        <f t="shared" si="68"/>
        <v/>
      </c>
      <c r="C41" s="53" t="str">
        <f t="shared" si="22"/>
        <v/>
      </c>
      <c r="D41" s="54">
        <v>1000</v>
      </c>
      <c r="E41" s="36">
        <f t="shared" si="23"/>
        <v>0</v>
      </c>
      <c r="F41" s="36">
        <f t="shared" si="24"/>
        <v>0</v>
      </c>
      <c r="G41" s="36">
        <f t="shared" si="25"/>
        <v>0</v>
      </c>
      <c r="H41" s="36">
        <f t="shared" si="26"/>
        <v>0</v>
      </c>
      <c r="I41" s="36">
        <f t="shared" si="27"/>
        <v>0</v>
      </c>
      <c r="J41" s="36">
        <f t="shared" si="28"/>
        <v>0</v>
      </c>
      <c r="K41" s="36">
        <f t="shared" si="29"/>
        <v>0</v>
      </c>
      <c r="L41" s="36">
        <f t="shared" si="30"/>
        <v>0</v>
      </c>
      <c r="M41" s="36">
        <f t="shared" si="31"/>
        <v>0</v>
      </c>
      <c r="N41" s="36">
        <f t="shared" si="32"/>
        <v>0</v>
      </c>
      <c r="O41" s="49">
        <f t="shared" si="33"/>
        <v>0</v>
      </c>
      <c r="P41" s="132" t="str">
        <f t="shared" si="34"/>
        <v/>
      </c>
      <c r="Q41" s="50">
        <f t="shared" si="35"/>
        <v>0</v>
      </c>
      <c r="R41" s="37"/>
      <c r="S41" s="36">
        <f t="shared" si="36"/>
        <v>1000</v>
      </c>
      <c r="T41" s="36">
        <f t="shared" si="37"/>
        <v>0</v>
      </c>
      <c r="U41" s="36">
        <f t="shared" si="38"/>
        <v>0</v>
      </c>
      <c r="V41" s="36">
        <f t="shared" si="39"/>
        <v>0</v>
      </c>
      <c r="W41" s="36">
        <f t="shared" si="40"/>
        <v>3000</v>
      </c>
      <c r="X41" s="36">
        <f t="shared" si="41"/>
        <v>0</v>
      </c>
      <c r="Y41" s="36">
        <f t="shared" si="42"/>
        <v>0</v>
      </c>
      <c r="Z41" s="36">
        <f t="shared" si="43"/>
        <v>31985.119999999992</v>
      </c>
      <c r="AA41" s="36">
        <f t="shared" si="44"/>
        <v>0</v>
      </c>
      <c r="AB41" s="36">
        <f t="shared" si="45"/>
        <v>0</v>
      </c>
      <c r="AC41" s="40"/>
      <c r="AD41" s="36">
        <f t="shared" si="11"/>
        <v>0</v>
      </c>
      <c r="AE41" s="36">
        <f t="shared" si="12"/>
        <v>0</v>
      </c>
      <c r="AF41" s="36">
        <f t="shared" si="13"/>
        <v>0</v>
      </c>
      <c r="AG41" s="36">
        <f t="shared" si="14"/>
        <v>0</v>
      </c>
      <c r="AH41" s="36">
        <f t="shared" si="15"/>
        <v>0</v>
      </c>
      <c r="AI41" s="36">
        <f t="shared" si="16"/>
        <v>0</v>
      </c>
      <c r="AJ41" s="36">
        <f t="shared" si="17"/>
        <v>0</v>
      </c>
      <c r="AK41" s="36">
        <f t="shared" si="18"/>
        <v>0</v>
      </c>
      <c r="AL41" s="36">
        <f t="shared" si="19"/>
        <v>0</v>
      </c>
      <c r="AM41" s="36">
        <f t="shared" si="20"/>
        <v>0</v>
      </c>
      <c r="AN41" s="40"/>
      <c r="AO41" s="36">
        <f t="shared" si="46"/>
        <v>0</v>
      </c>
      <c r="AP41" s="36">
        <f t="shared" si="47"/>
        <v>0</v>
      </c>
      <c r="AQ41" s="36">
        <f t="shared" si="48"/>
        <v>0</v>
      </c>
      <c r="AR41" s="36">
        <f t="shared" si="49"/>
        <v>0</v>
      </c>
      <c r="AS41" s="36">
        <f t="shared" si="50"/>
        <v>0</v>
      </c>
      <c r="AT41" s="36">
        <f t="shared" si="51"/>
        <v>0</v>
      </c>
      <c r="AU41" s="36">
        <f t="shared" si="52"/>
        <v>0</v>
      </c>
      <c r="AV41" s="36">
        <f t="shared" si="53"/>
        <v>93.02</v>
      </c>
      <c r="AW41" s="36">
        <f t="shared" si="54"/>
        <v>0</v>
      </c>
      <c r="AX41" s="36">
        <f t="shared" si="55"/>
        <v>0</v>
      </c>
      <c r="AZ41" s="36">
        <f t="shared" si="69"/>
        <v>0</v>
      </c>
      <c r="BA41" s="36">
        <f t="shared" si="70"/>
        <v>0</v>
      </c>
      <c r="BB41" s="36">
        <f t="shared" si="71"/>
        <v>0</v>
      </c>
      <c r="BC41" s="36">
        <f t="shared" si="72"/>
        <v>0</v>
      </c>
      <c r="BD41" s="36">
        <f t="shared" si="73"/>
        <v>0</v>
      </c>
      <c r="BE41" s="36">
        <f t="shared" si="74"/>
        <v>0</v>
      </c>
      <c r="BF41" s="36">
        <f t="shared" si="75"/>
        <v>0</v>
      </c>
      <c r="BG41" s="36">
        <f t="shared" si="76"/>
        <v>0</v>
      </c>
      <c r="BH41" s="36">
        <f t="shared" si="77"/>
        <v>0</v>
      </c>
      <c r="BI41" s="36">
        <f t="shared" si="78"/>
        <v>0</v>
      </c>
      <c r="BJ41" s="118">
        <f t="shared" si="57"/>
        <v>0</v>
      </c>
      <c r="BK41" s="37"/>
      <c r="BL41" s="38">
        <f t="shared" si="79"/>
        <v>0</v>
      </c>
      <c r="BM41" s="39">
        <f>IF(BA41+AP41+T40&gt;=F$8,0,IF(SUM($BL41:BL41)&lt;$C41,MIN(F$8-(BA41+AP41+T40),$C41-SUM($BL41:BL41)),0))</f>
        <v>0</v>
      </c>
      <c r="BN41" s="39">
        <f>IF(BB41+AQ41+U40&gt;=G$8,0,IF(SUM($BL41:BM41)&lt;$C41,MIN(G$8-(BB41+AQ41+U40),$C41-SUM($BL41:BM41)),0))</f>
        <v>0</v>
      </c>
      <c r="BO41" s="39">
        <f>IF(BC41+AR41+V40&gt;=H$8,0,IF(SUM($BL41:BN41)&lt;$C41,MIN(H$8-(BC41+AR41+V40),$C41-SUM($BL41:BN41)),0))</f>
        <v>0</v>
      </c>
      <c r="BP41" s="39">
        <f>IF(BD41+AS41+W40&gt;=I$8,0,IF(SUM($BL41:BO41)&lt;$C41,MIN(I$8-(BD41+AS41+W40),$C41-SUM($BL41:BO41)),0))</f>
        <v>0</v>
      </c>
      <c r="BQ41" s="39">
        <f>IF(BE41+AT41+X40&gt;=J$8,0,IF(SUM($BL41:BP41)&lt;$C41,MIN(J$8-(BE41+AT41+X40),$C41-SUM($BL41:BP41)),0))</f>
        <v>0</v>
      </c>
      <c r="BR41" s="39">
        <f>IF(BF41+AU41+Y40&gt;=K$8,0,IF(SUM($BL41:BQ41)&lt;$C41,MIN(K$8-(BF41+AU41+Y40),$C41-SUM($BL41:BQ41)),0))</f>
        <v>0</v>
      </c>
      <c r="BS41" s="39">
        <f>IF(BG41+AV41+Z40&gt;=L$8,0,IF(SUM($BL41:BR41)&lt;$C41,MIN(L$8-(BG41+AV41+Z40),$C41-SUM($BL41:BR41)),0))</f>
        <v>0</v>
      </c>
      <c r="BT41" s="39">
        <f>IF(BH41+AW41+AA40&gt;=M$8,0,IF(SUM($BL41:BS41)&lt;$C41,MIN(M$8-(BH41+AW41+AA40),$C41-SUM($BL41:BS41)),0))</f>
        <v>0</v>
      </c>
      <c r="BU41" s="39">
        <f>IF(BI41+AX41+AB40&gt;=N$8,0,IF(SUM($BL41:BT41)&lt;$C41,MIN(N$8-(BI41+AX41+AB40),$C41-SUM($BL41:BT41)),0))</f>
        <v>0</v>
      </c>
      <c r="BW41" s="52" t="e">
        <f t="shared" si="80"/>
        <v>#N/A</v>
      </c>
      <c r="BX41" s="174" t="e">
        <f t="shared" si="81"/>
        <v>#N/A</v>
      </c>
      <c r="BY41" s="39">
        <f t="shared" si="58"/>
        <v>0</v>
      </c>
      <c r="BZ41" s="174" t="e">
        <f t="shared" si="82"/>
        <v>#N/A</v>
      </c>
      <c r="CA41" s="37">
        <f t="shared" si="59"/>
        <v>0</v>
      </c>
      <c r="CB41" s="174" t="e">
        <f t="shared" si="83"/>
        <v>#N/A</v>
      </c>
      <c r="CC41" s="39">
        <f t="shared" si="60"/>
        <v>0</v>
      </c>
      <c r="CD41" s="174" t="e">
        <f t="shared" si="84"/>
        <v>#N/A</v>
      </c>
      <c r="CE41" s="39">
        <f t="shared" si="61"/>
        <v>0</v>
      </c>
      <c r="CF41" s="174" t="e">
        <f t="shared" si="85"/>
        <v>#N/A</v>
      </c>
      <c r="CG41" s="39">
        <f t="shared" si="62"/>
        <v>0</v>
      </c>
      <c r="CH41" s="174" t="e">
        <f t="shared" si="86"/>
        <v>#N/A</v>
      </c>
      <c r="CI41" s="39">
        <f t="shared" si="63"/>
        <v>0</v>
      </c>
      <c r="CJ41" s="174" t="e">
        <f t="shared" si="87"/>
        <v>#N/A</v>
      </c>
      <c r="CK41" s="39">
        <f t="shared" si="64"/>
        <v>0</v>
      </c>
      <c r="CL41" s="174" t="e">
        <f t="shared" si="88"/>
        <v>#N/A</v>
      </c>
      <c r="CM41" s="39">
        <f t="shared" si="65"/>
        <v>0</v>
      </c>
      <c r="CN41" s="174" t="e">
        <f t="shared" si="89"/>
        <v>#N/A</v>
      </c>
      <c r="CO41" s="39">
        <f t="shared" si="66"/>
        <v>0</v>
      </c>
      <c r="CP41" s="174" t="e">
        <f t="shared" si="90"/>
        <v>#N/A</v>
      </c>
      <c r="CQ41" s="39">
        <f t="shared" si="67"/>
        <v>0</v>
      </c>
      <c r="CR41" s="39" t="e">
        <f>IF(ISERROR(BX41),NA(),(BY41/Calculator!$E$6)/2)</f>
        <v>#N/A</v>
      </c>
      <c r="CS41" s="39" t="e">
        <f>IF(ISERROR(BZ41),NA(),(CA41/Calculator!$E$6)/2)</f>
        <v>#N/A</v>
      </c>
      <c r="CT41" s="39" t="e">
        <f>IF(ISERROR(CB41),NA(),(CC41/Calculator!$E$6)/2)</f>
        <v>#N/A</v>
      </c>
      <c r="CU41" s="39" t="e">
        <f>IF(ISERROR(CD41),NA(),(CE41/Calculator!$E$6)/2)</f>
        <v>#N/A</v>
      </c>
      <c r="CV41" s="39" t="e">
        <f>IF(ISERROR(CF41),NA(),(CG41/Calculator!$E$6)/2)</f>
        <v>#N/A</v>
      </c>
      <c r="CW41" s="39" t="e">
        <f>IF(ISERROR(CH41),NA(),(CI41/Calculator!$E$6)/2)</f>
        <v>#N/A</v>
      </c>
      <c r="CX41" s="39" t="e">
        <f>IF(ISERROR(CJ41),NA(),(CK41/Calculator!$E$6)/2)</f>
        <v>#N/A</v>
      </c>
      <c r="CY41" s="39" t="e">
        <f>IF(ISERROR(CL41),NA(),(CM41/Calculator!$E$6)/2)</f>
        <v>#N/A</v>
      </c>
      <c r="CZ41" s="39" t="e">
        <f>IF(ISERROR(CN41),NA(),(CO41/Calculator!$E$6)/2)</f>
        <v>#N/A</v>
      </c>
      <c r="DA41" s="39" t="e">
        <f>IF(ISERROR(CP41),NA(),(CQ41/Calculator!$E$6)/2)</f>
        <v>#N/A</v>
      </c>
    </row>
    <row r="42" spans="1:105" s="34" customFormat="1" ht="12" thickBot="1" x14ac:dyDescent="0.25">
      <c r="A42" s="51" t="str">
        <f t="shared" si="21"/>
        <v/>
      </c>
      <c r="B42" s="52" t="str">
        <f t="shared" si="68"/>
        <v/>
      </c>
      <c r="C42" s="53" t="str">
        <f t="shared" si="22"/>
        <v/>
      </c>
      <c r="D42" s="54">
        <v>200</v>
      </c>
      <c r="E42" s="36">
        <f t="shared" si="23"/>
        <v>0</v>
      </c>
      <c r="F42" s="36">
        <f t="shared" si="24"/>
        <v>0</v>
      </c>
      <c r="G42" s="36">
        <f t="shared" si="25"/>
        <v>0</v>
      </c>
      <c r="H42" s="36">
        <f t="shared" si="26"/>
        <v>0</v>
      </c>
      <c r="I42" s="36">
        <f t="shared" si="27"/>
        <v>0</v>
      </c>
      <c r="J42" s="36">
        <f t="shared" si="28"/>
        <v>0</v>
      </c>
      <c r="K42" s="36">
        <f t="shared" si="29"/>
        <v>0</v>
      </c>
      <c r="L42" s="36">
        <f t="shared" si="30"/>
        <v>0</v>
      </c>
      <c r="M42" s="36">
        <f t="shared" si="31"/>
        <v>0</v>
      </c>
      <c r="N42" s="36">
        <f t="shared" si="32"/>
        <v>0</v>
      </c>
      <c r="O42" s="49">
        <f t="shared" si="33"/>
        <v>0</v>
      </c>
      <c r="P42" s="132" t="str">
        <f t="shared" si="34"/>
        <v/>
      </c>
      <c r="Q42" s="50">
        <f t="shared" si="35"/>
        <v>0</v>
      </c>
      <c r="R42" s="37"/>
      <c r="S42" s="36">
        <f t="shared" si="36"/>
        <v>1000</v>
      </c>
      <c r="T42" s="36">
        <f t="shared" si="37"/>
        <v>0</v>
      </c>
      <c r="U42" s="36">
        <f t="shared" si="38"/>
        <v>0</v>
      </c>
      <c r="V42" s="36">
        <f t="shared" si="39"/>
        <v>0</v>
      </c>
      <c r="W42" s="36">
        <f t="shared" si="40"/>
        <v>3000</v>
      </c>
      <c r="X42" s="36">
        <f t="shared" si="41"/>
        <v>0</v>
      </c>
      <c r="Y42" s="36">
        <f t="shared" si="42"/>
        <v>0</v>
      </c>
      <c r="Z42" s="36">
        <f t="shared" si="43"/>
        <v>32078.409999999993</v>
      </c>
      <c r="AA42" s="36">
        <f t="shared" si="44"/>
        <v>0</v>
      </c>
      <c r="AB42" s="36">
        <f t="shared" si="45"/>
        <v>0</v>
      </c>
      <c r="AC42" s="40"/>
      <c r="AD42" s="36">
        <f t="shared" si="11"/>
        <v>0</v>
      </c>
      <c r="AE42" s="36">
        <f t="shared" si="12"/>
        <v>0</v>
      </c>
      <c r="AF42" s="36">
        <f t="shared" si="13"/>
        <v>0</v>
      </c>
      <c r="AG42" s="36">
        <f t="shared" si="14"/>
        <v>0</v>
      </c>
      <c r="AH42" s="36">
        <f t="shared" si="15"/>
        <v>0</v>
      </c>
      <c r="AI42" s="36">
        <f t="shared" si="16"/>
        <v>0</v>
      </c>
      <c r="AJ42" s="36">
        <f t="shared" si="17"/>
        <v>0</v>
      </c>
      <c r="AK42" s="36">
        <f t="shared" si="18"/>
        <v>0</v>
      </c>
      <c r="AL42" s="36">
        <f t="shared" si="19"/>
        <v>0</v>
      </c>
      <c r="AM42" s="36">
        <f t="shared" si="20"/>
        <v>0</v>
      </c>
      <c r="AN42" s="40"/>
      <c r="AO42" s="36">
        <f t="shared" si="46"/>
        <v>0</v>
      </c>
      <c r="AP42" s="36">
        <f t="shared" si="47"/>
        <v>0</v>
      </c>
      <c r="AQ42" s="36">
        <f t="shared" si="48"/>
        <v>0</v>
      </c>
      <c r="AR42" s="36">
        <f t="shared" si="49"/>
        <v>0</v>
      </c>
      <c r="AS42" s="36">
        <f t="shared" si="50"/>
        <v>0</v>
      </c>
      <c r="AT42" s="36">
        <f t="shared" si="51"/>
        <v>0</v>
      </c>
      <c r="AU42" s="36">
        <f t="shared" si="52"/>
        <v>0</v>
      </c>
      <c r="AV42" s="36">
        <f t="shared" si="53"/>
        <v>93.29</v>
      </c>
      <c r="AW42" s="36">
        <f t="shared" si="54"/>
        <v>0</v>
      </c>
      <c r="AX42" s="36">
        <f t="shared" si="55"/>
        <v>0</v>
      </c>
      <c r="AZ42" s="36">
        <f t="shared" si="69"/>
        <v>0</v>
      </c>
      <c r="BA42" s="36">
        <f t="shared" si="70"/>
        <v>0</v>
      </c>
      <c r="BB42" s="36">
        <f t="shared" si="71"/>
        <v>0</v>
      </c>
      <c r="BC42" s="36">
        <f t="shared" si="72"/>
        <v>0</v>
      </c>
      <c r="BD42" s="36">
        <f t="shared" si="73"/>
        <v>0</v>
      </c>
      <c r="BE42" s="36">
        <f t="shared" si="74"/>
        <v>0</v>
      </c>
      <c r="BF42" s="36">
        <f t="shared" si="75"/>
        <v>0</v>
      </c>
      <c r="BG42" s="36">
        <f t="shared" si="76"/>
        <v>0</v>
      </c>
      <c r="BH42" s="36">
        <f t="shared" si="77"/>
        <v>0</v>
      </c>
      <c r="BI42" s="36">
        <f t="shared" si="78"/>
        <v>0</v>
      </c>
      <c r="BJ42" s="118">
        <f t="shared" si="57"/>
        <v>0</v>
      </c>
      <c r="BK42" s="37"/>
      <c r="BL42" s="38">
        <f t="shared" si="79"/>
        <v>0</v>
      </c>
      <c r="BM42" s="39">
        <f>IF(BA42+AP42+T41&gt;=F$8,0,IF(SUM($BL42:BL42)&lt;$C42,MIN(F$8-(BA42+AP42+T41),$C42-SUM($BL42:BL42)),0))</f>
        <v>0</v>
      </c>
      <c r="BN42" s="39">
        <f>IF(BB42+AQ42+U41&gt;=G$8,0,IF(SUM($BL42:BM42)&lt;$C42,MIN(G$8-(BB42+AQ42+U41),$C42-SUM($BL42:BM42)),0))</f>
        <v>0</v>
      </c>
      <c r="BO42" s="39">
        <f>IF(BC42+AR42+V41&gt;=H$8,0,IF(SUM($BL42:BN42)&lt;$C42,MIN(H$8-(BC42+AR42+V41),$C42-SUM($BL42:BN42)),0))</f>
        <v>0</v>
      </c>
      <c r="BP42" s="39">
        <f>IF(BD42+AS42+W41&gt;=I$8,0,IF(SUM($BL42:BO42)&lt;$C42,MIN(I$8-(BD42+AS42+W41),$C42-SUM($BL42:BO42)),0))</f>
        <v>0</v>
      </c>
      <c r="BQ42" s="39">
        <f>IF(BE42+AT42+X41&gt;=J$8,0,IF(SUM($BL42:BP42)&lt;$C42,MIN(J$8-(BE42+AT42+X41),$C42-SUM($BL42:BP42)),0))</f>
        <v>0</v>
      </c>
      <c r="BR42" s="39">
        <f>IF(BF42+AU42+Y41&gt;=K$8,0,IF(SUM($BL42:BQ42)&lt;$C42,MIN(K$8-(BF42+AU42+Y41),$C42-SUM($BL42:BQ42)),0))</f>
        <v>0</v>
      </c>
      <c r="BS42" s="39">
        <f>IF(BG42+AV42+Z41&gt;=L$8,0,IF(SUM($BL42:BR42)&lt;$C42,MIN(L$8-(BG42+AV42+Z41),$C42-SUM($BL42:BR42)),0))</f>
        <v>0</v>
      </c>
      <c r="BT42" s="39">
        <f>IF(BH42+AW42+AA41&gt;=M$8,0,IF(SUM($BL42:BS42)&lt;$C42,MIN(M$8-(BH42+AW42+AA41),$C42-SUM($BL42:BS42)),0))</f>
        <v>0</v>
      </c>
      <c r="BU42" s="39">
        <f>IF(BI42+AX42+AB41&gt;=N$8,0,IF(SUM($BL42:BT42)&lt;$C42,MIN(N$8-(BI42+AX42+AB41),$C42-SUM($BL42:BT42)),0))</f>
        <v>0</v>
      </c>
      <c r="BW42" s="52" t="e">
        <f t="shared" si="80"/>
        <v>#N/A</v>
      </c>
      <c r="BX42" s="174" t="e">
        <f t="shared" si="81"/>
        <v>#N/A</v>
      </c>
      <c r="BY42" s="39">
        <f t="shared" si="58"/>
        <v>0</v>
      </c>
      <c r="BZ42" s="174" t="e">
        <f t="shared" si="82"/>
        <v>#N/A</v>
      </c>
      <c r="CA42" s="37">
        <f t="shared" si="59"/>
        <v>0</v>
      </c>
      <c r="CB42" s="174" t="e">
        <f t="shared" si="83"/>
        <v>#N/A</v>
      </c>
      <c r="CC42" s="39">
        <f t="shared" si="60"/>
        <v>0</v>
      </c>
      <c r="CD42" s="174" t="e">
        <f t="shared" si="84"/>
        <v>#N/A</v>
      </c>
      <c r="CE42" s="39">
        <f t="shared" si="61"/>
        <v>0</v>
      </c>
      <c r="CF42" s="174" t="e">
        <f t="shared" si="85"/>
        <v>#N/A</v>
      </c>
      <c r="CG42" s="39">
        <f t="shared" si="62"/>
        <v>0</v>
      </c>
      <c r="CH42" s="174" t="e">
        <f t="shared" si="86"/>
        <v>#N/A</v>
      </c>
      <c r="CI42" s="39">
        <f t="shared" si="63"/>
        <v>0</v>
      </c>
      <c r="CJ42" s="174" t="e">
        <f t="shared" si="87"/>
        <v>#N/A</v>
      </c>
      <c r="CK42" s="39">
        <f t="shared" si="64"/>
        <v>0</v>
      </c>
      <c r="CL42" s="174" t="e">
        <f t="shared" si="88"/>
        <v>#N/A</v>
      </c>
      <c r="CM42" s="39">
        <f t="shared" si="65"/>
        <v>0</v>
      </c>
      <c r="CN42" s="174" t="e">
        <f t="shared" si="89"/>
        <v>#N/A</v>
      </c>
      <c r="CO42" s="39">
        <f t="shared" si="66"/>
        <v>0</v>
      </c>
      <c r="CP42" s="174" t="e">
        <f t="shared" si="90"/>
        <v>#N/A</v>
      </c>
      <c r="CQ42" s="39">
        <f t="shared" si="67"/>
        <v>0</v>
      </c>
      <c r="CR42" s="39" t="e">
        <f>IF(ISERROR(BX42),NA(),(BY42/Calculator!$E$6)/2)</f>
        <v>#N/A</v>
      </c>
      <c r="CS42" s="39" t="e">
        <f>IF(ISERROR(BZ42),NA(),(CA42/Calculator!$E$6)/2)</f>
        <v>#N/A</v>
      </c>
      <c r="CT42" s="39" t="e">
        <f>IF(ISERROR(CB42),NA(),(CC42/Calculator!$E$6)/2)</f>
        <v>#N/A</v>
      </c>
      <c r="CU42" s="39" t="e">
        <f>IF(ISERROR(CD42),NA(),(CE42/Calculator!$E$6)/2)</f>
        <v>#N/A</v>
      </c>
      <c r="CV42" s="39" t="e">
        <f>IF(ISERROR(CF42),NA(),(CG42/Calculator!$E$6)/2)</f>
        <v>#N/A</v>
      </c>
      <c r="CW42" s="39" t="e">
        <f>IF(ISERROR(CH42),NA(),(CI42/Calculator!$E$6)/2)</f>
        <v>#N/A</v>
      </c>
      <c r="CX42" s="39" t="e">
        <f>IF(ISERROR(CJ42),NA(),(CK42/Calculator!$E$6)/2)</f>
        <v>#N/A</v>
      </c>
      <c r="CY42" s="39" t="e">
        <f>IF(ISERROR(CL42),NA(),(CM42/Calculator!$E$6)/2)</f>
        <v>#N/A</v>
      </c>
      <c r="CZ42" s="39" t="e">
        <f>IF(ISERROR(CN42),NA(),(CO42/Calculator!$E$6)/2)</f>
        <v>#N/A</v>
      </c>
      <c r="DA42" s="39" t="e">
        <f>IF(ISERROR(CP42),NA(),(CQ42/Calculator!$E$6)/2)</f>
        <v>#N/A</v>
      </c>
    </row>
    <row r="43" spans="1:105" s="34" customFormat="1" ht="12" thickBot="1" x14ac:dyDescent="0.25">
      <c r="A43" s="51" t="str">
        <f t="shared" si="21"/>
        <v/>
      </c>
      <c r="B43" s="52" t="str">
        <f t="shared" si="68"/>
        <v/>
      </c>
      <c r="C43" s="53" t="str">
        <f t="shared" si="22"/>
        <v/>
      </c>
      <c r="D43" s="54"/>
      <c r="E43" s="36">
        <f t="shared" si="23"/>
        <v>0</v>
      </c>
      <c r="F43" s="36">
        <f t="shared" si="24"/>
        <v>0</v>
      </c>
      <c r="G43" s="36">
        <f t="shared" si="25"/>
        <v>0</v>
      </c>
      <c r="H43" s="36">
        <f t="shared" si="26"/>
        <v>0</v>
      </c>
      <c r="I43" s="36">
        <f t="shared" si="27"/>
        <v>0</v>
      </c>
      <c r="J43" s="36">
        <f t="shared" si="28"/>
        <v>0</v>
      </c>
      <c r="K43" s="36">
        <f t="shared" si="29"/>
        <v>0</v>
      </c>
      <c r="L43" s="36">
        <f t="shared" si="30"/>
        <v>0</v>
      </c>
      <c r="M43" s="36">
        <f t="shared" si="31"/>
        <v>0</v>
      </c>
      <c r="N43" s="36">
        <f t="shared" si="32"/>
        <v>0</v>
      </c>
      <c r="O43" s="49">
        <f t="shared" si="33"/>
        <v>0</v>
      </c>
      <c r="P43" s="132" t="str">
        <f t="shared" si="34"/>
        <v/>
      </c>
      <c r="Q43" s="50">
        <f t="shared" si="35"/>
        <v>0</v>
      </c>
      <c r="R43" s="37"/>
      <c r="S43" s="36">
        <f t="shared" si="36"/>
        <v>1000</v>
      </c>
      <c r="T43" s="36">
        <f t="shared" si="37"/>
        <v>0</v>
      </c>
      <c r="U43" s="36">
        <f t="shared" si="38"/>
        <v>0</v>
      </c>
      <c r="V43" s="36">
        <f t="shared" si="39"/>
        <v>0</v>
      </c>
      <c r="W43" s="36">
        <f t="shared" si="40"/>
        <v>3000</v>
      </c>
      <c r="X43" s="36">
        <f t="shared" si="41"/>
        <v>0</v>
      </c>
      <c r="Y43" s="36">
        <f t="shared" si="42"/>
        <v>0</v>
      </c>
      <c r="Z43" s="36">
        <f t="shared" si="43"/>
        <v>32171.969999999994</v>
      </c>
      <c r="AA43" s="36">
        <f t="shared" si="44"/>
        <v>0</v>
      </c>
      <c r="AB43" s="36">
        <f t="shared" si="45"/>
        <v>0</v>
      </c>
      <c r="AC43" s="40"/>
      <c r="AD43" s="36">
        <f t="shared" si="11"/>
        <v>0</v>
      </c>
      <c r="AE43" s="36">
        <f t="shared" si="12"/>
        <v>0</v>
      </c>
      <c r="AF43" s="36">
        <f t="shared" si="13"/>
        <v>0</v>
      </c>
      <c r="AG43" s="36">
        <f t="shared" si="14"/>
        <v>0</v>
      </c>
      <c r="AH43" s="36">
        <f t="shared" si="15"/>
        <v>0</v>
      </c>
      <c r="AI43" s="36">
        <f t="shared" si="16"/>
        <v>0</v>
      </c>
      <c r="AJ43" s="36">
        <f t="shared" si="17"/>
        <v>0</v>
      </c>
      <c r="AK43" s="36">
        <f t="shared" si="18"/>
        <v>0</v>
      </c>
      <c r="AL43" s="36">
        <f t="shared" si="19"/>
        <v>0</v>
      </c>
      <c r="AM43" s="36">
        <f t="shared" si="20"/>
        <v>0</v>
      </c>
      <c r="AN43" s="40"/>
      <c r="AO43" s="36">
        <f t="shared" si="46"/>
        <v>0</v>
      </c>
      <c r="AP43" s="36">
        <f t="shared" si="47"/>
        <v>0</v>
      </c>
      <c r="AQ43" s="36">
        <f t="shared" si="48"/>
        <v>0</v>
      </c>
      <c r="AR43" s="36">
        <f t="shared" si="49"/>
        <v>0</v>
      </c>
      <c r="AS43" s="36">
        <f t="shared" si="50"/>
        <v>0</v>
      </c>
      <c r="AT43" s="36">
        <f t="shared" si="51"/>
        <v>0</v>
      </c>
      <c r="AU43" s="36">
        <f t="shared" si="52"/>
        <v>0</v>
      </c>
      <c r="AV43" s="36">
        <f t="shared" si="53"/>
        <v>93.56</v>
      </c>
      <c r="AW43" s="36">
        <f t="shared" si="54"/>
        <v>0</v>
      </c>
      <c r="AX43" s="36">
        <f t="shared" si="55"/>
        <v>0</v>
      </c>
      <c r="AZ43" s="36">
        <f t="shared" si="69"/>
        <v>0</v>
      </c>
      <c r="BA43" s="36">
        <f t="shared" si="70"/>
        <v>0</v>
      </c>
      <c r="BB43" s="36">
        <f t="shared" si="71"/>
        <v>0</v>
      </c>
      <c r="BC43" s="36">
        <f t="shared" si="72"/>
        <v>0</v>
      </c>
      <c r="BD43" s="36">
        <f t="shared" si="73"/>
        <v>0</v>
      </c>
      <c r="BE43" s="36">
        <f t="shared" si="74"/>
        <v>0</v>
      </c>
      <c r="BF43" s="36">
        <f t="shared" si="75"/>
        <v>0</v>
      </c>
      <c r="BG43" s="36">
        <f t="shared" si="76"/>
        <v>0</v>
      </c>
      <c r="BH43" s="36">
        <f t="shared" si="77"/>
        <v>0</v>
      </c>
      <c r="BI43" s="36">
        <f t="shared" si="78"/>
        <v>0</v>
      </c>
      <c r="BJ43" s="118">
        <f t="shared" si="57"/>
        <v>0</v>
      </c>
      <c r="BK43" s="37"/>
      <c r="BL43" s="38">
        <f t="shared" si="79"/>
        <v>0</v>
      </c>
      <c r="BM43" s="39">
        <f>IF(BA43+AP43+T42&gt;=F$8,0,IF(SUM($BL43:BL43)&lt;$C43,MIN(F$8-(BA43+AP43+T42),$C43-SUM($BL43:BL43)),0))</f>
        <v>0</v>
      </c>
      <c r="BN43" s="39">
        <f>IF(BB43+AQ43+U42&gt;=G$8,0,IF(SUM($BL43:BM43)&lt;$C43,MIN(G$8-(BB43+AQ43+U42),$C43-SUM($BL43:BM43)),0))</f>
        <v>0</v>
      </c>
      <c r="BO43" s="39">
        <f>IF(BC43+AR43+V42&gt;=H$8,0,IF(SUM($BL43:BN43)&lt;$C43,MIN(H$8-(BC43+AR43+V42),$C43-SUM($BL43:BN43)),0))</f>
        <v>0</v>
      </c>
      <c r="BP43" s="39">
        <f>IF(BD43+AS43+W42&gt;=I$8,0,IF(SUM($BL43:BO43)&lt;$C43,MIN(I$8-(BD43+AS43+W42),$C43-SUM($BL43:BO43)),0))</f>
        <v>0</v>
      </c>
      <c r="BQ43" s="39">
        <f>IF(BE43+AT43+X42&gt;=J$8,0,IF(SUM($BL43:BP43)&lt;$C43,MIN(J$8-(BE43+AT43+X42),$C43-SUM($BL43:BP43)),0))</f>
        <v>0</v>
      </c>
      <c r="BR43" s="39">
        <f>IF(BF43+AU43+Y42&gt;=K$8,0,IF(SUM($BL43:BQ43)&lt;$C43,MIN(K$8-(BF43+AU43+Y42),$C43-SUM($BL43:BQ43)),0))</f>
        <v>0</v>
      </c>
      <c r="BS43" s="39">
        <f>IF(BG43+AV43+Z42&gt;=L$8,0,IF(SUM($BL43:BR43)&lt;$C43,MIN(L$8-(BG43+AV43+Z42),$C43-SUM($BL43:BR43)),0))</f>
        <v>0</v>
      </c>
      <c r="BT43" s="39">
        <f>IF(BH43+AW43+AA42&gt;=M$8,0,IF(SUM($BL43:BS43)&lt;$C43,MIN(M$8-(BH43+AW43+AA42),$C43-SUM($BL43:BS43)),0))</f>
        <v>0</v>
      </c>
      <c r="BU43" s="39">
        <f>IF(BI43+AX43+AB42&gt;=N$8,0,IF(SUM($BL43:BT43)&lt;$C43,MIN(N$8-(BI43+AX43+AB42),$C43-SUM($BL43:BT43)),0))</f>
        <v>0</v>
      </c>
      <c r="BW43" s="52" t="e">
        <f t="shared" si="80"/>
        <v>#N/A</v>
      </c>
      <c r="BX43" s="174" t="e">
        <f t="shared" si="81"/>
        <v>#N/A</v>
      </c>
      <c r="BY43" s="39">
        <f t="shared" si="58"/>
        <v>0</v>
      </c>
      <c r="BZ43" s="174" t="e">
        <f t="shared" si="82"/>
        <v>#N/A</v>
      </c>
      <c r="CA43" s="37">
        <f t="shared" si="59"/>
        <v>0</v>
      </c>
      <c r="CB43" s="174" t="e">
        <f t="shared" si="83"/>
        <v>#N/A</v>
      </c>
      <c r="CC43" s="39">
        <f t="shared" si="60"/>
        <v>0</v>
      </c>
      <c r="CD43" s="174" t="e">
        <f t="shared" si="84"/>
        <v>#N/A</v>
      </c>
      <c r="CE43" s="39">
        <f t="shared" si="61"/>
        <v>0</v>
      </c>
      <c r="CF43" s="174" t="e">
        <f t="shared" si="85"/>
        <v>#N/A</v>
      </c>
      <c r="CG43" s="39">
        <f t="shared" si="62"/>
        <v>0</v>
      </c>
      <c r="CH43" s="174" t="e">
        <f t="shared" si="86"/>
        <v>#N/A</v>
      </c>
      <c r="CI43" s="39">
        <f t="shared" si="63"/>
        <v>0</v>
      </c>
      <c r="CJ43" s="174" t="e">
        <f t="shared" si="87"/>
        <v>#N/A</v>
      </c>
      <c r="CK43" s="39">
        <f t="shared" si="64"/>
        <v>0</v>
      </c>
      <c r="CL43" s="174" t="e">
        <f t="shared" si="88"/>
        <v>#N/A</v>
      </c>
      <c r="CM43" s="39">
        <f t="shared" si="65"/>
        <v>0</v>
      </c>
      <c r="CN43" s="174" t="e">
        <f t="shared" si="89"/>
        <v>#N/A</v>
      </c>
      <c r="CO43" s="39">
        <f t="shared" si="66"/>
        <v>0</v>
      </c>
      <c r="CP43" s="174" t="e">
        <f t="shared" si="90"/>
        <v>#N/A</v>
      </c>
      <c r="CQ43" s="39">
        <f t="shared" si="67"/>
        <v>0</v>
      </c>
      <c r="CR43" s="39" t="e">
        <f>IF(ISERROR(BX43),NA(),(BY43/Calculator!$E$6)/2)</f>
        <v>#N/A</v>
      </c>
      <c r="CS43" s="39" t="e">
        <f>IF(ISERROR(BZ43),NA(),(CA43/Calculator!$E$6)/2)</f>
        <v>#N/A</v>
      </c>
      <c r="CT43" s="39" t="e">
        <f>IF(ISERROR(CB43),NA(),(CC43/Calculator!$E$6)/2)</f>
        <v>#N/A</v>
      </c>
      <c r="CU43" s="39" t="e">
        <f>IF(ISERROR(CD43),NA(),(CE43/Calculator!$E$6)/2)</f>
        <v>#N/A</v>
      </c>
      <c r="CV43" s="39" t="e">
        <f>IF(ISERROR(CF43),NA(),(CG43/Calculator!$E$6)/2)</f>
        <v>#N/A</v>
      </c>
      <c r="CW43" s="39" t="e">
        <f>IF(ISERROR(CH43),NA(),(CI43/Calculator!$E$6)/2)</f>
        <v>#N/A</v>
      </c>
      <c r="CX43" s="39" t="e">
        <f>IF(ISERROR(CJ43),NA(),(CK43/Calculator!$E$6)/2)</f>
        <v>#N/A</v>
      </c>
      <c r="CY43" s="39" t="e">
        <f>IF(ISERROR(CL43),NA(),(CM43/Calculator!$E$6)/2)</f>
        <v>#N/A</v>
      </c>
      <c r="CZ43" s="39" t="e">
        <f>IF(ISERROR(CN43),NA(),(CO43/Calculator!$E$6)/2)</f>
        <v>#N/A</v>
      </c>
      <c r="DA43" s="39" t="e">
        <f>IF(ISERROR(CP43),NA(),(CQ43/Calculator!$E$6)/2)</f>
        <v>#N/A</v>
      </c>
    </row>
    <row r="44" spans="1:105" s="34" customFormat="1" ht="12" thickBot="1" x14ac:dyDescent="0.25">
      <c r="A44" s="51" t="str">
        <f t="shared" si="21"/>
        <v/>
      </c>
      <c r="B44" s="52" t="str">
        <f t="shared" si="68"/>
        <v/>
      </c>
      <c r="C44" s="53" t="str">
        <f t="shared" si="22"/>
        <v/>
      </c>
      <c r="D44" s="54"/>
      <c r="E44" s="36">
        <f t="shared" si="23"/>
        <v>0</v>
      </c>
      <c r="F44" s="36">
        <f t="shared" si="24"/>
        <v>0</v>
      </c>
      <c r="G44" s="36">
        <f t="shared" si="25"/>
        <v>0</v>
      </c>
      <c r="H44" s="36">
        <f t="shared" si="26"/>
        <v>0</v>
      </c>
      <c r="I44" s="36">
        <f t="shared" si="27"/>
        <v>0</v>
      </c>
      <c r="J44" s="36">
        <f t="shared" si="28"/>
        <v>0</v>
      </c>
      <c r="K44" s="36">
        <f t="shared" si="29"/>
        <v>0</v>
      </c>
      <c r="L44" s="36">
        <f t="shared" si="30"/>
        <v>0</v>
      </c>
      <c r="M44" s="36">
        <f t="shared" si="31"/>
        <v>0</v>
      </c>
      <c r="N44" s="36">
        <f t="shared" si="32"/>
        <v>0</v>
      </c>
      <c r="O44" s="49">
        <f t="shared" si="33"/>
        <v>0</v>
      </c>
      <c r="P44" s="132" t="str">
        <f t="shared" si="34"/>
        <v/>
      </c>
      <c r="Q44" s="50">
        <f t="shared" si="35"/>
        <v>0</v>
      </c>
      <c r="R44" s="37"/>
      <c r="S44" s="36">
        <f t="shared" si="36"/>
        <v>1000</v>
      </c>
      <c r="T44" s="36">
        <f t="shared" si="37"/>
        <v>0</v>
      </c>
      <c r="U44" s="36">
        <f t="shared" si="38"/>
        <v>0</v>
      </c>
      <c r="V44" s="36">
        <f t="shared" si="39"/>
        <v>0</v>
      </c>
      <c r="W44" s="36">
        <f t="shared" si="40"/>
        <v>3000</v>
      </c>
      <c r="X44" s="36">
        <f t="shared" si="41"/>
        <v>0</v>
      </c>
      <c r="Y44" s="36">
        <f t="shared" si="42"/>
        <v>0</v>
      </c>
      <c r="Z44" s="36">
        <f t="shared" si="43"/>
        <v>32265.799999999996</v>
      </c>
      <c r="AA44" s="36">
        <f t="shared" si="44"/>
        <v>0</v>
      </c>
      <c r="AB44" s="36">
        <f t="shared" si="45"/>
        <v>0</v>
      </c>
      <c r="AC44" s="40"/>
      <c r="AD44" s="36">
        <f t="shared" si="11"/>
        <v>0</v>
      </c>
      <c r="AE44" s="36">
        <f t="shared" si="12"/>
        <v>0</v>
      </c>
      <c r="AF44" s="36">
        <f t="shared" si="13"/>
        <v>0</v>
      </c>
      <c r="AG44" s="36">
        <f t="shared" si="14"/>
        <v>0</v>
      </c>
      <c r="AH44" s="36">
        <f t="shared" si="15"/>
        <v>0</v>
      </c>
      <c r="AI44" s="36">
        <f t="shared" si="16"/>
        <v>0</v>
      </c>
      <c r="AJ44" s="36">
        <f t="shared" si="17"/>
        <v>0</v>
      </c>
      <c r="AK44" s="36">
        <f t="shared" si="18"/>
        <v>0</v>
      </c>
      <c r="AL44" s="36">
        <f t="shared" si="19"/>
        <v>0</v>
      </c>
      <c r="AM44" s="36">
        <f t="shared" si="20"/>
        <v>0</v>
      </c>
      <c r="AN44" s="40"/>
      <c r="AO44" s="36">
        <f t="shared" si="46"/>
        <v>0</v>
      </c>
      <c r="AP44" s="36">
        <f t="shared" si="47"/>
        <v>0</v>
      </c>
      <c r="AQ44" s="36">
        <f t="shared" si="48"/>
        <v>0</v>
      </c>
      <c r="AR44" s="36">
        <f t="shared" si="49"/>
        <v>0</v>
      </c>
      <c r="AS44" s="36">
        <f t="shared" si="50"/>
        <v>0</v>
      </c>
      <c r="AT44" s="36">
        <f t="shared" si="51"/>
        <v>0</v>
      </c>
      <c r="AU44" s="36">
        <f t="shared" si="52"/>
        <v>0</v>
      </c>
      <c r="AV44" s="36">
        <f t="shared" si="53"/>
        <v>93.83</v>
      </c>
      <c r="AW44" s="36">
        <f t="shared" si="54"/>
        <v>0</v>
      </c>
      <c r="AX44" s="36">
        <f t="shared" si="55"/>
        <v>0</v>
      </c>
      <c r="AZ44" s="36">
        <f t="shared" si="69"/>
        <v>0</v>
      </c>
      <c r="BA44" s="36">
        <f t="shared" si="70"/>
        <v>0</v>
      </c>
      <c r="BB44" s="36">
        <f t="shared" si="71"/>
        <v>0</v>
      </c>
      <c r="BC44" s="36">
        <f t="shared" si="72"/>
        <v>0</v>
      </c>
      <c r="BD44" s="36">
        <f t="shared" si="73"/>
        <v>0</v>
      </c>
      <c r="BE44" s="36">
        <f t="shared" si="74"/>
        <v>0</v>
      </c>
      <c r="BF44" s="36">
        <f t="shared" si="75"/>
        <v>0</v>
      </c>
      <c r="BG44" s="36">
        <f t="shared" si="76"/>
        <v>0</v>
      </c>
      <c r="BH44" s="36">
        <f t="shared" si="77"/>
        <v>0</v>
      </c>
      <c r="BI44" s="36">
        <f t="shared" si="78"/>
        <v>0</v>
      </c>
      <c r="BJ44" s="118">
        <f t="shared" si="57"/>
        <v>0</v>
      </c>
      <c r="BK44" s="37"/>
      <c r="BL44" s="38">
        <f t="shared" si="79"/>
        <v>0</v>
      </c>
      <c r="BM44" s="39">
        <f>IF(BA44+AP44+T43&gt;=F$8,0,IF(SUM($BL44:BL44)&lt;$C44,MIN(F$8-(BA44+AP44+T43),$C44-SUM($BL44:BL44)),0))</f>
        <v>0</v>
      </c>
      <c r="BN44" s="39">
        <f>IF(BB44+AQ44+U43&gt;=G$8,0,IF(SUM($BL44:BM44)&lt;$C44,MIN(G$8-(BB44+AQ44+U43),$C44-SUM($BL44:BM44)),0))</f>
        <v>0</v>
      </c>
      <c r="BO44" s="39">
        <f>IF(BC44+AR44+V43&gt;=H$8,0,IF(SUM($BL44:BN44)&lt;$C44,MIN(H$8-(BC44+AR44+V43),$C44-SUM($BL44:BN44)),0))</f>
        <v>0</v>
      </c>
      <c r="BP44" s="39">
        <f>IF(BD44+AS44+W43&gt;=I$8,0,IF(SUM($BL44:BO44)&lt;$C44,MIN(I$8-(BD44+AS44+W43),$C44-SUM($BL44:BO44)),0))</f>
        <v>0</v>
      </c>
      <c r="BQ44" s="39">
        <f>IF(BE44+AT44+X43&gt;=J$8,0,IF(SUM($BL44:BP44)&lt;$C44,MIN(J$8-(BE44+AT44+X43),$C44-SUM($BL44:BP44)),0))</f>
        <v>0</v>
      </c>
      <c r="BR44" s="39">
        <f>IF(BF44+AU44+Y43&gt;=K$8,0,IF(SUM($BL44:BQ44)&lt;$C44,MIN(K$8-(BF44+AU44+Y43),$C44-SUM($BL44:BQ44)),0))</f>
        <v>0</v>
      </c>
      <c r="BS44" s="39">
        <f>IF(BG44+AV44+Z43&gt;=L$8,0,IF(SUM($BL44:BR44)&lt;$C44,MIN(L$8-(BG44+AV44+Z43),$C44-SUM($BL44:BR44)),0))</f>
        <v>0</v>
      </c>
      <c r="BT44" s="39">
        <f>IF(BH44+AW44+AA43&gt;=M$8,0,IF(SUM($BL44:BS44)&lt;$C44,MIN(M$8-(BH44+AW44+AA43),$C44-SUM($BL44:BS44)),0))</f>
        <v>0</v>
      </c>
      <c r="BU44" s="39">
        <f>IF(BI44+AX44+AB43&gt;=N$8,0,IF(SUM($BL44:BT44)&lt;$C44,MIN(N$8-(BI44+AX44+AB43),$C44-SUM($BL44:BT44)),0))</f>
        <v>0</v>
      </c>
      <c r="BW44" s="52" t="e">
        <f t="shared" si="80"/>
        <v>#N/A</v>
      </c>
      <c r="BX44" s="174" t="e">
        <f t="shared" si="81"/>
        <v>#N/A</v>
      </c>
      <c r="BY44" s="39">
        <f t="shared" si="58"/>
        <v>0</v>
      </c>
      <c r="BZ44" s="174" t="e">
        <f t="shared" si="82"/>
        <v>#N/A</v>
      </c>
      <c r="CA44" s="37">
        <f t="shared" si="59"/>
        <v>0</v>
      </c>
      <c r="CB44" s="174" t="e">
        <f t="shared" si="83"/>
        <v>#N/A</v>
      </c>
      <c r="CC44" s="39">
        <f t="shared" si="60"/>
        <v>0</v>
      </c>
      <c r="CD44" s="174" t="e">
        <f t="shared" si="84"/>
        <v>#N/A</v>
      </c>
      <c r="CE44" s="39">
        <f t="shared" si="61"/>
        <v>0</v>
      </c>
      <c r="CF44" s="174" t="e">
        <f t="shared" si="85"/>
        <v>#N/A</v>
      </c>
      <c r="CG44" s="39">
        <f t="shared" si="62"/>
        <v>0</v>
      </c>
      <c r="CH44" s="174" t="e">
        <f t="shared" si="86"/>
        <v>#N/A</v>
      </c>
      <c r="CI44" s="39">
        <f t="shared" si="63"/>
        <v>0</v>
      </c>
      <c r="CJ44" s="174" t="e">
        <f t="shared" si="87"/>
        <v>#N/A</v>
      </c>
      <c r="CK44" s="39">
        <f t="shared" si="64"/>
        <v>0</v>
      </c>
      <c r="CL44" s="174" t="e">
        <f t="shared" si="88"/>
        <v>#N/A</v>
      </c>
      <c r="CM44" s="39">
        <f t="shared" si="65"/>
        <v>0</v>
      </c>
      <c r="CN44" s="174" t="e">
        <f t="shared" si="89"/>
        <v>#N/A</v>
      </c>
      <c r="CO44" s="39">
        <f t="shared" si="66"/>
        <v>0</v>
      </c>
      <c r="CP44" s="174" t="e">
        <f t="shared" si="90"/>
        <v>#N/A</v>
      </c>
      <c r="CQ44" s="39">
        <f t="shared" si="67"/>
        <v>0</v>
      </c>
      <c r="CR44" s="39" t="e">
        <f>IF(ISERROR(BX44),NA(),(BY44/Calculator!$E$6)/2)</f>
        <v>#N/A</v>
      </c>
      <c r="CS44" s="39" t="e">
        <f>IF(ISERROR(BZ44),NA(),(CA44/Calculator!$E$6)/2)</f>
        <v>#N/A</v>
      </c>
      <c r="CT44" s="39" t="e">
        <f>IF(ISERROR(CB44),NA(),(CC44/Calculator!$E$6)/2)</f>
        <v>#N/A</v>
      </c>
      <c r="CU44" s="39" t="e">
        <f>IF(ISERROR(CD44),NA(),(CE44/Calculator!$E$6)/2)</f>
        <v>#N/A</v>
      </c>
      <c r="CV44" s="39" t="e">
        <f>IF(ISERROR(CF44),NA(),(CG44/Calculator!$E$6)/2)</f>
        <v>#N/A</v>
      </c>
      <c r="CW44" s="39" t="e">
        <f>IF(ISERROR(CH44),NA(),(CI44/Calculator!$E$6)/2)</f>
        <v>#N/A</v>
      </c>
      <c r="CX44" s="39" t="e">
        <f>IF(ISERROR(CJ44),NA(),(CK44/Calculator!$E$6)/2)</f>
        <v>#N/A</v>
      </c>
      <c r="CY44" s="39" t="e">
        <f>IF(ISERROR(CL44),NA(),(CM44/Calculator!$E$6)/2)</f>
        <v>#N/A</v>
      </c>
      <c r="CZ44" s="39" t="e">
        <f>IF(ISERROR(CN44),NA(),(CO44/Calculator!$E$6)/2)</f>
        <v>#N/A</v>
      </c>
      <c r="DA44" s="39" t="e">
        <f>IF(ISERROR(CP44),NA(),(CQ44/Calculator!$E$6)/2)</f>
        <v>#N/A</v>
      </c>
    </row>
    <row r="45" spans="1:105" s="34" customFormat="1" ht="12" thickBot="1" x14ac:dyDescent="0.25">
      <c r="A45" s="51" t="str">
        <f t="shared" si="21"/>
        <v/>
      </c>
      <c r="B45" s="52" t="str">
        <f t="shared" si="68"/>
        <v/>
      </c>
      <c r="C45" s="53" t="str">
        <f t="shared" si="22"/>
        <v/>
      </c>
      <c r="D45" s="54"/>
      <c r="E45" s="36">
        <f t="shared" si="23"/>
        <v>0</v>
      </c>
      <c r="F45" s="36">
        <f t="shared" si="24"/>
        <v>0</v>
      </c>
      <c r="G45" s="36">
        <f t="shared" si="25"/>
        <v>0</v>
      </c>
      <c r="H45" s="36">
        <f t="shared" si="26"/>
        <v>0</v>
      </c>
      <c r="I45" s="36">
        <f t="shared" si="27"/>
        <v>0</v>
      </c>
      <c r="J45" s="36">
        <f t="shared" si="28"/>
        <v>0</v>
      </c>
      <c r="K45" s="36">
        <f t="shared" si="29"/>
        <v>0</v>
      </c>
      <c r="L45" s="36">
        <f t="shared" si="30"/>
        <v>0</v>
      </c>
      <c r="M45" s="36">
        <f t="shared" si="31"/>
        <v>0</v>
      </c>
      <c r="N45" s="36">
        <f t="shared" si="32"/>
        <v>0</v>
      </c>
      <c r="O45" s="49">
        <f t="shared" si="33"/>
        <v>0</v>
      </c>
      <c r="P45" s="132" t="str">
        <f t="shared" si="34"/>
        <v/>
      </c>
      <c r="Q45" s="50">
        <f t="shared" si="35"/>
        <v>0</v>
      </c>
      <c r="R45" s="37"/>
      <c r="S45" s="36">
        <f t="shared" si="36"/>
        <v>1000</v>
      </c>
      <c r="T45" s="36">
        <f t="shared" si="37"/>
        <v>0</v>
      </c>
      <c r="U45" s="36">
        <f t="shared" si="38"/>
        <v>0</v>
      </c>
      <c r="V45" s="36">
        <f t="shared" si="39"/>
        <v>0</v>
      </c>
      <c r="W45" s="36">
        <f t="shared" si="40"/>
        <v>3000</v>
      </c>
      <c r="X45" s="36">
        <f t="shared" si="41"/>
        <v>0</v>
      </c>
      <c r="Y45" s="36">
        <f t="shared" si="42"/>
        <v>0</v>
      </c>
      <c r="Z45" s="36">
        <f t="shared" si="43"/>
        <v>32359.909999999996</v>
      </c>
      <c r="AA45" s="36">
        <f t="shared" si="44"/>
        <v>0</v>
      </c>
      <c r="AB45" s="36">
        <f t="shared" si="45"/>
        <v>0</v>
      </c>
      <c r="AC45" s="40"/>
      <c r="AD45" s="36">
        <f t="shared" si="11"/>
        <v>0</v>
      </c>
      <c r="AE45" s="36">
        <f t="shared" si="12"/>
        <v>0</v>
      </c>
      <c r="AF45" s="36">
        <f t="shared" si="13"/>
        <v>0</v>
      </c>
      <c r="AG45" s="36">
        <f t="shared" si="14"/>
        <v>0</v>
      </c>
      <c r="AH45" s="36">
        <f t="shared" si="15"/>
        <v>0</v>
      </c>
      <c r="AI45" s="36">
        <f t="shared" si="16"/>
        <v>0</v>
      </c>
      <c r="AJ45" s="36">
        <f t="shared" si="17"/>
        <v>0</v>
      </c>
      <c r="AK45" s="36">
        <f t="shared" si="18"/>
        <v>0</v>
      </c>
      <c r="AL45" s="36">
        <f t="shared" si="19"/>
        <v>0</v>
      </c>
      <c r="AM45" s="36">
        <f t="shared" si="20"/>
        <v>0</v>
      </c>
      <c r="AN45" s="40"/>
      <c r="AO45" s="36">
        <f t="shared" si="46"/>
        <v>0</v>
      </c>
      <c r="AP45" s="36">
        <f t="shared" si="47"/>
        <v>0</v>
      </c>
      <c r="AQ45" s="36">
        <f t="shared" si="48"/>
        <v>0</v>
      </c>
      <c r="AR45" s="36">
        <f t="shared" si="49"/>
        <v>0</v>
      </c>
      <c r="AS45" s="36">
        <f t="shared" si="50"/>
        <v>0</v>
      </c>
      <c r="AT45" s="36">
        <f t="shared" si="51"/>
        <v>0</v>
      </c>
      <c r="AU45" s="36">
        <f t="shared" si="52"/>
        <v>0</v>
      </c>
      <c r="AV45" s="36">
        <f t="shared" si="53"/>
        <v>94.11</v>
      </c>
      <c r="AW45" s="36">
        <f t="shared" si="54"/>
        <v>0</v>
      </c>
      <c r="AX45" s="36">
        <f t="shared" si="55"/>
        <v>0</v>
      </c>
      <c r="AZ45" s="36">
        <f t="shared" si="69"/>
        <v>0</v>
      </c>
      <c r="BA45" s="36">
        <f t="shared" si="70"/>
        <v>0</v>
      </c>
      <c r="BB45" s="36">
        <f t="shared" si="71"/>
        <v>0</v>
      </c>
      <c r="BC45" s="36">
        <f t="shared" si="72"/>
        <v>0</v>
      </c>
      <c r="BD45" s="36">
        <f t="shared" si="73"/>
        <v>0</v>
      </c>
      <c r="BE45" s="36">
        <f t="shared" si="74"/>
        <v>0</v>
      </c>
      <c r="BF45" s="36">
        <f t="shared" si="75"/>
        <v>0</v>
      </c>
      <c r="BG45" s="36">
        <f t="shared" si="76"/>
        <v>0</v>
      </c>
      <c r="BH45" s="36">
        <f t="shared" si="77"/>
        <v>0</v>
      </c>
      <c r="BI45" s="36">
        <f t="shared" si="78"/>
        <v>0</v>
      </c>
      <c r="BJ45" s="118">
        <f t="shared" si="57"/>
        <v>0</v>
      </c>
      <c r="BK45" s="37"/>
      <c r="BL45" s="38">
        <f t="shared" si="79"/>
        <v>0</v>
      </c>
      <c r="BM45" s="39">
        <f>IF(BA45+AP45+T44&gt;=F$8,0,IF(SUM($BL45:BL45)&lt;$C45,MIN(F$8-(BA45+AP45+T44),$C45-SUM($BL45:BL45)),0))</f>
        <v>0</v>
      </c>
      <c r="BN45" s="39">
        <f>IF(BB45+AQ45+U44&gt;=G$8,0,IF(SUM($BL45:BM45)&lt;$C45,MIN(G$8-(BB45+AQ45+U44),$C45-SUM($BL45:BM45)),0))</f>
        <v>0</v>
      </c>
      <c r="BO45" s="39">
        <f>IF(BC45+AR45+V44&gt;=H$8,0,IF(SUM($BL45:BN45)&lt;$C45,MIN(H$8-(BC45+AR45+V44),$C45-SUM($BL45:BN45)),0))</f>
        <v>0</v>
      </c>
      <c r="BP45" s="39">
        <f>IF(BD45+AS45+W44&gt;=I$8,0,IF(SUM($BL45:BO45)&lt;$C45,MIN(I$8-(BD45+AS45+W44),$C45-SUM($BL45:BO45)),0))</f>
        <v>0</v>
      </c>
      <c r="BQ45" s="39">
        <f>IF(BE45+AT45+X44&gt;=J$8,0,IF(SUM($BL45:BP45)&lt;$C45,MIN(J$8-(BE45+AT45+X44),$C45-SUM($BL45:BP45)),0))</f>
        <v>0</v>
      </c>
      <c r="BR45" s="39">
        <f>IF(BF45+AU45+Y44&gt;=K$8,0,IF(SUM($BL45:BQ45)&lt;$C45,MIN(K$8-(BF45+AU45+Y44),$C45-SUM($BL45:BQ45)),0))</f>
        <v>0</v>
      </c>
      <c r="BS45" s="39">
        <f>IF(BG45+AV45+Z44&gt;=L$8,0,IF(SUM($BL45:BR45)&lt;$C45,MIN(L$8-(BG45+AV45+Z44),$C45-SUM($BL45:BR45)),0))</f>
        <v>0</v>
      </c>
      <c r="BT45" s="39">
        <f>IF(BH45+AW45+AA44&gt;=M$8,0,IF(SUM($BL45:BS45)&lt;$C45,MIN(M$8-(BH45+AW45+AA44),$C45-SUM($BL45:BS45)),0))</f>
        <v>0</v>
      </c>
      <c r="BU45" s="39">
        <f>IF(BI45+AX45+AB44&gt;=N$8,0,IF(SUM($BL45:BT45)&lt;$C45,MIN(N$8-(BI45+AX45+AB44),$C45-SUM($BL45:BT45)),0))</f>
        <v>0</v>
      </c>
      <c r="BW45" s="52" t="e">
        <f t="shared" si="80"/>
        <v>#N/A</v>
      </c>
      <c r="BX45" s="174" t="e">
        <f t="shared" si="81"/>
        <v>#N/A</v>
      </c>
      <c r="BY45" s="39">
        <f t="shared" si="58"/>
        <v>0</v>
      </c>
      <c r="BZ45" s="174" t="e">
        <f t="shared" si="82"/>
        <v>#N/A</v>
      </c>
      <c r="CA45" s="37">
        <f t="shared" si="59"/>
        <v>0</v>
      </c>
      <c r="CB45" s="174" t="e">
        <f t="shared" si="83"/>
        <v>#N/A</v>
      </c>
      <c r="CC45" s="39">
        <f t="shared" si="60"/>
        <v>0</v>
      </c>
      <c r="CD45" s="174" t="e">
        <f t="shared" si="84"/>
        <v>#N/A</v>
      </c>
      <c r="CE45" s="39">
        <f t="shared" si="61"/>
        <v>0</v>
      </c>
      <c r="CF45" s="174" t="e">
        <f t="shared" si="85"/>
        <v>#N/A</v>
      </c>
      <c r="CG45" s="39">
        <f t="shared" si="62"/>
        <v>0</v>
      </c>
      <c r="CH45" s="174" t="e">
        <f t="shared" si="86"/>
        <v>#N/A</v>
      </c>
      <c r="CI45" s="39">
        <f t="shared" si="63"/>
        <v>0</v>
      </c>
      <c r="CJ45" s="174" t="e">
        <f t="shared" si="87"/>
        <v>#N/A</v>
      </c>
      <c r="CK45" s="39">
        <f t="shared" si="64"/>
        <v>0</v>
      </c>
      <c r="CL45" s="174" t="e">
        <f t="shared" si="88"/>
        <v>#N/A</v>
      </c>
      <c r="CM45" s="39">
        <f t="shared" si="65"/>
        <v>0</v>
      </c>
      <c r="CN45" s="174" t="e">
        <f t="shared" si="89"/>
        <v>#N/A</v>
      </c>
      <c r="CO45" s="39">
        <f t="shared" si="66"/>
        <v>0</v>
      </c>
      <c r="CP45" s="174" t="e">
        <f t="shared" si="90"/>
        <v>#N/A</v>
      </c>
      <c r="CQ45" s="39">
        <f t="shared" si="67"/>
        <v>0</v>
      </c>
      <c r="CR45" s="39" t="e">
        <f>IF(ISERROR(BX45),NA(),(BY45/Calculator!$E$6)/2)</f>
        <v>#N/A</v>
      </c>
      <c r="CS45" s="39" t="e">
        <f>IF(ISERROR(BZ45),NA(),(CA45/Calculator!$E$6)/2)</f>
        <v>#N/A</v>
      </c>
      <c r="CT45" s="39" t="e">
        <f>IF(ISERROR(CB45),NA(),(CC45/Calculator!$E$6)/2)</f>
        <v>#N/A</v>
      </c>
      <c r="CU45" s="39" t="e">
        <f>IF(ISERROR(CD45),NA(),(CE45/Calculator!$E$6)/2)</f>
        <v>#N/A</v>
      </c>
      <c r="CV45" s="39" t="e">
        <f>IF(ISERROR(CF45),NA(),(CG45/Calculator!$E$6)/2)</f>
        <v>#N/A</v>
      </c>
      <c r="CW45" s="39" t="e">
        <f>IF(ISERROR(CH45),NA(),(CI45/Calculator!$E$6)/2)</f>
        <v>#N/A</v>
      </c>
      <c r="CX45" s="39" t="e">
        <f>IF(ISERROR(CJ45),NA(),(CK45/Calculator!$E$6)/2)</f>
        <v>#N/A</v>
      </c>
      <c r="CY45" s="39" t="e">
        <f>IF(ISERROR(CL45),NA(),(CM45/Calculator!$E$6)/2)</f>
        <v>#N/A</v>
      </c>
      <c r="CZ45" s="39" t="e">
        <f>IF(ISERROR(CN45),NA(),(CO45/Calculator!$E$6)/2)</f>
        <v>#N/A</v>
      </c>
      <c r="DA45" s="39" t="e">
        <f>IF(ISERROR(CP45),NA(),(CQ45/Calculator!$E$6)/2)</f>
        <v>#N/A</v>
      </c>
    </row>
    <row r="46" spans="1:105" s="34" customFormat="1" ht="12" thickBot="1" x14ac:dyDescent="0.25">
      <c r="A46" s="51" t="str">
        <f t="shared" si="21"/>
        <v/>
      </c>
      <c r="B46" s="52" t="str">
        <f t="shared" si="68"/>
        <v/>
      </c>
      <c r="C46" s="53" t="str">
        <f t="shared" si="22"/>
        <v/>
      </c>
      <c r="D46" s="54"/>
      <c r="E46" s="36">
        <f t="shared" si="23"/>
        <v>0</v>
      </c>
      <c r="F46" s="36">
        <f t="shared" si="24"/>
        <v>0</v>
      </c>
      <c r="G46" s="36">
        <f t="shared" si="25"/>
        <v>0</v>
      </c>
      <c r="H46" s="36">
        <f t="shared" si="26"/>
        <v>0</v>
      </c>
      <c r="I46" s="36">
        <f t="shared" si="27"/>
        <v>0</v>
      </c>
      <c r="J46" s="36">
        <f t="shared" si="28"/>
        <v>0</v>
      </c>
      <c r="K46" s="36">
        <f t="shared" si="29"/>
        <v>0</v>
      </c>
      <c r="L46" s="36">
        <f t="shared" si="30"/>
        <v>0</v>
      </c>
      <c r="M46" s="36">
        <f t="shared" si="31"/>
        <v>0</v>
      </c>
      <c r="N46" s="36">
        <f t="shared" si="32"/>
        <v>0</v>
      </c>
      <c r="O46" s="49">
        <f t="shared" si="33"/>
        <v>0</v>
      </c>
      <c r="P46" s="132" t="str">
        <f t="shared" si="34"/>
        <v/>
      </c>
      <c r="Q46" s="50">
        <f t="shared" si="35"/>
        <v>0</v>
      </c>
      <c r="R46" s="37"/>
      <c r="S46" s="36">
        <f t="shared" si="36"/>
        <v>1000</v>
      </c>
      <c r="T46" s="36">
        <f t="shared" si="37"/>
        <v>0</v>
      </c>
      <c r="U46" s="36">
        <f t="shared" si="38"/>
        <v>0</v>
      </c>
      <c r="V46" s="36">
        <f t="shared" si="39"/>
        <v>0</v>
      </c>
      <c r="W46" s="36">
        <f t="shared" si="40"/>
        <v>3000</v>
      </c>
      <c r="X46" s="36">
        <f t="shared" si="41"/>
        <v>0</v>
      </c>
      <c r="Y46" s="36">
        <f t="shared" si="42"/>
        <v>0</v>
      </c>
      <c r="Z46" s="36">
        <f t="shared" si="43"/>
        <v>32454.289999999997</v>
      </c>
      <c r="AA46" s="36">
        <f t="shared" si="44"/>
        <v>0</v>
      </c>
      <c r="AB46" s="36">
        <f t="shared" si="45"/>
        <v>0</v>
      </c>
      <c r="AC46" s="40"/>
      <c r="AD46" s="36">
        <f t="shared" si="11"/>
        <v>0</v>
      </c>
      <c r="AE46" s="36">
        <f t="shared" si="12"/>
        <v>0</v>
      </c>
      <c r="AF46" s="36">
        <f t="shared" si="13"/>
        <v>0</v>
      </c>
      <c r="AG46" s="36">
        <f t="shared" si="14"/>
        <v>0</v>
      </c>
      <c r="AH46" s="36">
        <f t="shared" si="15"/>
        <v>0</v>
      </c>
      <c r="AI46" s="36">
        <f t="shared" si="16"/>
        <v>0</v>
      </c>
      <c r="AJ46" s="36">
        <f t="shared" si="17"/>
        <v>0</v>
      </c>
      <c r="AK46" s="36">
        <f t="shared" si="18"/>
        <v>0</v>
      </c>
      <c r="AL46" s="36">
        <f t="shared" si="19"/>
        <v>0</v>
      </c>
      <c r="AM46" s="36">
        <f t="shared" si="20"/>
        <v>0</v>
      </c>
      <c r="AN46" s="40"/>
      <c r="AO46" s="36">
        <f t="shared" si="46"/>
        <v>0</v>
      </c>
      <c r="AP46" s="36">
        <f t="shared" si="47"/>
        <v>0</v>
      </c>
      <c r="AQ46" s="36">
        <f t="shared" si="48"/>
        <v>0</v>
      </c>
      <c r="AR46" s="36">
        <f t="shared" si="49"/>
        <v>0</v>
      </c>
      <c r="AS46" s="36">
        <f t="shared" si="50"/>
        <v>0</v>
      </c>
      <c r="AT46" s="36">
        <f t="shared" si="51"/>
        <v>0</v>
      </c>
      <c r="AU46" s="36">
        <f t="shared" si="52"/>
        <v>0</v>
      </c>
      <c r="AV46" s="36">
        <f t="shared" si="53"/>
        <v>94.38</v>
      </c>
      <c r="AW46" s="36">
        <f t="shared" si="54"/>
        <v>0</v>
      </c>
      <c r="AX46" s="36">
        <f t="shared" si="55"/>
        <v>0</v>
      </c>
      <c r="AZ46" s="36">
        <f t="shared" si="69"/>
        <v>0</v>
      </c>
      <c r="BA46" s="36">
        <f t="shared" si="70"/>
        <v>0</v>
      </c>
      <c r="BB46" s="36">
        <f t="shared" si="71"/>
        <v>0</v>
      </c>
      <c r="BC46" s="36">
        <f t="shared" si="72"/>
        <v>0</v>
      </c>
      <c r="BD46" s="36">
        <f t="shared" si="73"/>
        <v>0</v>
      </c>
      <c r="BE46" s="36">
        <f t="shared" si="74"/>
        <v>0</v>
      </c>
      <c r="BF46" s="36">
        <f t="shared" si="75"/>
        <v>0</v>
      </c>
      <c r="BG46" s="36">
        <f t="shared" si="76"/>
        <v>0</v>
      </c>
      <c r="BH46" s="36">
        <f t="shared" si="77"/>
        <v>0</v>
      </c>
      <c r="BI46" s="36">
        <f t="shared" si="78"/>
        <v>0</v>
      </c>
      <c r="BJ46" s="118">
        <f t="shared" si="57"/>
        <v>0</v>
      </c>
      <c r="BK46" s="37"/>
      <c r="BL46" s="38">
        <f t="shared" si="79"/>
        <v>0</v>
      </c>
      <c r="BM46" s="39">
        <f>IF(BA46+AP46+T45&gt;=F$8,0,IF(SUM($BL46:BL46)&lt;$C46,MIN(F$8-(BA46+AP46+T45),$C46-SUM($BL46:BL46)),0))</f>
        <v>0</v>
      </c>
      <c r="BN46" s="39">
        <f>IF(BB46+AQ46+U45&gt;=G$8,0,IF(SUM($BL46:BM46)&lt;$C46,MIN(G$8-(BB46+AQ46+U45),$C46-SUM($BL46:BM46)),0))</f>
        <v>0</v>
      </c>
      <c r="BO46" s="39">
        <f>IF(BC46+AR46+V45&gt;=H$8,0,IF(SUM($BL46:BN46)&lt;$C46,MIN(H$8-(BC46+AR46+V45),$C46-SUM($BL46:BN46)),0))</f>
        <v>0</v>
      </c>
      <c r="BP46" s="39">
        <f>IF(BD46+AS46+W45&gt;=I$8,0,IF(SUM($BL46:BO46)&lt;$C46,MIN(I$8-(BD46+AS46+W45),$C46-SUM($BL46:BO46)),0))</f>
        <v>0</v>
      </c>
      <c r="BQ46" s="39">
        <f>IF(BE46+AT46+X45&gt;=J$8,0,IF(SUM($BL46:BP46)&lt;$C46,MIN(J$8-(BE46+AT46+X45),$C46-SUM($BL46:BP46)),0))</f>
        <v>0</v>
      </c>
      <c r="BR46" s="39">
        <f>IF(BF46+AU46+Y45&gt;=K$8,0,IF(SUM($BL46:BQ46)&lt;$C46,MIN(K$8-(BF46+AU46+Y45),$C46-SUM($BL46:BQ46)),0))</f>
        <v>0</v>
      </c>
      <c r="BS46" s="39">
        <f>IF(BG46+AV46+Z45&gt;=L$8,0,IF(SUM($BL46:BR46)&lt;$C46,MIN(L$8-(BG46+AV46+Z45),$C46-SUM($BL46:BR46)),0))</f>
        <v>0</v>
      </c>
      <c r="BT46" s="39">
        <f>IF(BH46+AW46+AA45&gt;=M$8,0,IF(SUM($BL46:BS46)&lt;$C46,MIN(M$8-(BH46+AW46+AA45),$C46-SUM($BL46:BS46)),0))</f>
        <v>0</v>
      </c>
      <c r="BU46" s="39">
        <f>IF(BI46+AX46+AB45&gt;=N$8,0,IF(SUM($BL46:BT46)&lt;$C46,MIN(N$8-(BI46+AX46+AB45),$C46-SUM($BL46:BT46)),0))</f>
        <v>0</v>
      </c>
      <c r="BW46" s="52" t="e">
        <f t="shared" si="80"/>
        <v>#N/A</v>
      </c>
      <c r="BX46" s="174" t="e">
        <f t="shared" si="81"/>
        <v>#N/A</v>
      </c>
      <c r="BY46" s="39">
        <f t="shared" si="58"/>
        <v>0</v>
      </c>
      <c r="BZ46" s="174" t="e">
        <f t="shared" si="82"/>
        <v>#N/A</v>
      </c>
      <c r="CA46" s="37">
        <f t="shared" si="59"/>
        <v>0</v>
      </c>
      <c r="CB46" s="174" t="e">
        <f t="shared" si="83"/>
        <v>#N/A</v>
      </c>
      <c r="CC46" s="39">
        <f t="shared" si="60"/>
        <v>0</v>
      </c>
      <c r="CD46" s="174" t="e">
        <f t="shared" si="84"/>
        <v>#N/A</v>
      </c>
      <c r="CE46" s="39">
        <f t="shared" si="61"/>
        <v>0</v>
      </c>
      <c r="CF46" s="174" t="e">
        <f t="shared" si="85"/>
        <v>#N/A</v>
      </c>
      <c r="CG46" s="39">
        <f t="shared" si="62"/>
        <v>0</v>
      </c>
      <c r="CH46" s="174" t="e">
        <f t="shared" si="86"/>
        <v>#N/A</v>
      </c>
      <c r="CI46" s="39">
        <f t="shared" si="63"/>
        <v>0</v>
      </c>
      <c r="CJ46" s="174" t="e">
        <f t="shared" si="87"/>
        <v>#N/A</v>
      </c>
      <c r="CK46" s="39">
        <f t="shared" si="64"/>
        <v>0</v>
      </c>
      <c r="CL46" s="174" t="e">
        <f t="shared" si="88"/>
        <v>#N/A</v>
      </c>
      <c r="CM46" s="39">
        <f t="shared" si="65"/>
        <v>0</v>
      </c>
      <c r="CN46" s="174" t="e">
        <f t="shared" si="89"/>
        <v>#N/A</v>
      </c>
      <c r="CO46" s="39">
        <f t="shared" si="66"/>
        <v>0</v>
      </c>
      <c r="CP46" s="174" t="e">
        <f t="shared" si="90"/>
        <v>#N/A</v>
      </c>
      <c r="CQ46" s="39">
        <f t="shared" si="67"/>
        <v>0</v>
      </c>
      <c r="CR46" s="39" t="e">
        <f>IF(ISERROR(BX46),NA(),(BY46/Calculator!$E$6)/2)</f>
        <v>#N/A</v>
      </c>
      <c r="CS46" s="39" t="e">
        <f>IF(ISERROR(BZ46),NA(),(CA46/Calculator!$E$6)/2)</f>
        <v>#N/A</v>
      </c>
      <c r="CT46" s="39" t="e">
        <f>IF(ISERROR(CB46),NA(),(CC46/Calculator!$E$6)/2)</f>
        <v>#N/A</v>
      </c>
      <c r="CU46" s="39" t="e">
        <f>IF(ISERROR(CD46),NA(),(CE46/Calculator!$E$6)/2)</f>
        <v>#N/A</v>
      </c>
      <c r="CV46" s="39" t="e">
        <f>IF(ISERROR(CF46),NA(),(CG46/Calculator!$E$6)/2)</f>
        <v>#N/A</v>
      </c>
      <c r="CW46" s="39" t="e">
        <f>IF(ISERROR(CH46),NA(),(CI46/Calculator!$E$6)/2)</f>
        <v>#N/A</v>
      </c>
      <c r="CX46" s="39" t="e">
        <f>IF(ISERROR(CJ46),NA(),(CK46/Calculator!$E$6)/2)</f>
        <v>#N/A</v>
      </c>
      <c r="CY46" s="39" t="e">
        <f>IF(ISERROR(CL46),NA(),(CM46/Calculator!$E$6)/2)</f>
        <v>#N/A</v>
      </c>
      <c r="CZ46" s="39" t="e">
        <f>IF(ISERROR(CN46),NA(),(CO46/Calculator!$E$6)/2)</f>
        <v>#N/A</v>
      </c>
      <c r="DA46" s="39" t="e">
        <f>IF(ISERROR(CP46),NA(),(CQ46/Calculator!$E$6)/2)</f>
        <v>#N/A</v>
      </c>
    </row>
    <row r="47" spans="1:105" s="34" customFormat="1" ht="12" thickBot="1" x14ac:dyDescent="0.25">
      <c r="A47" s="51" t="str">
        <f t="shared" si="21"/>
        <v/>
      </c>
      <c r="B47" s="52" t="str">
        <f t="shared" si="68"/>
        <v/>
      </c>
      <c r="C47" s="53" t="str">
        <f t="shared" si="22"/>
        <v/>
      </c>
      <c r="D47" s="54"/>
      <c r="E47" s="36">
        <f t="shared" si="23"/>
        <v>0</v>
      </c>
      <c r="F47" s="36">
        <f t="shared" si="24"/>
        <v>0</v>
      </c>
      <c r="G47" s="36">
        <f t="shared" si="25"/>
        <v>0</v>
      </c>
      <c r="H47" s="36">
        <f t="shared" si="26"/>
        <v>0</v>
      </c>
      <c r="I47" s="36">
        <f t="shared" si="27"/>
        <v>0</v>
      </c>
      <c r="J47" s="36">
        <f t="shared" si="28"/>
        <v>0</v>
      </c>
      <c r="K47" s="36">
        <f t="shared" si="29"/>
        <v>0</v>
      </c>
      <c r="L47" s="36">
        <f t="shared" si="30"/>
        <v>0</v>
      </c>
      <c r="M47" s="36">
        <f t="shared" si="31"/>
        <v>0</v>
      </c>
      <c r="N47" s="36">
        <f t="shared" si="32"/>
        <v>0</v>
      </c>
      <c r="O47" s="49">
        <f t="shared" si="33"/>
        <v>0</v>
      </c>
      <c r="P47" s="132" t="str">
        <f t="shared" si="34"/>
        <v/>
      </c>
      <c r="Q47" s="50">
        <f t="shared" si="35"/>
        <v>0</v>
      </c>
      <c r="R47" s="37"/>
      <c r="S47" s="36">
        <f t="shared" si="36"/>
        <v>1000</v>
      </c>
      <c r="T47" s="36">
        <f t="shared" si="37"/>
        <v>0</v>
      </c>
      <c r="U47" s="36">
        <f t="shared" si="38"/>
        <v>0</v>
      </c>
      <c r="V47" s="36">
        <f t="shared" si="39"/>
        <v>0</v>
      </c>
      <c r="W47" s="36">
        <f t="shared" si="40"/>
        <v>3000</v>
      </c>
      <c r="X47" s="36">
        <f t="shared" si="41"/>
        <v>0</v>
      </c>
      <c r="Y47" s="36">
        <f t="shared" si="42"/>
        <v>0</v>
      </c>
      <c r="Z47" s="36">
        <f t="shared" si="43"/>
        <v>32548.949999999997</v>
      </c>
      <c r="AA47" s="36">
        <f t="shared" si="44"/>
        <v>0</v>
      </c>
      <c r="AB47" s="36">
        <f t="shared" si="45"/>
        <v>0</v>
      </c>
      <c r="AC47" s="40"/>
      <c r="AD47" s="36">
        <f t="shared" si="11"/>
        <v>0</v>
      </c>
      <c r="AE47" s="36">
        <f t="shared" si="12"/>
        <v>0</v>
      </c>
      <c r="AF47" s="36">
        <f t="shared" si="13"/>
        <v>0</v>
      </c>
      <c r="AG47" s="36">
        <f t="shared" si="14"/>
        <v>0</v>
      </c>
      <c r="AH47" s="36">
        <f t="shared" si="15"/>
        <v>0</v>
      </c>
      <c r="AI47" s="36">
        <f t="shared" si="16"/>
        <v>0</v>
      </c>
      <c r="AJ47" s="36">
        <f t="shared" si="17"/>
        <v>0</v>
      </c>
      <c r="AK47" s="36">
        <f t="shared" si="18"/>
        <v>0</v>
      </c>
      <c r="AL47" s="36">
        <f t="shared" si="19"/>
        <v>0</v>
      </c>
      <c r="AM47" s="36">
        <f t="shared" si="20"/>
        <v>0</v>
      </c>
      <c r="AN47" s="40"/>
      <c r="AO47" s="36">
        <f t="shared" si="46"/>
        <v>0</v>
      </c>
      <c r="AP47" s="36">
        <f t="shared" si="47"/>
        <v>0</v>
      </c>
      <c r="AQ47" s="36">
        <f t="shared" si="48"/>
        <v>0</v>
      </c>
      <c r="AR47" s="36">
        <f t="shared" si="49"/>
        <v>0</v>
      </c>
      <c r="AS47" s="36">
        <f t="shared" si="50"/>
        <v>0</v>
      </c>
      <c r="AT47" s="36">
        <f t="shared" si="51"/>
        <v>0</v>
      </c>
      <c r="AU47" s="36">
        <f t="shared" si="52"/>
        <v>0</v>
      </c>
      <c r="AV47" s="36">
        <f t="shared" si="53"/>
        <v>94.66</v>
      </c>
      <c r="AW47" s="36">
        <f t="shared" si="54"/>
        <v>0</v>
      </c>
      <c r="AX47" s="36">
        <f t="shared" si="55"/>
        <v>0</v>
      </c>
      <c r="AZ47" s="36">
        <f t="shared" si="69"/>
        <v>0</v>
      </c>
      <c r="BA47" s="36">
        <f t="shared" si="70"/>
        <v>0</v>
      </c>
      <c r="BB47" s="36">
        <f t="shared" si="71"/>
        <v>0</v>
      </c>
      <c r="BC47" s="36">
        <f t="shared" si="72"/>
        <v>0</v>
      </c>
      <c r="BD47" s="36">
        <f t="shared" si="73"/>
        <v>0</v>
      </c>
      <c r="BE47" s="36">
        <f t="shared" si="74"/>
        <v>0</v>
      </c>
      <c r="BF47" s="36">
        <f t="shared" si="75"/>
        <v>0</v>
      </c>
      <c r="BG47" s="36">
        <f t="shared" si="76"/>
        <v>0</v>
      </c>
      <c r="BH47" s="36">
        <f t="shared" si="77"/>
        <v>0</v>
      </c>
      <c r="BI47" s="36">
        <f t="shared" si="78"/>
        <v>0</v>
      </c>
      <c r="BJ47" s="118">
        <f t="shared" si="57"/>
        <v>0</v>
      </c>
      <c r="BK47" s="37"/>
      <c r="BL47" s="38">
        <f t="shared" si="79"/>
        <v>0</v>
      </c>
      <c r="BM47" s="39">
        <f>IF(BA47+AP47+T46&gt;=F$8,0,IF(SUM($BL47:BL47)&lt;$C47,MIN(F$8-(BA47+AP47+T46),$C47-SUM($BL47:BL47)),0))</f>
        <v>0</v>
      </c>
      <c r="BN47" s="39">
        <f>IF(BB47+AQ47+U46&gt;=G$8,0,IF(SUM($BL47:BM47)&lt;$C47,MIN(G$8-(BB47+AQ47+U46),$C47-SUM($BL47:BM47)),0))</f>
        <v>0</v>
      </c>
      <c r="BO47" s="39">
        <f>IF(BC47+AR47+V46&gt;=H$8,0,IF(SUM($BL47:BN47)&lt;$C47,MIN(H$8-(BC47+AR47+V46),$C47-SUM($BL47:BN47)),0))</f>
        <v>0</v>
      </c>
      <c r="BP47" s="39">
        <f>IF(BD47+AS47+W46&gt;=I$8,0,IF(SUM($BL47:BO47)&lt;$C47,MIN(I$8-(BD47+AS47+W46),$C47-SUM($BL47:BO47)),0))</f>
        <v>0</v>
      </c>
      <c r="BQ47" s="39">
        <f>IF(BE47+AT47+X46&gt;=J$8,0,IF(SUM($BL47:BP47)&lt;$C47,MIN(J$8-(BE47+AT47+X46),$C47-SUM($BL47:BP47)),0))</f>
        <v>0</v>
      </c>
      <c r="BR47" s="39">
        <f>IF(BF47+AU47+Y46&gt;=K$8,0,IF(SUM($BL47:BQ47)&lt;$C47,MIN(K$8-(BF47+AU47+Y46),$C47-SUM($BL47:BQ47)),0))</f>
        <v>0</v>
      </c>
      <c r="BS47" s="39">
        <f>IF(BG47+AV47+Z46&gt;=L$8,0,IF(SUM($BL47:BR47)&lt;$C47,MIN(L$8-(BG47+AV47+Z46),$C47-SUM($BL47:BR47)),0))</f>
        <v>0</v>
      </c>
      <c r="BT47" s="39">
        <f>IF(BH47+AW47+AA46&gt;=M$8,0,IF(SUM($BL47:BS47)&lt;$C47,MIN(M$8-(BH47+AW47+AA46),$C47-SUM($BL47:BS47)),0))</f>
        <v>0</v>
      </c>
      <c r="BU47" s="39">
        <f>IF(BI47+AX47+AB46&gt;=N$8,0,IF(SUM($BL47:BT47)&lt;$C47,MIN(N$8-(BI47+AX47+AB46),$C47-SUM($BL47:BT47)),0))</f>
        <v>0</v>
      </c>
      <c r="BW47" s="52" t="e">
        <f t="shared" si="80"/>
        <v>#N/A</v>
      </c>
      <c r="BX47" s="174" t="e">
        <f t="shared" si="81"/>
        <v>#N/A</v>
      </c>
      <c r="BY47" s="39">
        <f t="shared" si="58"/>
        <v>0</v>
      </c>
      <c r="BZ47" s="174" t="e">
        <f t="shared" si="82"/>
        <v>#N/A</v>
      </c>
      <c r="CA47" s="37">
        <f t="shared" si="59"/>
        <v>0</v>
      </c>
      <c r="CB47" s="174" t="e">
        <f t="shared" si="83"/>
        <v>#N/A</v>
      </c>
      <c r="CC47" s="39">
        <f t="shared" si="60"/>
        <v>0</v>
      </c>
      <c r="CD47" s="174" t="e">
        <f t="shared" si="84"/>
        <v>#N/A</v>
      </c>
      <c r="CE47" s="39">
        <f t="shared" si="61"/>
        <v>0</v>
      </c>
      <c r="CF47" s="174" t="e">
        <f t="shared" si="85"/>
        <v>#N/A</v>
      </c>
      <c r="CG47" s="39">
        <f t="shared" si="62"/>
        <v>0</v>
      </c>
      <c r="CH47" s="174" t="e">
        <f t="shared" si="86"/>
        <v>#N/A</v>
      </c>
      <c r="CI47" s="39">
        <f t="shared" si="63"/>
        <v>0</v>
      </c>
      <c r="CJ47" s="174" t="e">
        <f t="shared" si="87"/>
        <v>#N/A</v>
      </c>
      <c r="CK47" s="39">
        <f t="shared" si="64"/>
        <v>0</v>
      </c>
      <c r="CL47" s="174" t="e">
        <f t="shared" si="88"/>
        <v>#N/A</v>
      </c>
      <c r="CM47" s="39">
        <f t="shared" si="65"/>
        <v>0</v>
      </c>
      <c r="CN47" s="174" t="e">
        <f t="shared" si="89"/>
        <v>#N/A</v>
      </c>
      <c r="CO47" s="39">
        <f t="shared" si="66"/>
        <v>0</v>
      </c>
      <c r="CP47" s="174" t="e">
        <f t="shared" si="90"/>
        <v>#N/A</v>
      </c>
      <c r="CQ47" s="39">
        <f t="shared" si="67"/>
        <v>0</v>
      </c>
      <c r="CR47" s="39" t="e">
        <f>IF(ISERROR(BX47),NA(),(BY47/Calculator!$E$6)/2)</f>
        <v>#N/A</v>
      </c>
      <c r="CS47" s="39" t="e">
        <f>IF(ISERROR(BZ47),NA(),(CA47/Calculator!$E$6)/2)</f>
        <v>#N/A</v>
      </c>
      <c r="CT47" s="39" t="e">
        <f>IF(ISERROR(CB47),NA(),(CC47/Calculator!$E$6)/2)</f>
        <v>#N/A</v>
      </c>
      <c r="CU47" s="39" t="e">
        <f>IF(ISERROR(CD47),NA(),(CE47/Calculator!$E$6)/2)</f>
        <v>#N/A</v>
      </c>
      <c r="CV47" s="39" t="e">
        <f>IF(ISERROR(CF47),NA(),(CG47/Calculator!$E$6)/2)</f>
        <v>#N/A</v>
      </c>
      <c r="CW47" s="39" t="e">
        <f>IF(ISERROR(CH47),NA(),(CI47/Calculator!$E$6)/2)</f>
        <v>#N/A</v>
      </c>
      <c r="CX47" s="39" t="e">
        <f>IF(ISERROR(CJ47),NA(),(CK47/Calculator!$E$6)/2)</f>
        <v>#N/A</v>
      </c>
      <c r="CY47" s="39" t="e">
        <f>IF(ISERROR(CL47),NA(),(CM47/Calculator!$E$6)/2)</f>
        <v>#N/A</v>
      </c>
      <c r="CZ47" s="39" t="e">
        <f>IF(ISERROR(CN47),NA(),(CO47/Calculator!$E$6)/2)</f>
        <v>#N/A</v>
      </c>
      <c r="DA47" s="39" t="e">
        <f>IF(ISERROR(CP47),NA(),(CQ47/Calculator!$E$6)/2)</f>
        <v>#N/A</v>
      </c>
    </row>
    <row r="48" spans="1:105" s="34" customFormat="1" ht="12" thickBot="1" x14ac:dyDescent="0.25">
      <c r="A48" s="51" t="str">
        <f t="shared" si="21"/>
        <v/>
      </c>
      <c r="B48" s="52" t="str">
        <f t="shared" si="68"/>
        <v/>
      </c>
      <c r="C48" s="53" t="str">
        <f t="shared" si="22"/>
        <v/>
      </c>
      <c r="D48" s="54"/>
      <c r="E48" s="36">
        <f t="shared" si="23"/>
        <v>0</v>
      </c>
      <c r="F48" s="36">
        <f t="shared" si="24"/>
        <v>0</v>
      </c>
      <c r="G48" s="36">
        <f t="shared" si="25"/>
        <v>0</v>
      </c>
      <c r="H48" s="36">
        <f t="shared" si="26"/>
        <v>0</v>
      </c>
      <c r="I48" s="36">
        <f t="shared" si="27"/>
        <v>0</v>
      </c>
      <c r="J48" s="36">
        <f t="shared" si="28"/>
        <v>0</v>
      </c>
      <c r="K48" s="36">
        <f t="shared" si="29"/>
        <v>0</v>
      </c>
      <c r="L48" s="36">
        <f t="shared" si="30"/>
        <v>0</v>
      </c>
      <c r="M48" s="36">
        <f t="shared" si="31"/>
        <v>0</v>
      </c>
      <c r="N48" s="36">
        <f t="shared" si="32"/>
        <v>0</v>
      </c>
      <c r="O48" s="49">
        <f t="shared" si="33"/>
        <v>0</v>
      </c>
      <c r="P48" s="132" t="str">
        <f t="shared" si="34"/>
        <v/>
      </c>
      <c r="Q48" s="50">
        <f t="shared" si="35"/>
        <v>0</v>
      </c>
      <c r="R48" s="37"/>
      <c r="S48" s="36">
        <f t="shared" si="36"/>
        <v>1000</v>
      </c>
      <c r="T48" s="36">
        <f t="shared" si="37"/>
        <v>0</v>
      </c>
      <c r="U48" s="36">
        <f t="shared" si="38"/>
        <v>0</v>
      </c>
      <c r="V48" s="36">
        <f t="shared" si="39"/>
        <v>0</v>
      </c>
      <c r="W48" s="36">
        <f t="shared" si="40"/>
        <v>3000</v>
      </c>
      <c r="X48" s="36">
        <f t="shared" si="41"/>
        <v>0</v>
      </c>
      <c r="Y48" s="36">
        <f t="shared" si="42"/>
        <v>0</v>
      </c>
      <c r="Z48" s="36">
        <f t="shared" si="43"/>
        <v>32643.879999999997</v>
      </c>
      <c r="AA48" s="36">
        <f t="shared" si="44"/>
        <v>0</v>
      </c>
      <c r="AB48" s="36">
        <f t="shared" si="45"/>
        <v>0</v>
      </c>
      <c r="AC48" s="40"/>
      <c r="AD48" s="36">
        <f t="shared" si="11"/>
        <v>0</v>
      </c>
      <c r="AE48" s="36">
        <f t="shared" si="12"/>
        <v>0</v>
      </c>
      <c r="AF48" s="36">
        <f t="shared" si="13"/>
        <v>0</v>
      </c>
      <c r="AG48" s="36">
        <f t="shared" si="14"/>
        <v>0</v>
      </c>
      <c r="AH48" s="36">
        <f t="shared" si="15"/>
        <v>0</v>
      </c>
      <c r="AI48" s="36">
        <f t="shared" si="16"/>
        <v>0</v>
      </c>
      <c r="AJ48" s="36">
        <f t="shared" si="17"/>
        <v>0</v>
      </c>
      <c r="AK48" s="36">
        <f t="shared" si="18"/>
        <v>0</v>
      </c>
      <c r="AL48" s="36">
        <f t="shared" si="19"/>
        <v>0</v>
      </c>
      <c r="AM48" s="36">
        <f t="shared" si="20"/>
        <v>0</v>
      </c>
      <c r="AN48" s="40"/>
      <c r="AO48" s="36">
        <f t="shared" si="46"/>
        <v>0</v>
      </c>
      <c r="AP48" s="36">
        <f t="shared" si="47"/>
        <v>0</v>
      </c>
      <c r="AQ48" s="36">
        <f t="shared" si="48"/>
        <v>0</v>
      </c>
      <c r="AR48" s="36">
        <f t="shared" si="49"/>
        <v>0</v>
      </c>
      <c r="AS48" s="36">
        <f t="shared" si="50"/>
        <v>0</v>
      </c>
      <c r="AT48" s="36">
        <f t="shared" si="51"/>
        <v>0</v>
      </c>
      <c r="AU48" s="36">
        <f t="shared" si="52"/>
        <v>0</v>
      </c>
      <c r="AV48" s="36">
        <f t="shared" si="53"/>
        <v>94.93</v>
      </c>
      <c r="AW48" s="36">
        <f t="shared" si="54"/>
        <v>0</v>
      </c>
      <c r="AX48" s="36">
        <f t="shared" si="55"/>
        <v>0</v>
      </c>
      <c r="AZ48" s="36">
        <f t="shared" si="69"/>
        <v>0</v>
      </c>
      <c r="BA48" s="36">
        <f t="shared" si="70"/>
        <v>0</v>
      </c>
      <c r="BB48" s="36">
        <f t="shared" si="71"/>
        <v>0</v>
      </c>
      <c r="BC48" s="36">
        <f t="shared" si="72"/>
        <v>0</v>
      </c>
      <c r="BD48" s="36">
        <f t="shared" si="73"/>
        <v>0</v>
      </c>
      <c r="BE48" s="36">
        <f t="shared" si="74"/>
        <v>0</v>
      </c>
      <c r="BF48" s="36">
        <f t="shared" si="75"/>
        <v>0</v>
      </c>
      <c r="BG48" s="36">
        <f t="shared" si="76"/>
        <v>0</v>
      </c>
      <c r="BH48" s="36">
        <f t="shared" si="77"/>
        <v>0</v>
      </c>
      <c r="BI48" s="36">
        <f t="shared" si="78"/>
        <v>0</v>
      </c>
      <c r="BJ48" s="118">
        <f t="shared" si="57"/>
        <v>0</v>
      </c>
      <c r="BK48" s="37"/>
      <c r="BL48" s="38">
        <f t="shared" si="79"/>
        <v>0</v>
      </c>
      <c r="BM48" s="39">
        <f>IF(BA48+AP48+T47&gt;=F$8,0,IF(SUM($BL48:BL48)&lt;$C48,MIN(F$8-(BA48+AP48+T47),$C48-SUM($BL48:BL48)),0))</f>
        <v>0</v>
      </c>
      <c r="BN48" s="39">
        <f>IF(BB48+AQ48+U47&gt;=G$8,0,IF(SUM($BL48:BM48)&lt;$C48,MIN(G$8-(BB48+AQ48+U47),$C48-SUM($BL48:BM48)),0))</f>
        <v>0</v>
      </c>
      <c r="BO48" s="39">
        <f>IF(BC48+AR48+V47&gt;=H$8,0,IF(SUM($BL48:BN48)&lt;$C48,MIN(H$8-(BC48+AR48+V47),$C48-SUM($BL48:BN48)),0))</f>
        <v>0</v>
      </c>
      <c r="BP48" s="39">
        <f>IF(BD48+AS48+W47&gt;=I$8,0,IF(SUM($BL48:BO48)&lt;$C48,MIN(I$8-(BD48+AS48+W47),$C48-SUM($BL48:BO48)),0))</f>
        <v>0</v>
      </c>
      <c r="BQ48" s="39">
        <f>IF(BE48+AT48+X47&gt;=J$8,0,IF(SUM($BL48:BP48)&lt;$C48,MIN(J$8-(BE48+AT48+X47),$C48-SUM($BL48:BP48)),0))</f>
        <v>0</v>
      </c>
      <c r="BR48" s="39">
        <f>IF(BF48+AU48+Y47&gt;=K$8,0,IF(SUM($BL48:BQ48)&lt;$C48,MIN(K$8-(BF48+AU48+Y47),$C48-SUM($BL48:BQ48)),0))</f>
        <v>0</v>
      </c>
      <c r="BS48" s="39">
        <f>IF(BG48+AV48+Z47&gt;=L$8,0,IF(SUM($BL48:BR48)&lt;$C48,MIN(L$8-(BG48+AV48+Z47),$C48-SUM($BL48:BR48)),0))</f>
        <v>0</v>
      </c>
      <c r="BT48" s="39">
        <f>IF(BH48+AW48+AA47&gt;=M$8,0,IF(SUM($BL48:BS48)&lt;$C48,MIN(M$8-(BH48+AW48+AA47),$C48-SUM($BL48:BS48)),0))</f>
        <v>0</v>
      </c>
      <c r="BU48" s="39">
        <f>IF(BI48+AX48+AB47&gt;=N$8,0,IF(SUM($BL48:BT48)&lt;$C48,MIN(N$8-(BI48+AX48+AB47),$C48-SUM($BL48:BT48)),0))</f>
        <v>0</v>
      </c>
      <c r="BW48" s="52" t="e">
        <f t="shared" si="80"/>
        <v>#N/A</v>
      </c>
      <c r="BX48" s="174" t="e">
        <f t="shared" si="81"/>
        <v>#N/A</v>
      </c>
      <c r="BY48" s="39">
        <f t="shared" si="58"/>
        <v>0</v>
      </c>
      <c r="BZ48" s="174" t="e">
        <f t="shared" si="82"/>
        <v>#N/A</v>
      </c>
      <c r="CA48" s="37">
        <f t="shared" si="59"/>
        <v>0</v>
      </c>
      <c r="CB48" s="174" t="e">
        <f t="shared" si="83"/>
        <v>#N/A</v>
      </c>
      <c r="CC48" s="39">
        <f t="shared" si="60"/>
        <v>0</v>
      </c>
      <c r="CD48" s="174" t="e">
        <f t="shared" si="84"/>
        <v>#N/A</v>
      </c>
      <c r="CE48" s="39">
        <f t="shared" si="61"/>
        <v>0</v>
      </c>
      <c r="CF48" s="174" t="e">
        <f t="shared" si="85"/>
        <v>#N/A</v>
      </c>
      <c r="CG48" s="39">
        <f t="shared" si="62"/>
        <v>0</v>
      </c>
      <c r="CH48" s="174" t="e">
        <f t="shared" si="86"/>
        <v>#N/A</v>
      </c>
      <c r="CI48" s="39">
        <f t="shared" si="63"/>
        <v>0</v>
      </c>
      <c r="CJ48" s="174" t="e">
        <f t="shared" si="87"/>
        <v>#N/A</v>
      </c>
      <c r="CK48" s="39">
        <f t="shared" si="64"/>
        <v>0</v>
      </c>
      <c r="CL48" s="174" t="e">
        <f t="shared" si="88"/>
        <v>#N/A</v>
      </c>
      <c r="CM48" s="39">
        <f t="shared" si="65"/>
        <v>0</v>
      </c>
      <c r="CN48" s="174" t="e">
        <f t="shared" si="89"/>
        <v>#N/A</v>
      </c>
      <c r="CO48" s="39">
        <f t="shared" si="66"/>
        <v>0</v>
      </c>
      <c r="CP48" s="174" t="e">
        <f t="shared" si="90"/>
        <v>#N/A</v>
      </c>
      <c r="CQ48" s="39">
        <f t="shared" si="67"/>
        <v>0</v>
      </c>
      <c r="CR48" s="39" t="e">
        <f>IF(ISERROR(BX48),NA(),(BY48/Calculator!$E$6)/2)</f>
        <v>#N/A</v>
      </c>
      <c r="CS48" s="39" t="e">
        <f>IF(ISERROR(BZ48),NA(),(CA48/Calculator!$E$6)/2)</f>
        <v>#N/A</v>
      </c>
      <c r="CT48" s="39" t="e">
        <f>IF(ISERROR(CB48),NA(),(CC48/Calculator!$E$6)/2)</f>
        <v>#N/A</v>
      </c>
      <c r="CU48" s="39" t="e">
        <f>IF(ISERROR(CD48),NA(),(CE48/Calculator!$E$6)/2)</f>
        <v>#N/A</v>
      </c>
      <c r="CV48" s="39" t="e">
        <f>IF(ISERROR(CF48),NA(),(CG48/Calculator!$E$6)/2)</f>
        <v>#N/A</v>
      </c>
      <c r="CW48" s="39" t="e">
        <f>IF(ISERROR(CH48),NA(),(CI48/Calculator!$E$6)/2)</f>
        <v>#N/A</v>
      </c>
      <c r="CX48" s="39" t="e">
        <f>IF(ISERROR(CJ48),NA(),(CK48/Calculator!$E$6)/2)</f>
        <v>#N/A</v>
      </c>
      <c r="CY48" s="39" t="e">
        <f>IF(ISERROR(CL48),NA(),(CM48/Calculator!$E$6)/2)</f>
        <v>#N/A</v>
      </c>
      <c r="CZ48" s="39" t="e">
        <f>IF(ISERROR(CN48),NA(),(CO48/Calculator!$E$6)/2)</f>
        <v>#N/A</v>
      </c>
      <c r="DA48" s="39" t="e">
        <f>IF(ISERROR(CP48),NA(),(CQ48/Calculator!$E$6)/2)</f>
        <v>#N/A</v>
      </c>
    </row>
    <row r="49" spans="1:105" s="34" customFormat="1" ht="12" thickBot="1" x14ac:dyDescent="0.25">
      <c r="A49" s="51" t="str">
        <f t="shared" si="21"/>
        <v/>
      </c>
      <c r="B49" s="52" t="str">
        <f t="shared" si="68"/>
        <v/>
      </c>
      <c r="C49" s="53" t="str">
        <f t="shared" si="22"/>
        <v/>
      </c>
      <c r="D49" s="54"/>
      <c r="E49" s="36">
        <f t="shared" si="23"/>
        <v>0</v>
      </c>
      <c r="F49" s="36">
        <f t="shared" si="24"/>
        <v>0</v>
      </c>
      <c r="G49" s="36">
        <f t="shared" si="25"/>
        <v>0</v>
      </c>
      <c r="H49" s="36">
        <f t="shared" si="26"/>
        <v>0</v>
      </c>
      <c r="I49" s="36">
        <f t="shared" si="27"/>
        <v>0</v>
      </c>
      <c r="J49" s="36">
        <f t="shared" si="28"/>
        <v>0</v>
      </c>
      <c r="K49" s="36">
        <f t="shared" si="29"/>
        <v>0</v>
      </c>
      <c r="L49" s="36">
        <f t="shared" si="30"/>
        <v>0</v>
      </c>
      <c r="M49" s="36">
        <f t="shared" si="31"/>
        <v>0</v>
      </c>
      <c r="N49" s="36">
        <f t="shared" si="32"/>
        <v>0</v>
      </c>
      <c r="O49" s="49">
        <f t="shared" si="33"/>
        <v>0</v>
      </c>
      <c r="P49" s="132" t="str">
        <f t="shared" si="34"/>
        <v/>
      </c>
      <c r="Q49" s="50">
        <f t="shared" si="35"/>
        <v>0</v>
      </c>
      <c r="R49" s="37"/>
      <c r="S49" s="36">
        <f t="shared" si="36"/>
        <v>1000</v>
      </c>
      <c r="T49" s="36">
        <f t="shared" si="37"/>
        <v>0</v>
      </c>
      <c r="U49" s="36">
        <f t="shared" si="38"/>
        <v>0</v>
      </c>
      <c r="V49" s="36">
        <f t="shared" si="39"/>
        <v>0</v>
      </c>
      <c r="W49" s="36">
        <f t="shared" si="40"/>
        <v>3000</v>
      </c>
      <c r="X49" s="36">
        <f t="shared" si="41"/>
        <v>0</v>
      </c>
      <c r="Y49" s="36">
        <f t="shared" si="42"/>
        <v>0</v>
      </c>
      <c r="Z49" s="36">
        <f t="shared" si="43"/>
        <v>32739.089999999997</v>
      </c>
      <c r="AA49" s="36">
        <f t="shared" si="44"/>
        <v>0</v>
      </c>
      <c r="AB49" s="36">
        <f t="shared" si="45"/>
        <v>0</v>
      </c>
      <c r="AC49" s="40"/>
      <c r="AD49" s="36">
        <f t="shared" si="11"/>
        <v>0</v>
      </c>
      <c r="AE49" s="36">
        <f t="shared" si="12"/>
        <v>0</v>
      </c>
      <c r="AF49" s="36">
        <f t="shared" si="13"/>
        <v>0</v>
      </c>
      <c r="AG49" s="36">
        <f t="shared" si="14"/>
        <v>0</v>
      </c>
      <c r="AH49" s="36">
        <f t="shared" si="15"/>
        <v>0</v>
      </c>
      <c r="AI49" s="36">
        <f t="shared" si="16"/>
        <v>0</v>
      </c>
      <c r="AJ49" s="36">
        <f t="shared" si="17"/>
        <v>0</v>
      </c>
      <c r="AK49" s="36">
        <f t="shared" si="18"/>
        <v>0</v>
      </c>
      <c r="AL49" s="36">
        <f t="shared" si="19"/>
        <v>0</v>
      </c>
      <c r="AM49" s="36">
        <f t="shared" si="20"/>
        <v>0</v>
      </c>
      <c r="AN49" s="40"/>
      <c r="AO49" s="36">
        <f t="shared" si="46"/>
        <v>0</v>
      </c>
      <c r="AP49" s="36">
        <f t="shared" si="47"/>
        <v>0</v>
      </c>
      <c r="AQ49" s="36">
        <f t="shared" si="48"/>
        <v>0</v>
      </c>
      <c r="AR49" s="36">
        <f t="shared" si="49"/>
        <v>0</v>
      </c>
      <c r="AS49" s="36">
        <f t="shared" si="50"/>
        <v>0</v>
      </c>
      <c r="AT49" s="36">
        <f t="shared" si="51"/>
        <v>0</v>
      </c>
      <c r="AU49" s="36">
        <f t="shared" si="52"/>
        <v>0</v>
      </c>
      <c r="AV49" s="36">
        <f t="shared" si="53"/>
        <v>95.21</v>
      </c>
      <c r="AW49" s="36">
        <f t="shared" si="54"/>
        <v>0</v>
      </c>
      <c r="AX49" s="36">
        <f t="shared" si="55"/>
        <v>0</v>
      </c>
      <c r="AZ49" s="36">
        <f t="shared" si="69"/>
        <v>0</v>
      </c>
      <c r="BA49" s="36">
        <f t="shared" si="70"/>
        <v>0</v>
      </c>
      <c r="BB49" s="36">
        <f t="shared" si="71"/>
        <v>0</v>
      </c>
      <c r="BC49" s="36">
        <f t="shared" si="72"/>
        <v>0</v>
      </c>
      <c r="BD49" s="36">
        <f t="shared" si="73"/>
        <v>0</v>
      </c>
      <c r="BE49" s="36">
        <f t="shared" si="74"/>
        <v>0</v>
      </c>
      <c r="BF49" s="36">
        <f t="shared" si="75"/>
        <v>0</v>
      </c>
      <c r="BG49" s="36">
        <f t="shared" si="76"/>
        <v>0</v>
      </c>
      <c r="BH49" s="36">
        <f t="shared" si="77"/>
        <v>0</v>
      </c>
      <c r="BI49" s="36">
        <f t="shared" si="78"/>
        <v>0</v>
      </c>
      <c r="BJ49" s="118">
        <f t="shared" si="57"/>
        <v>0</v>
      </c>
      <c r="BK49" s="37"/>
      <c r="BL49" s="38">
        <f t="shared" si="79"/>
        <v>0</v>
      </c>
      <c r="BM49" s="39">
        <f>IF(BA49+AP49+T48&gt;=F$8,0,IF(SUM($BL49:BL49)&lt;$C49,MIN(F$8-(BA49+AP49+T48),$C49-SUM($BL49:BL49)),0))</f>
        <v>0</v>
      </c>
      <c r="BN49" s="39">
        <f>IF(BB49+AQ49+U48&gt;=G$8,0,IF(SUM($BL49:BM49)&lt;$C49,MIN(G$8-(BB49+AQ49+U48),$C49-SUM($BL49:BM49)),0))</f>
        <v>0</v>
      </c>
      <c r="BO49" s="39">
        <f>IF(BC49+AR49+V48&gt;=H$8,0,IF(SUM($BL49:BN49)&lt;$C49,MIN(H$8-(BC49+AR49+V48),$C49-SUM($BL49:BN49)),0))</f>
        <v>0</v>
      </c>
      <c r="BP49" s="39">
        <f>IF(BD49+AS49+W48&gt;=I$8,0,IF(SUM($BL49:BO49)&lt;$C49,MIN(I$8-(BD49+AS49+W48),$C49-SUM($BL49:BO49)),0))</f>
        <v>0</v>
      </c>
      <c r="BQ49" s="39">
        <f>IF(BE49+AT49+X48&gt;=J$8,0,IF(SUM($BL49:BP49)&lt;$C49,MIN(J$8-(BE49+AT49+X48),$C49-SUM($BL49:BP49)),0))</f>
        <v>0</v>
      </c>
      <c r="BR49" s="39">
        <f>IF(BF49+AU49+Y48&gt;=K$8,0,IF(SUM($BL49:BQ49)&lt;$C49,MIN(K$8-(BF49+AU49+Y48),$C49-SUM($BL49:BQ49)),0))</f>
        <v>0</v>
      </c>
      <c r="BS49" s="39">
        <f>IF(BG49+AV49+Z48&gt;=L$8,0,IF(SUM($BL49:BR49)&lt;$C49,MIN(L$8-(BG49+AV49+Z48),$C49-SUM($BL49:BR49)),0))</f>
        <v>0</v>
      </c>
      <c r="BT49" s="39">
        <f>IF(BH49+AW49+AA48&gt;=M$8,0,IF(SUM($BL49:BS49)&lt;$C49,MIN(M$8-(BH49+AW49+AA48),$C49-SUM($BL49:BS49)),0))</f>
        <v>0</v>
      </c>
      <c r="BU49" s="39">
        <f>IF(BI49+AX49+AB48&gt;=N$8,0,IF(SUM($BL49:BT49)&lt;$C49,MIN(N$8-(BI49+AX49+AB48),$C49-SUM($BL49:BT49)),0))</f>
        <v>0</v>
      </c>
      <c r="BW49" s="52" t="e">
        <f t="shared" si="80"/>
        <v>#N/A</v>
      </c>
      <c r="BX49" s="174" t="e">
        <f t="shared" si="81"/>
        <v>#N/A</v>
      </c>
      <c r="BY49" s="39">
        <f t="shared" si="58"/>
        <v>0</v>
      </c>
      <c r="BZ49" s="174" t="e">
        <f t="shared" si="82"/>
        <v>#N/A</v>
      </c>
      <c r="CA49" s="37">
        <f t="shared" si="59"/>
        <v>0</v>
      </c>
      <c r="CB49" s="174" t="e">
        <f t="shared" si="83"/>
        <v>#N/A</v>
      </c>
      <c r="CC49" s="39">
        <f t="shared" si="60"/>
        <v>0</v>
      </c>
      <c r="CD49" s="174" t="e">
        <f t="shared" si="84"/>
        <v>#N/A</v>
      </c>
      <c r="CE49" s="39">
        <f t="shared" si="61"/>
        <v>0</v>
      </c>
      <c r="CF49" s="174" t="e">
        <f t="shared" si="85"/>
        <v>#N/A</v>
      </c>
      <c r="CG49" s="39">
        <f t="shared" si="62"/>
        <v>0</v>
      </c>
      <c r="CH49" s="174" t="e">
        <f t="shared" si="86"/>
        <v>#N/A</v>
      </c>
      <c r="CI49" s="39">
        <f t="shared" si="63"/>
        <v>0</v>
      </c>
      <c r="CJ49" s="174" t="e">
        <f t="shared" si="87"/>
        <v>#N/A</v>
      </c>
      <c r="CK49" s="39">
        <f t="shared" si="64"/>
        <v>0</v>
      </c>
      <c r="CL49" s="174" t="e">
        <f t="shared" si="88"/>
        <v>#N/A</v>
      </c>
      <c r="CM49" s="39">
        <f t="shared" si="65"/>
        <v>0</v>
      </c>
      <c r="CN49" s="174" t="e">
        <f t="shared" si="89"/>
        <v>#N/A</v>
      </c>
      <c r="CO49" s="39">
        <f t="shared" si="66"/>
        <v>0</v>
      </c>
      <c r="CP49" s="174" t="e">
        <f t="shared" si="90"/>
        <v>#N/A</v>
      </c>
      <c r="CQ49" s="39">
        <f t="shared" si="67"/>
        <v>0</v>
      </c>
      <c r="CR49" s="39" t="e">
        <f>IF(ISERROR(BX49),NA(),(BY49/Calculator!$E$6)/2)</f>
        <v>#N/A</v>
      </c>
      <c r="CS49" s="39" t="e">
        <f>IF(ISERROR(BZ49),NA(),(CA49/Calculator!$E$6)/2)</f>
        <v>#N/A</v>
      </c>
      <c r="CT49" s="39" t="e">
        <f>IF(ISERROR(CB49),NA(),(CC49/Calculator!$E$6)/2)</f>
        <v>#N/A</v>
      </c>
      <c r="CU49" s="39" t="e">
        <f>IF(ISERROR(CD49),NA(),(CE49/Calculator!$E$6)/2)</f>
        <v>#N/A</v>
      </c>
      <c r="CV49" s="39" t="e">
        <f>IF(ISERROR(CF49),NA(),(CG49/Calculator!$E$6)/2)</f>
        <v>#N/A</v>
      </c>
      <c r="CW49" s="39" t="e">
        <f>IF(ISERROR(CH49),NA(),(CI49/Calculator!$E$6)/2)</f>
        <v>#N/A</v>
      </c>
      <c r="CX49" s="39" t="e">
        <f>IF(ISERROR(CJ49),NA(),(CK49/Calculator!$E$6)/2)</f>
        <v>#N/A</v>
      </c>
      <c r="CY49" s="39" t="e">
        <f>IF(ISERROR(CL49),NA(),(CM49/Calculator!$E$6)/2)</f>
        <v>#N/A</v>
      </c>
      <c r="CZ49" s="39" t="e">
        <f>IF(ISERROR(CN49),NA(),(CO49/Calculator!$E$6)/2)</f>
        <v>#N/A</v>
      </c>
      <c r="DA49" s="39" t="e">
        <f>IF(ISERROR(CP49),NA(),(CQ49/Calculator!$E$6)/2)</f>
        <v>#N/A</v>
      </c>
    </row>
    <row r="50" spans="1:105" s="34" customFormat="1" ht="12" thickBot="1" x14ac:dyDescent="0.25">
      <c r="A50" s="51" t="str">
        <f t="shared" si="21"/>
        <v/>
      </c>
      <c r="B50" s="52" t="str">
        <f t="shared" si="68"/>
        <v/>
      </c>
      <c r="C50" s="53" t="str">
        <f t="shared" si="22"/>
        <v/>
      </c>
      <c r="D50" s="54"/>
      <c r="E50" s="36">
        <f t="shared" si="23"/>
        <v>0</v>
      </c>
      <c r="F50" s="36">
        <f t="shared" si="24"/>
        <v>0</v>
      </c>
      <c r="G50" s="36">
        <f t="shared" si="25"/>
        <v>0</v>
      </c>
      <c r="H50" s="36">
        <f t="shared" si="26"/>
        <v>0</v>
      </c>
      <c r="I50" s="36">
        <f t="shared" si="27"/>
        <v>0</v>
      </c>
      <c r="J50" s="36">
        <f t="shared" si="28"/>
        <v>0</v>
      </c>
      <c r="K50" s="36">
        <f t="shared" si="29"/>
        <v>0</v>
      </c>
      <c r="L50" s="36">
        <f t="shared" si="30"/>
        <v>0</v>
      </c>
      <c r="M50" s="36">
        <f t="shared" si="31"/>
        <v>0</v>
      </c>
      <c r="N50" s="36">
        <f t="shared" si="32"/>
        <v>0</v>
      </c>
      <c r="O50" s="49">
        <f t="shared" si="33"/>
        <v>0</v>
      </c>
      <c r="P50" s="132" t="str">
        <f t="shared" si="34"/>
        <v/>
      </c>
      <c r="Q50" s="50">
        <f t="shared" si="35"/>
        <v>0</v>
      </c>
      <c r="R50" s="37"/>
      <c r="S50" s="36">
        <f t="shared" si="36"/>
        <v>1000</v>
      </c>
      <c r="T50" s="36">
        <f t="shared" si="37"/>
        <v>0</v>
      </c>
      <c r="U50" s="36">
        <f t="shared" si="38"/>
        <v>0</v>
      </c>
      <c r="V50" s="36">
        <f t="shared" si="39"/>
        <v>0</v>
      </c>
      <c r="W50" s="36">
        <f t="shared" si="40"/>
        <v>3000</v>
      </c>
      <c r="X50" s="36">
        <f t="shared" si="41"/>
        <v>0</v>
      </c>
      <c r="Y50" s="36">
        <f t="shared" si="42"/>
        <v>0</v>
      </c>
      <c r="Z50" s="36">
        <f t="shared" si="43"/>
        <v>32834.579999999994</v>
      </c>
      <c r="AA50" s="36">
        <f t="shared" si="44"/>
        <v>0</v>
      </c>
      <c r="AB50" s="36">
        <f t="shared" si="45"/>
        <v>0</v>
      </c>
      <c r="AC50" s="40"/>
      <c r="AD50" s="36">
        <f t="shared" si="11"/>
        <v>0</v>
      </c>
      <c r="AE50" s="36">
        <f t="shared" si="12"/>
        <v>0</v>
      </c>
      <c r="AF50" s="36">
        <f t="shared" si="13"/>
        <v>0</v>
      </c>
      <c r="AG50" s="36">
        <f t="shared" si="14"/>
        <v>0</v>
      </c>
      <c r="AH50" s="36">
        <f t="shared" si="15"/>
        <v>0</v>
      </c>
      <c r="AI50" s="36">
        <f t="shared" si="16"/>
        <v>0</v>
      </c>
      <c r="AJ50" s="36">
        <f t="shared" si="17"/>
        <v>0</v>
      </c>
      <c r="AK50" s="36">
        <f t="shared" si="18"/>
        <v>0</v>
      </c>
      <c r="AL50" s="36">
        <f t="shared" si="19"/>
        <v>0</v>
      </c>
      <c r="AM50" s="36">
        <f t="shared" si="20"/>
        <v>0</v>
      </c>
      <c r="AN50" s="40"/>
      <c r="AO50" s="36">
        <f t="shared" si="46"/>
        <v>0</v>
      </c>
      <c r="AP50" s="36">
        <f t="shared" si="47"/>
        <v>0</v>
      </c>
      <c r="AQ50" s="36">
        <f t="shared" si="48"/>
        <v>0</v>
      </c>
      <c r="AR50" s="36">
        <f t="shared" si="49"/>
        <v>0</v>
      </c>
      <c r="AS50" s="36">
        <f t="shared" si="50"/>
        <v>0</v>
      </c>
      <c r="AT50" s="36">
        <f t="shared" si="51"/>
        <v>0</v>
      </c>
      <c r="AU50" s="36">
        <f t="shared" si="52"/>
        <v>0</v>
      </c>
      <c r="AV50" s="36">
        <f t="shared" si="53"/>
        <v>95.49</v>
      </c>
      <c r="AW50" s="36">
        <f t="shared" si="54"/>
        <v>0</v>
      </c>
      <c r="AX50" s="36">
        <f t="shared" si="55"/>
        <v>0</v>
      </c>
      <c r="AZ50" s="36">
        <f t="shared" si="69"/>
        <v>0</v>
      </c>
      <c r="BA50" s="36">
        <f t="shared" si="70"/>
        <v>0</v>
      </c>
      <c r="BB50" s="36">
        <f t="shared" si="71"/>
        <v>0</v>
      </c>
      <c r="BC50" s="36">
        <f t="shared" si="72"/>
        <v>0</v>
      </c>
      <c r="BD50" s="36">
        <f t="shared" si="73"/>
        <v>0</v>
      </c>
      <c r="BE50" s="36">
        <f t="shared" si="74"/>
        <v>0</v>
      </c>
      <c r="BF50" s="36">
        <f t="shared" si="75"/>
        <v>0</v>
      </c>
      <c r="BG50" s="36">
        <f t="shared" si="76"/>
        <v>0</v>
      </c>
      <c r="BH50" s="36">
        <f t="shared" si="77"/>
        <v>0</v>
      </c>
      <c r="BI50" s="36">
        <f t="shared" si="78"/>
        <v>0</v>
      </c>
      <c r="BJ50" s="118">
        <f t="shared" si="57"/>
        <v>0</v>
      </c>
      <c r="BK50" s="37"/>
      <c r="BL50" s="38">
        <f t="shared" si="79"/>
        <v>0</v>
      </c>
      <c r="BM50" s="39">
        <f>IF(BA50+AP50+T49&gt;=F$8,0,IF(SUM($BL50:BL50)&lt;$C50,MIN(F$8-(BA50+AP50+T49),$C50-SUM($BL50:BL50)),0))</f>
        <v>0</v>
      </c>
      <c r="BN50" s="39">
        <f>IF(BB50+AQ50+U49&gt;=G$8,0,IF(SUM($BL50:BM50)&lt;$C50,MIN(G$8-(BB50+AQ50+U49),$C50-SUM($BL50:BM50)),0))</f>
        <v>0</v>
      </c>
      <c r="BO50" s="39">
        <f>IF(BC50+AR50+V49&gt;=H$8,0,IF(SUM($BL50:BN50)&lt;$C50,MIN(H$8-(BC50+AR50+V49),$C50-SUM($BL50:BN50)),0))</f>
        <v>0</v>
      </c>
      <c r="BP50" s="39">
        <f>IF(BD50+AS50+W49&gt;=I$8,0,IF(SUM($BL50:BO50)&lt;$C50,MIN(I$8-(BD50+AS50+W49),$C50-SUM($BL50:BO50)),0))</f>
        <v>0</v>
      </c>
      <c r="BQ50" s="39">
        <f>IF(BE50+AT50+X49&gt;=J$8,0,IF(SUM($BL50:BP50)&lt;$C50,MIN(J$8-(BE50+AT50+X49),$C50-SUM($BL50:BP50)),0))</f>
        <v>0</v>
      </c>
      <c r="BR50" s="39">
        <f>IF(BF50+AU50+Y49&gt;=K$8,0,IF(SUM($BL50:BQ50)&lt;$C50,MIN(K$8-(BF50+AU50+Y49),$C50-SUM($BL50:BQ50)),0))</f>
        <v>0</v>
      </c>
      <c r="BS50" s="39">
        <f>IF(BG50+AV50+Z49&gt;=L$8,0,IF(SUM($BL50:BR50)&lt;$C50,MIN(L$8-(BG50+AV50+Z49),$C50-SUM($BL50:BR50)),0))</f>
        <v>0</v>
      </c>
      <c r="BT50" s="39">
        <f>IF(BH50+AW50+AA49&gt;=M$8,0,IF(SUM($BL50:BS50)&lt;$C50,MIN(M$8-(BH50+AW50+AA49),$C50-SUM($BL50:BS50)),0))</f>
        <v>0</v>
      </c>
      <c r="BU50" s="39">
        <f>IF(BI50+AX50+AB49&gt;=N$8,0,IF(SUM($BL50:BT50)&lt;$C50,MIN(N$8-(BI50+AX50+AB49),$C50-SUM($BL50:BT50)),0))</f>
        <v>0</v>
      </c>
      <c r="BW50" s="52" t="e">
        <f t="shared" si="80"/>
        <v>#N/A</v>
      </c>
      <c r="BX50" s="174" t="e">
        <f t="shared" si="81"/>
        <v>#N/A</v>
      </c>
      <c r="BY50" s="39">
        <f t="shared" si="58"/>
        <v>0</v>
      </c>
      <c r="BZ50" s="174" t="e">
        <f t="shared" si="82"/>
        <v>#N/A</v>
      </c>
      <c r="CA50" s="37">
        <f t="shared" si="59"/>
        <v>0</v>
      </c>
      <c r="CB50" s="174" t="e">
        <f t="shared" si="83"/>
        <v>#N/A</v>
      </c>
      <c r="CC50" s="39">
        <f t="shared" si="60"/>
        <v>0</v>
      </c>
      <c r="CD50" s="174" t="e">
        <f t="shared" si="84"/>
        <v>#N/A</v>
      </c>
      <c r="CE50" s="39">
        <f t="shared" si="61"/>
        <v>0</v>
      </c>
      <c r="CF50" s="174" t="e">
        <f t="shared" si="85"/>
        <v>#N/A</v>
      </c>
      <c r="CG50" s="39">
        <f t="shared" si="62"/>
        <v>0</v>
      </c>
      <c r="CH50" s="174" t="e">
        <f t="shared" si="86"/>
        <v>#N/A</v>
      </c>
      <c r="CI50" s="39">
        <f t="shared" si="63"/>
        <v>0</v>
      </c>
      <c r="CJ50" s="174" t="e">
        <f t="shared" si="87"/>
        <v>#N/A</v>
      </c>
      <c r="CK50" s="39">
        <f t="shared" si="64"/>
        <v>0</v>
      </c>
      <c r="CL50" s="174" t="e">
        <f t="shared" si="88"/>
        <v>#N/A</v>
      </c>
      <c r="CM50" s="39">
        <f t="shared" si="65"/>
        <v>0</v>
      </c>
      <c r="CN50" s="174" t="e">
        <f t="shared" si="89"/>
        <v>#N/A</v>
      </c>
      <c r="CO50" s="39">
        <f t="shared" si="66"/>
        <v>0</v>
      </c>
      <c r="CP50" s="174" t="e">
        <f t="shared" si="90"/>
        <v>#N/A</v>
      </c>
      <c r="CQ50" s="39">
        <f t="shared" si="67"/>
        <v>0</v>
      </c>
      <c r="CR50" s="39" t="e">
        <f>IF(ISERROR(BX50),NA(),(BY50/Calculator!$E$6)/2)</f>
        <v>#N/A</v>
      </c>
      <c r="CS50" s="39" t="e">
        <f>IF(ISERROR(BZ50),NA(),(CA50/Calculator!$E$6)/2)</f>
        <v>#N/A</v>
      </c>
      <c r="CT50" s="39" t="e">
        <f>IF(ISERROR(CB50),NA(),(CC50/Calculator!$E$6)/2)</f>
        <v>#N/A</v>
      </c>
      <c r="CU50" s="39" t="e">
        <f>IF(ISERROR(CD50),NA(),(CE50/Calculator!$E$6)/2)</f>
        <v>#N/A</v>
      </c>
      <c r="CV50" s="39" t="e">
        <f>IF(ISERROR(CF50),NA(),(CG50/Calculator!$E$6)/2)</f>
        <v>#N/A</v>
      </c>
      <c r="CW50" s="39" t="e">
        <f>IF(ISERROR(CH50),NA(),(CI50/Calculator!$E$6)/2)</f>
        <v>#N/A</v>
      </c>
      <c r="CX50" s="39" t="e">
        <f>IF(ISERROR(CJ50),NA(),(CK50/Calculator!$E$6)/2)</f>
        <v>#N/A</v>
      </c>
      <c r="CY50" s="39" t="e">
        <f>IF(ISERROR(CL50),NA(),(CM50/Calculator!$E$6)/2)</f>
        <v>#N/A</v>
      </c>
      <c r="CZ50" s="39" t="e">
        <f>IF(ISERROR(CN50),NA(),(CO50/Calculator!$E$6)/2)</f>
        <v>#N/A</v>
      </c>
      <c r="DA50" s="39" t="e">
        <f>IF(ISERROR(CP50),NA(),(CQ50/Calculator!$E$6)/2)</f>
        <v>#N/A</v>
      </c>
    </row>
    <row r="51" spans="1:105" s="34" customFormat="1" ht="12" thickBot="1" x14ac:dyDescent="0.25">
      <c r="A51" s="51" t="str">
        <f t="shared" si="21"/>
        <v/>
      </c>
      <c r="B51" s="52" t="str">
        <f t="shared" si="68"/>
        <v/>
      </c>
      <c r="C51" s="53" t="str">
        <f t="shared" si="22"/>
        <v/>
      </c>
      <c r="D51" s="54"/>
      <c r="E51" s="36">
        <f t="shared" si="23"/>
        <v>0</v>
      </c>
      <c r="F51" s="36">
        <f t="shared" si="24"/>
        <v>0</v>
      </c>
      <c r="G51" s="36">
        <f t="shared" si="25"/>
        <v>0</v>
      </c>
      <c r="H51" s="36">
        <f t="shared" si="26"/>
        <v>0</v>
      </c>
      <c r="I51" s="36">
        <f t="shared" si="27"/>
        <v>0</v>
      </c>
      <c r="J51" s="36">
        <f t="shared" si="28"/>
        <v>0</v>
      </c>
      <c r="K51" s="36">
        <f t="shared" si="29"/>
        <v>0</v>
      </c>
      <c r="L51" s="36">
        <f t="shared" si="30"/>
        <v>0</v>
      </c>
      <c r="M51" s="36">
        <f t="shared" si="31"/>
        <v>0</v>
      </c>
      <c r="N51" s="36">
        <f t="shared" si="32"/>
        <v>0</v>
      </c>
      <c r="O51" s="49">
        <f t="shared" si="33"/>
        <v>0</v>
      </c>
      <c r="P51" s="132" t="str">
        <f t="shared" si="34"/>
        <v/>
      </c>
      <c r="Q51" s="50">
        <f t="shared" si="35"/>
        <v>0</v>
      </c>
      <c r="R51" s="37"/>
      <c r="S51" s="36">
        <f t="shared" si="36"/>
        <v>1000</v>
      </c>
      <c r="T51" s="36">
        <f t="shared" si="37"/>
        <v>0</v>
      </c>
      <c r="U51" s="36">
        <f t="shared" si="38"/>
        <v>0</v>
      </c>
      <c r="V51" s="36">
        <f t="shared" si="39"/>
        <v>0</v>
      </c>
      <c r="W51" s="36">
        <f t="shared" si="40"/>
        <v>3000</v>
      </c>
      <c r="X51" s="36">
        <f t="shared" si="41"/>
        <v>0</v>
      </c>
      <c r="Y51" s="36">
        <f t="shared" si="42"/>
        <v>0</v>
      </c>
      <c r="Z51" s="36">
        <f t="shared" si="43"/>
        <v>32930.349999999991</v>
      </c>
      <c r="AA51" s="36">
        <f t="shared" si="44"/>
        <v>0</v>
      </c>
      <c r="AB51" s="36">
        <f t="shared" si="45"/>
        <v>0</v>
      </c>
      <c r="AC51" s="40"/>
      <c r="AD51" s="36">
        <f t="shared" si="11"/>
        <v>0</v>
      </c>
      <c r="AE51" s="36">
        <f t="shared" si="12"/>
        <v>0</v>
      </c>
      <c r="AF51" s="36">
        <f t="shared" si="13"/>
        <v>0</v>
      </c>
      <c r="AG51" s="36">
        <f t="shared" si="14"/>
        <v>0</v>
      </c>
      <c r="AH51" s="36">
        <f t="shared" si="15"/>
        <v>0</v>
      </c>
      <c r="AI51" s="36">
        <f t="shared" si="16"/>
        <v>0</v>
      </c>
      <c r="AJ51" s="36">
        <f t="shared" si="17"/>
        <v>0</v>
      </c>
      <c r="AK51" s="36">
        <f t="shared" si="18"/>
        <v>0</v>
      </c>
      <c r="AL51" s="36">
        <f t="shared" si="19"/>
        <v>0</v>
      </c>
      <c r="AM51" s="36">
        <f t="shared" si="20"/>
        <v>0</v>
      </c>
      <c r="AN51" s="40"/>
      <c r="AO51" s="36">
        <f t="shared" si="46"/>
        <v>0</v>
      </c>
      <c r="AP51" s="36">
        <f t="shared" si="47"/>
        <v>0</v>
      </c>
      <c r="AQ51" s="36">
        <f t="shared" si="48"/>
        <v>0</v>
      </c>
      <c r="AR51" s="36">
        <f t="shared" si="49"/>
        <v>0</v>
      </c>
      <c r="AS51" s="36">
        <f t="shared" si="50"/>
        <v>0</v>
      </c>
      <c r="AT51" s="36">
        <f t="shared" si="51"/>
        <v>0</v>
      </c>
      <c r="AU51" s="36">
        <f t="shared" si="52"/>
        <v>0</v>
      </c>
      <c r="AV51" s="36">
        <f t="shared" si="53"/>
        <v>95.77</v>
      </c>
      <c r="AW51" s="36">
        <f t="shared" si="54"/>
        <v>0</v>
      </c>
      <c r="AX51" s="36">
        <f t="shared" si="55"/>
        <v>0</v>
      </c>
      <c r="AZ51" s="36">
        <f t="shared" si="69"/>
        <v>0</v>
      </c>
      <c r="BA51" s="36">
        <f t="shared" si="70"/>
        <v>0</v>
      </c>
      <c r="BB51" s="36">
        <f t="shared" si="71"/>
        <v>0</v>
      </c>
      <c r="BC51" s="36">
        <f t="shared" si="72"/>
        <v>0</v>
      </c>
      <c r="BD51" s="36">
        <f t="shared" si="73"/>
        <v>0</v>
      </c>
      <c r="BE51" s="36">
        <f t="shared" si="74"/>
        <v>0</v>
      </c>
      <c r="BF51" s="36">
        <f t="shared" si="75"/>
        <v>0</v>
      </c>
      <c r="BG51" s="36">
        <f t="shared" si="76"/>
        <v>0</v>
      </c>
      <c r="BH51" s="36">
        <f t="shared" si="77"/>
        <v>0</v>
      </c>
      <c r="BI51" s="36">
        <f t="shared" si="78"/>
        <v>0</v>
      </c>
      <c r="BJ51" s="118">
        <f t="shared" si="57"/>
        <v>0</v>
      </c>
      <c r="BK51" s="37"/>
      <c r="BL51" s="38">
        <f t="shared" si="79"/>
        <v>0</v>
      </c>
      <c r="BM51" s="39">
        <f>IF(BA51+AP51+T50&gt;=F$8,0,IF(SUM($BL51:BL51)&lt;$C51,MIN(F$8-(BA51+AP51+T50),$C51-SUM($BL51:BL51)),0))</f>
        <v>0</v>
      </c>
      <c r="BN51" s="39">
        <f>IF(BB51+AQ51+U50&gt;=G$8,0,IF(SUM($BL51:BM51)&lt;$C51,MIN(G$8-(BB51+AQ51+U50),$C51-SUM($BL51:BM51)),0))</f>
        <v>0</v>
      </c>
      <c r="BO51" s="39">
        <f>IF(BC51+AR51+V50&gt;=H$8,0,IF(SUM($BL51:BN51)&lt;$C51,MIN(H$8-(BC51+AR51+V50),$C51-SUM($BL51:BN51)),0))</f>
        <v>0</v>
      </c>
      <c r="BP51" s="39">
        <f>IF(BD51+AS51+W50&gt;=I$8,0,IF(SUM($BL51:BO51)&lt;$C51,MIN(I$8-(BD51+AS51+W50),$C51-SUM($BL51:BO51)),0))</f>
        <v>0</v>
      </c>
      <c r="BQ51" s="39">
        <f>IF(BE51+AT51+X50&gt;=J$8,0,IF(SUM($BL51:BP51)&lt;$C51,MIN(J$8-(BE51+AT51+X50),$C51-SUM($BL51:BP51)),0))</f>
        <v>0</v>
      </c>
      <c r="BR51" s="39">
        <f>IF(BF51+AU51+Y50&gt;=K$8,0,IF(SUM($BL51:BQ51)&lt;$C51,MIN(K$8-(BF51+AU51+Y50),$C51-SUM($BL51:BQ51)),0))</f>
        <v>0</v>
      </c>
      <c r="BS51" s="39">
        <f>IF(BG51+AV51+Z50&gt;=L$8,0,IF(SUM($BL51:BR51)&lt;$C51,MIN(L$8-(BG51+AV51+Z50),$C51-SUM($BL51:BR51)),0))</f>
        <v>0</v>
      </c>
      <c r="BT51" s="39">
        <f>IF(BH51+AW51+AA50&gt;=M$8,0,IF(SUM($BL51:BS51)&lt;$C51,MIN(M$8-(BH51+AW51+AA50),$C51-SUM($BL51:BS51)),0))</f>
        <v>0</v>
      </c>
      <c r="BU51" s="39">
        <f>IF(BI51+AX51+AB50&gt;=N$8,0,IF(SUM($BL51:BT51)&lt;$C51,MIN(N$8-(BI51+AX51+AB50),$C51-SUM($BL51:BT51)),0))</f>
        <v>0</v>
      </c>
      <c r="BW51" s="52" t="e">
        <f t="shared" si="80"/>
        <v>#N/A</v>
      </c>
      <c r="BX51" s="174" t="e">
        <f t="shared" si="81"/>
        <v>#N/A</v>
      </c>
      <c r="BY51" s="39">
        <f t="shared" si="58"/>
        <v>0</v>
      </c>
      <c r="BZ51" s="174" t="e">
        <f t="shared" si="82"/>
        <v>#N/A</v>
      </c>
      <c r="CA51" s="37">
        <f t="shared" si="59"/>
        <v>0</v>
      </c>
      <c r="CB51" s="174" t="e">
        <f t="shared" si="83"/>
        <v>#N/A</v>
      </c>
      <c r="CC51" s="39">
        <f t="shared" si="60"/>
        <v>0</v>
      </c>
      <c r="CD51" s="174" t="e">
        <f t="shared" si="84"/>
        <v>#N/A</v>
      </c>
      <c r="CE51" s="39">
        <f t="shared" si="61"/>
        <v>0</v>
      </c>
      <c r="CF51" s="174" t="e">
        <f t="shared" si="85"/>
        <v>#N/A</v>
      </c>
      <c r="CG51" s="39">
        <f t="shared" si="62"/>
        <v>0</v>
      </c>
      <c r="CH51" s="174" t="e">
        <f t="shared" si="86"/>
        <v>#N/A</v>
      </c>
      <c r="CI51" s="39">
        <f t="shared" si="63"/>
        <v>0</v>
      </c>
      <c r="CJ51" s="174" t="e">
        <f t="shared" si="87"/>
        <v>#N/A</v>
      </c>
      <c r="CK51" s="39">
        <f t="shared" si="64"/>
        <v>0</v>
      </c>
      <c r="CL51" s="174" t="e">
        <f t="shared" si="88"/>
        <v>#N/A</v>
      </c>
      <c r="CM51" s="39">
        <f t="shared" si="65"/>
        <v>0</v>
      </c>
      <c r="CN51" s="174" t="e">
        <f t="shared" si="89"/>
        <v>#N/A</v>
      </c>
      <c r="CO51" s="39">
        <f t="shared" si="66"/>
        <v>0</v>
      </c>
      <c r="CP51" s="174" t="e">
        <f t="shared" si="90"/>
        <v>#N/A</v>
      </c>
      <c r="CQ51" s="39">
        <f t="shared" si="67"/>
        <v>0</v>
      </c>
      <c r="CR51" s="39" t="e">
        <f>IF(ISERROR(BX51),NA(),(BY51/Calculator!$E$6)/2)</f>
        <v>#N/A</v>
      </c>
      <c r="CS51" s="39" t="e">
        <f>IF(ISERROR(BZ51),NA(),(CA51/Calculator!$E$6)/2)</f>
        <v>#N/A</v>
      </c>
      <c r="CT51" s="39" t="e">
        <f>IF(ISERROR(CB51),NA(),(CC51/Calculator!$E$6)/2)</f>
        <v>#N/A</v>
      </c>
      <c r="CU51" s="39" t="e">
        <f>IF(ISERROR(CD51),NA(),(CE51/Calculator!$E$6)/2)</f>
        <v>#N/A</v>
      </c>
      <c r="CV51" s="39" t="e">
        <f>IF(ISERROR(CF51),NA(),(CG51/Calculator!$E$6)/2)</f>
        <v>#N/A</v>
      </c>
      <c r="CW51" s="39" t="e">
        <f>IF(ISERROR(CH51),NA(),(CI51/Calculator!$E$6)/2)</f>
        <v>#N/A</v>
      </c>
      <c r="CX51" s="39" t="e">
        <f>IF(ISERROR(CJ51),NA(),(CK51/Calculator!$E$6)/2)</f>
        <v>#N/A</v>
      </c>
      <c r="CY51" s="39" t="e">
        <f>IF(ISERROR(CL51),NA(),(CM51/Calculator!$E$6)/2)</f>
        <v>#N/A</v>
      </c>
      <c r="CZ51" s="39" t="e">
        <f>IF(ISERROR(CN51),NA(),(CO51/Calculator!$E$6)/2)</f>
        <v>#N/A</v>
      </c>
      <c r="DA51" s="39" t="e">
        <f>IF(ISERROR(CP51),NA(),(CQ51/Calculator!$E$6)/2)</f>
        <v>#N/A</v>
      </c>
    </row>
    <row r="52" spans="1:105" s="34" customFormat="1" ht="12" thickBot="1" x14ac:dyDescent="0.25">
      <c r="A52" s="51" t="str">
        <f t="shared" si="21"/>
        <v/>
      </c>
      <c r="B52" s="52" t="str">
        <f t="shared" si="68"/>
        <v/>
      </c>
      <c r="C52" s="53" t="str">
        <f t="shared" si="22"/>
        <v/>
      </c>
      <c r="D52" s="54"/>
      <c r="E52" s="36">
        <f t="shared" si="23"/>
        <v>0</v>
      </c>
      <c r="F52" s="36">
        <f t="shared" si="24"/>
        <v>0</v>
      </c>
      <c r="G52" s="36">
        <f t="shared" si="25"/>
        <v>0</v>
      </c>
      <c r="H52" s="36">
        <f t="shared" si="26"/>
        <v>0</v>
      </c>
      <c r="I52" s="36">
        <f t="shared" si="27"/>
        <v>0</v>
      </c>
      <c r="J52" s="36">
        <f t="shared" si="28"/>
        <v>0</v>
      </c>
      <c r="K52" s="36">
        <f t="shared" si="29"/>
        <v>0</v>
      </c>
      <c r="L52" s="36">
        <f t="shared" si="30"/>
        <v>0</v>
      </c>
      <c r="M52" s="36">
        <f t="shared" si="31"/>
        <v>0</v>
      </c>
      <c r="N52" s="36">
        <f t="shared" si="32"/>
        <v>0</v>
      </c>
      <c r="O52" s="49">
        <f t="shared" si="33"/>
        <v>0</v>
      </c>
      <c r="P52" s="132" t="str">
        <f t="shared" si="34"/>
        <v/>
      </c>
      <c r="Q52" s="50">
        <f t="shared" si="35"/>
        <v>0</v>
      </c>
      <c r="R52" s="37"/>
      <c r="S52" s="36">
        <f t="shared" si="36"/>
        <v>1000</v>
      </c>
      <c r="T52" s="36">
        <f t="shared" si="37"/>
        <v>0</v>
      </c>
      <c r="U52" s="36">
        <f t="shared" si="38"/>
        <v>0</v>
      </c>
      <c r="V52" s="36">
        <f t="shared" si="39"/>
        <v>0</v>
      </c>
      <c r="W52" s="36">
        <f t="shared" si="40"/>
        <v>3000</v>
      </c>
      <c r="X52" s="36">
        <f t="shared" si="41"/>
        <v>0</v>
      </c>
      <c r="Y52" s="36">
        <f t="shared" si="42"/>
        <v>0</v>
      </c>
      <c r="Z52" s="36">
        <f t="shared" si="43"/>
        <v>33026.399999999994</v>
      </c>
      <c r="AA52" s="36">
        <f t="shared" si="44"/>
        <v>0</v>
      </c>
      <c r="AB52" s="36">
        <f t="shared" si="45"/>
        <v>0</v>
      </c>
      <c r="AC52" s="40"/>
      <c r="AD52" s="36">
        <f t="shared" si="11"/>
        <v>0</v>
      </c>
      <c r="AE52" s="36">
        <f t="shared" si="12"/>
        <v>0</v>
      </c>
      <c r="AF52" s="36">
        <f t="shared" si="13"/>
        <v>0</v>
      </c>
      <c r="AG52" s="36">
        <f t="shared" si="14"/>
        <v>0</v>
      </c>
      <c r="AH52" s="36">
        <f t="shared" si="15"/>
        <v>0</v>
      </c>
      <c r="AI52" s="36">
        <f t="shared" si="16"/>
        <v>0</v>
      </c>
      <c r="AJ52" s="36">
        <f t="shared" si="17"/>
        <v>0</v>
      </c>
      <c r="AK52" s="36">
        <f t="shared" si="18"/>
        <v>0</v>
      </c>
      <c r="AL52" s="36">
        <f t="shared" si="19"/>
        <v>0</v>
      </c>
      <c r="AM52" s="36">
        <f t="shared" si="20"/>
        <v>0</v>
      </c>
      <c r="AN52" s="40"/>
      <c r="AO52" s="36">
        <f t="shared" si="46"/>
        <v>0</v>
      </c>
      <c r="AP52" s="36">
        <f t="shared" si="47"/>
        <v>0</v>
      </c>
      <c r="AQ52" s="36">
        <f t="shared" si="48"/>
        <v>0</v>
      </c>
      <c r="AR52" s="36">
        <f t="shared" si="49"/>
        <v>0</v>
      </c>
      <c r="AS52" s="36">
        <f t="shared" si="50"/>
        <v>0</v>
      </c>
      <c r="AT52" s="36">
        <f t="shared" si="51"/>
        <v>0</v>
      </c>
      <c r="AU52" s="36">
        <f t="shared" si="52"/>
        <v>0</v>
      </c>
      <c r="AV52" s="36">
        <f t="shared" si="53"/>
        <v>96.05</v>
      </c>
      <c r="AW52" s="36">
        <f t="shared" si="54"/>
        <v>0</v>
      </c>
      <c r="AX52" s="36">
        <f t="shared" si="55"/>
        <v>0</v>
      </c>
      <c r="AZ52" s="36">
        <f t="shared" si="69"/>
        <v>0</v>
      </c>
      <c r="BA52" s="36">
        <f t="shared" si="70"/>
        <v>0</v>
      </c>
      <c r="BB52" s="36">
        <f t="shared" si="71"/>
        <v>0</v>
      </c>
      <c r="BC52" s="36">
        <f t="shared" si="72"/>
        <v>0</v>
      </c>
      <c r="BD52" s="36">
        <f t="shared" si="73"/>
        <v>0</v>
      </c>
      <c r="BE52" s="36">
        <f t="shared" si="74"/>
        <v>0</v>
      </c>
      <c r="BF52" s="36">
        <f t="shared" si="75"/>
        <v>0</v>
      </c>
      <c r="BG52" s="36">
        <f t="shared" si="76"/>
        <v>0</v>
      </c>
      <c r="BH52" s="36">
        <f t="shared" si="77"/>
        <v>0</v>
      </c>
      <c r="BI52" s="36">
        <f t="shared" si="78"/>
        <v>0</v>
      </c>
      <c r="BJ52" s="118">
        <f t="shared" si="57"/>
        <v>0</v>
      </c>
      <c r="BK52" s="37"/>
      <c r="BL52" s="38">
        <f t="shared" si="79"/>
        <v>0</v>
      </c>
      <c r="BM52" s="39">
        <f>IF(BA52+AP52+T51&gt;=F$8,0,IF(SUM($BL52:BL52)&lt;$C52,MIN(F$8-(BA52+AP52+T51),$C52-SUM($BL52:BL52)),0))</f>
        <v>0</v>
      </c>
      <c r="BN52" s="39">
        <f>IF(BB52+AQ52+U51&gt;=G$8,0,IF(SUM($BL52:BM52)&lt;$C52,MIN(G$8-(BB52+AQ52+U51),$C52-SUM($BL52:BM52)),0))</f>
        <v>0</v>
      </c>
      <c r="BO52" s="39">
        <f>IF(BC52+AR52+V51&gt;=H$8,0,IF(SUM($BL52:BN52)&lt;$C52,MIN(H$8-(BC52+AR52+V51),$C52-SUM($BL52:BN52)),0))</f>
        <v>0</v>
      </c>
      <c r="BP52" s="39">
        <f>IF(BD52+AS52+W51&gt;=I$8,0,IF(SUM($BL52:BO52)&lt;$C52,MIN(I$8-(BD52+AS52+W51),$C52-SUM($BL52:BO52)),0))</f>
        <v>0</v>
      </c>
      <c r="BQ52" s="39">
        <f>IF(BE52+AT52+X51&gt;=J$8,0,IF(SUM($BL52:BP52)&lt;$C52,MIN(J$8-(BE52+AT52+X51),$C52-SUM($BL52:BP52)),0))</f>
        <v>0</v>
      </c>
      <c r="BR52" s="39">
        <f>IF(BF52+AU52+Y51&gt;=K$8,0,IF(SUM($BL52:BQ52)&lt;$C52,MIN(K$8-(BF52+AU52+Y51),$C52-SUM($BL52:BQ52)),0))</f>
        <v>0</v>
      </c>
      <c r="BS52" s="39">
        <f>IF(BG52+AV52+Z51&gt;=L$8,0,IF(SUM($BL52:BR52)&lt;$C52,MIN(L$8-(BG52+AV52+Z51),$C52-SUM($BL52:BR52)),0))</f>
        <v>0</v>
      </c>
      <c r="BT52" s="39">
        <f>IF(BH52+AW52+AA51&gt;=M$8,0,IF(SUM($BL52:BS52)&lt;$C52,MIN(M$8-(BH52+AW52+AA51),$C52-SUM($BL52:BS52)),0))</f>
        <v>0</v>
      </c>
      <c r="BU52" s="39">
        <f>IF(BI52+AX52+AB51&gt;=N$8,0,IF(SUM($BL52:BT52)&lt;$C52,MIN(N$8-(BI52+AX52+AB51),$C52-SUM($BL52:BT52)),0))</f>
        <v>0</v>
      </c>
      <c r="BW52" s="52" t="e">
        <f t="shared" si="80"/>
        <v>#N/A</v>
      </c>
      <c r="BX52" s="174" t="e">
        <f t="shared" si="81"/>
        <v>#N/A</v>
      </c>
      <c r="BY52" s="39">
        <f t="shared" si="58"/>
        <v>0</v>
      </c>
      <c r="BZ52" s="174" t="e">
        <f t="shared" si="82"/>
        <v>#N/A</v>
      </c>
      <c r="CA52" s="37">
        <f t="shared" si="59"/>
        <v>0</v>
      </c>
      <c r="CB52" s="174" t="e">
        <f t="shared" si="83"/>
        <v>#N/A</v>
      </c>
      <c r="CC52" s="39">
        <f t="shared" si="60"/>
        <v>0</v>
      </c>
      <c r="CD52" s="174" t="e">
        <f t="shared" si="84"/>
        <v>#N/A</v>
      </c>
      <c r="CE52" s="39">
        <f t="shared" si="61"/>
        <v>0</v>
      </c>
      <c r="CF52" s="174" t="e">
        <f t="shared" si="85"/>
        <v>#N/A</v>
      </c>
      <c r="CG52" s="39">
        <f t="shared" si="62"/>
        <v>0</v>
      </c>
      <c r="CH52" s="174" t="e">
        <f t="shared" si="86"/>
        <v>#N/A</v>
      </c>
      <c r="CI52" s="39">
        <f t="shared" si="63"/>
        <v>0</v>
      </c>
      <c r="CJ52" s="174" t="e">
        <f t="shared" si="87"/>
        <v>#N/A</v>
      </c>
      <c r="CK52" s="39">
        <f t="shared" si="64"/>
        <v>0</v>
      </c>
      <c r="CL52" s="174" t="e">
        <f t="shared" si="88"/>
        <v>#N/A</v>
      </c>
      <c r="CM52" s="39">
        <f t="shared" si="65"/>
        <v>0</v>
      </c>
      <c r="CN52" s="174" t="e">
        <f t="shared" si="89"/>
        <v>#N/A</v>
      </c>
      <c r="CO52" s="39">
        <f t="shared" si="66"/>
        <v>0</v>
      </c>
      <c r="CP52" s="174" t="e">
        <f t="shared" si="90"/>
        <v>#N/A</v>
      </c>
      <c r="CQ52" s="39">
        <f t="shared" si="67"/>
        <v>0</v>
      </c>
      <c r="CR52" s="39" t="e">
        <f>IF(ISERROR(BX52),NA(),(BY52/Calculator!$E$6)/2)</f>
        <v>#N/A</v>
      </c>
      <c r="CS52" s="39" t="e">
        <f>IF(ISERROR(BZ52),NA(),(CA52/Calculator!$E$6)/2)</f>
        <v>#N/A</v>
      </c>
      <c r="CT52" s="39" t="e">
        <f>IF(ISERROR(CB52),NA(),(CC52/Calculator!$E$6)/2)</f>
        <v>#N/A</v>
      </c>
      <c r="CU52" s="39" t="e">
        <f>IF(ISERROR(CD52),NA(),(CE52/Calculator!$E$6)/2)</f>
        <v>#N/A</v>
      </c>
      <c r="CV52" s="39" t="e">
        <f>IF(ISERROR(CF52),NA(),(CG52/Calculator!$E$6)/2)</f>
        <v>#N/A</v>
      </c>
      <c r="CW52" s="39" t="e">
        <f>IF(ISERROR(CH52),NA(),(CI52/Calculator!$E$6)/2)</f>
        <v>#N/A</v>
      </c>
      <c r="CX52" s="39" t="e">
        <f>IF(ISERROR(CJ52),NA(),(CK52/Calculator!$E$6)/2)</f>
        <v>#N/A</v>
      </c>
      <c r="CY52" s="39" t="e">
        <f>IF(ISERROR(CL52),NA(),(CM52/Calculator!$E$6)/2)</f>
        <v>#N/A</v>
      </c>
      <c r="CZ52" s="39" t="e">
        <f>IF(ISERROR(CN52),NA(),(CO52/Calculator!$E$6)/2)</f>
        <v>#N/A</v>
      </c>
      <c r="DA52" s="39" t="e">
        <f>IF(ISERROR(CP52),NA(),(CQ52/Calculator!$E$6)/2)</f>
        <v>#N/A</v>
      </c>
    </row>
    <row r="53" spans="1:105" s="34" customFormat="1" ht="12" thickBot="1" x14ac:dyDescent="0.25">
      <c r="A53" s="51" t="str">
        <f t="shared" si="21"/>
        <v/>
      </c>
      <c r="B53" s="52" t="str">
        <f t="shared" si="68"/>
        <v/>
      </c>
      <c r="C53" s="53" t="str">
        <f t="shared" si="22"/>
        <v/>
      </c>
      <c r="D53" s="54"/>
      <c r="E53" s="36">
        <f t="shared" si="23"/>
        <v>0</v>
      </c>
      <c r="F53" s="36">
        <f t="shared" si="24"/>
        <v>0</v>
      </c>
      <c r="G53" s="36">
        <f t="shared" si="25"/>
        <v>0</v>
      </c>
      <c r="H53" s="36">
        <f t="shared" si="26"/>
        <v>0</v>
      </c>
      <c r="I53" s="36">
        <f t="shared" si="27"/>
        <v>0</v>
      </c>
      <c r="J53" s="36">
        <f t="shared" si="28"/>
        <v>0</v>
      </c>
      <c r="K53" s="36">
        <f t="shared" si="29"/>
        <v>0</v>
      </c>
      <c r="L53" s="36">
        <f t="shared" si="30"/>
        <v>0</v>
      </c>
      <c r="M53" s="36">
        <f t="shared" si="31"/>
        <v>0</v>
      </c>
      <c r="N53" s="36">
        <f t="shared" si="32"/>
        <v>0</v>
      </c>
      <c r="O53" s="49">
        <f t="shared" si="33"/>
        <v>0</v>
      </c>
      <c r="P53" s="132" t="str">
        <f t="shared" si="34"/>
        <v/>
      </c>
      <c r="Q53" s="50">
        <f t="shared" si="35"/>
        <v>0</v>
      </c>
      <c r="R53" s="37"/>
      <c r="S53" s="36">
        <f t="shared" si="36"/>
        <v>1000</v>
      </c>
      <c r="T53" s="36">
        <f t="shared" si="37"/>
        <v>0</v>
      </c>
      <c r="U53" s="36">
        <f t="shared" si="38"/>
        <v>0</v>
      </c>
      <c r="V53" s="36">
        <f t="shared" si="39"/>
        <v>0</v>
      </c>
      <c r="W53" s="36">
        <f t="shared" si="40"/>
        <v>3000</v>
      </c>
      <c r="X53" s="36">
        <f t="shared" si="41"/>
        <v>0</v>
      </c>
      <c r="Y53" s="36">
        <f t="shared" si="42"/>
        <v>0</v>
      </c>
      <c r="Z53" s="36">
        <f t="shared" si="43"/>
        <v>33122.729999999996</v>
      </c>
      <c r="AA53" s="36">
        <f t="shared" si="44"/>
        <v>0</v>
      </c>
      <c r="AB53" s="36">
        <f t="shared" si="45"/>
        <v>0</v>
      </c>
      <c r="AC53" s="40"/>
      <c r="AD53" s="36">
        <f t="shared" si="11"/>
        <v>0</v>
      </c>
      <c r="AE53" s="36">
        <f t="shared" si="12"/>
        <v>0</v>
      </c>
      <c r="AF53" s="36">
        <f t="shared" si="13"/>
        <v>0</v>
      </c>
      <c r="AG53" s="36">
        <f t="shared" si="14"/>
        <v>0</v>
      </c>
      <c r="AH53" s="36">
        <f t="shared" si="15"/>
        <v>0</v>
      </c>
      <c r="AI53" s="36">
        <f t="shared" si="16"/>
        <v>0</v>
      </c>
      <c r="AJ53" s="36">
        <f t="shared" si="17"/>
        <v>0</v>
      </c>
      <c r="AK53" s="36">
        <f t="shared" si="18"/>
        <v>0</v>
      </c>
      <c r="AL53" s="36">
        <f t="shared" si="19"/>
        <v>0</v>
      </c>
      <c r="AM53" s="36">
        <f t="shared" si="20"/>
        <v>0</v>
      </c>
      <c r="AN53" s="40"/>
      <c r="AO53" s="36">
        <f t="shared" si="46"/>
        <v>0</v>
      </c>
      <c r="AP53" s="36">
        <f t="shared" si="47"/>
        <v>0</v>
      </c>
      <c r="AQ53" s="36">
        <f t="shared" si="48"/>
        <v>0</v>
      </c>
      <c r="AR53" s="36">
        <f t="shared" si="49"/>
        <v>0</v>
      </c>
      <c r="AS53" s="36">
        <f t="shared" si="50"/>
        <v>0</v>
      </c>
      <c r="AT53" s="36">
        <f t="shared" si="51"/>
        <v>0</v>
      </c>
      <c r="AU53" s="36">
        <f t="shared" si="52"/>
        <v>0</v>
      </c>
      <c r="AV53" s="36">
        <f t="shared" si="53"/>
        <v>96.33</v>
      </c>
      <c r="AW53" s="36">
        <f t="shared" si="54"/>
        <v>0</v>
      </c>
      <c r="AX53" s="36">
        <f t="shared" si="55"/>
        <v>0</v>
      </c>
      <c r="AZ53" s="36">
        <f t="shared" si="69"/>
        <v>0</v>
      </c>
      <c r="BA53" s="36">
        <f t="shared" si="70"/>
        <v>0</v>
      </c>
      <c r="BB53" s="36">
        <f t="shared" si="71"/>
        <v>0</v>
      </c>
      <c r="BC53" s="36">
        <f t="shared" si="72"/>
        <v>0</v>
      </c>
      <c r="BD53" s="36">
        <f t="shared" si="73"/>
        <v>0</v>
      </c>
      <c r="BE53" s="36">
        <f t="shared" si="74"/>
        <v>0</v>
      </c>
      <c r="BF53" s="36">
        <f t="shared" si="75"/>
        <v>0</v>
      </c>
      <c r="BG53" s="36">
        <f t="shared" si="76"/>
        <v>0</v>
      </c>
      <c r="BH53" s="36">
        <f t="shared" si="77"/>
        <v>0</v>
      </c>
      <c r="BI53" s="36">
        <f t="shared" si="78"/>
        <v>0</v>
      </c>
      <c r="BJ53" s="118">
        <f t="shared" si="57"/>
        <v>0</v>
      </c>
      <c r="BK53" s="37"/>
      <c r="BL53" s="38">
        <f t="shared" si="79"/>
        <v>0</v>
      </c>
      <c r="BM53" s="39">
        <f>IF(BA53+AP53+T52&gt;=F$8,0,IF(SUM($BL53:BL53)&lt;$C53,MIN(F$8-(BA53+AP53+T52),$C53-SUM($BL53:BL53)),0))</f>
        <v>0</v>
      </c>
      <c r="BN53" s="39">
        <f>IF(BB53+AQ53+U52&gt;=G$8,0,IF(SUM($BL53:BM53)&lt;$C53,MIN(G$8-(BB53+AQ53+U52),$C53-SUM($BL53:BM53)),0))</f>
        <v>0</v>
      </c>
      <c r="BO53" s="39">
        <f>IF(BC53+AR53+V52&gt;=H$8,0,IF(SUM($BL53:BN53)&lt;$C53,MIN(H$8-(BC53+AR53+V52),$C53-SUM($BL53:BN53)),0))</f>
        <v>0</v>
      </c>
      <c r="BP53" s="39">
        <f>IF(BD53+AS53+W52&gt;=I$8,0,IF(SUM($BL53:BO53)&lt;$C53,MIN(I$8-(BD53+AS53+W52),$C53-SUM($BL53:BO53)),0))</f>
        <v>0</v>
      </c>
      <c r="BQ53" s="39">
        <f>IF(BE53+AT53+X52&gt;=J$8,0,IF(SUM($BL53:BP53)&lt;$C53,MIN(J$8-(BE53+AT53+X52),$C53-SUM($BL53:BP53)),0))</f>
        <v>0</v>
      </c>
      <c r="BR53" s="39">
        <f>IF(BF53+AU53+Y52&gt;=K$8,0,IF(SUM($BL53:BQ53)&lt;$C53,MIN(K$8-(BF53+AU53+Y52),$C53-SUM($BL53:BQ53)),0))</f>
        <v>0</v>
      </c>
      <c r="BS53" s="39">
        <f>IF(BG53+AV53+Z52&gt;=L$8,0,IF(SUM($BL53:BR53)&lt;$C53,MIN(L$8-(BG53+AV53+Z52),$C53-SUM($BL53:BR53)),0))</f>
        <v>0</v>
      </c>
      <c r="BT53" s="39">
        <f>IF(BH53+AW53+AA52&gt;=M$8,0,IF(SUM($BL53:BS53)&lt;$C53,MIN(M$8-(BH53+AW53+AA52),$C53-SUM($BL53:BS53)),0))</f>
        <v>0</v>
      </c>
      <c r="BU53" s="39">
        <f>IF(BI53+AX53+AB52&gt;=N$8,0,IF(SUM($BL53:BT53)&lt;$C53,MIN(N$8-(BI53+AX53+AB52),$C53-SUM($BL53:BT53)),0))</f>
        <v>0</v>
      </c>
      <c r="BW53" s="52" t="e">
        <f t="shared" si="80"/>
        <v>#N/A</v>
      </c>
      <c r="BX53" s="174" t="e">
        <f t="shared" si="81"/>
        <v>#N/A</v>
      </c>
      <c r="BY53" s="39">
        <f t="shared" si="58"/>
        <v>0</v>
      </c>
      <c r="BZ53" s="174" t="e">
        <f t="shared" si="82"/>
        <v>#N/A</v>
      </c>
      <c r="CA53" s="37">
        <f t="shared" si="59"/>
        <v>0</v>
      </c>
      <c r="CB53" s="174" t="e">
        <f t="shared" si="83"/>
        <v>#N/A</v>
      </c>
      <c r="CC53" s="39">
        <f t="shared" si="60"/>
        <v>0</v>
      </c>
      <c r="CD53" s="174" t="e">
        <f t="shared" si="84"/>
        <v>#N/A</v>
      </c>
      <c r="CE53" s="39">
        <f t="shared" si="61"/>
        <v>0</v>
      </c>
      <c r="CF53" s="174" t="e">
        <f t="shared" si="85"/>
        <v>#N/A</v>
      </c>
      <c r="CG53" s="39">
        <f t="shared" si="62"/>
        <v>0</v>
      </c>
      <c r="CH53" s="174" t="e">
        <f t="shared" si="86"/>
        <v>#N/A</v>
      </c>
      <c r="CI53" s="39">
        <f t="shared" si="63"/>
        <v>0</v>
      </c>
      <c r="CJ53" s="174" t="e">
        <f t="shared" si="87"/>
        <v>#N/A</v>
      </c>
      <c r="CK53" s="39">
        <f t="shared" si="64"/>
        <v>0</v>
      </c>
      <c r="CL53" s="174" t="e">
        <f t="shared" si="88"/>
        <v>#N/A</v>
      </c>
      <c r="CM53" s="39">
        <f t="shared" si="65"/>
        <v>0</v>
      </c>
      <c r="CN53" s="174" t="e">
        <f t="shared" si="89"/>
        <v>#N/A</v>
      </c>
      <c r="CO53" s="39">
        <f t="shared" si="66"/>
        <v>0</v>
      </c>
      <c r="CP53" s="174" t="e">
        <f t="shared" si="90"/>
        <v>#N/A</v>
      </c>
      <c r="CQ53" s="39">
        <f t="shared" si="67"/>
        <v>0</v>
      </c>
      <c r="CR53" s="39" t="e">
        <f>IF(ISERROR(BX53),NA(),(BY53/Calculator!$E$6)/2)</f>
        <v>#N/A</v>
      </c>
      <c r="CS53" s="39" t="e">
        <f>IF(ISERROR(BZ53),NA(),(CA53/Calculator!$E$6)/2)</f>
        <v>#N/A</v>
      </c>
      <c r="CT53" s="39" t="e">
        <f>IF(ISERROR(CB53),NA(),(CC53/Calculator!$E$6)/2)</f>
        <v>#N/A</v>
      </c>
      <c r="CU53" s="39" t="e">
        <f>IF(ISERROR(CD53),NA(),(CE53/Calculator!$E$6)/2)</f>
        <v>#N/A</v>
      </c>
      <c r="CV53" s="39" t="e">
        <f>IF(ISERROR(CF53),NA(),(CG53/Calculator!$E$6)/2)</f>
        <v>#N/A</v>
      </c>
      <c r="CW53" s="39" t="e">
        <f>IF(ISERROR(CH53),NA(),(CI53/Calculator!$E$6)/2)</f>
        <v>#N/A</v>
      </c>
      <c r="CX53" s="39" t="e">
        <f>IF(ISERROR(CJ53),NA(),(CK53/Calculator!$E$6)/2)</f>
        <v>#N/A</v>
      </c>
      <c r="CY53" s="39" t="e">
        <f>IF(ISERROR(CL53),NA(),(CM53/Calculator!$E$6)/2)</f>
        <v>#N/A</v>
      </c>
      <c r="CZ53" s="39" t="e">
        <f>IF(ISERROR(CN53),NA(),(CO53/Calculator!$E$6)/2)</f>
        <v>#N/A</v>
      </c>
      <c r="DA53" s="39" t="e">
        <f>IF(ISERROR(CP53),NA(),(CQ53/Calculator!$E$6)/2)</f>
        <v>#N/A</v>
      </c>
    </row>
    <row r="54" spans="1:105" s="34" customFormat="1" ht="12" thickBot="1" x14ac:dyDescent="0.25">
      <c r="A54" s="51" t="str">
        <f t="shared" si="21"/>
        <v/>
      </c>
      <c r="B54" s="52" t="str">
        <f t="shared" si="68"/>
        <v/>
      </c>
      <c r="C54" s="53" t="str">
        <f t="shared" si="22"/>
        <v/>
      </c>
      <c r="D54" s="54"/>
      <c r="E54" s="36">
        <f t="shared" si="23"/>
        <v>0</v>
      </c>
      <c r="F54" s="36">
        <f t="shared" si="24"/>
        <v>0</v>
      </c>
      <c r="G54" s="36">
        <f t="shared" si="25"/>
        <v>0</v>
      </c>
      <c r="H54" s="36">
        <f t="shared" si="26"/>
        <v>0</v>
      </c>
      <c r="I54" s="36">
        <f t="shared" si="27"/>
        <v>0</v>
      </c>
      <c r="J54" s="36">
        <f t="shared" si="28"/>
        <v>0</v>
      </c>
      <c r="K54" s="36">
        <f t="shared" si="29"/>
        <v>0</v>
      </c>
      <c r="L54" s="36">
        <f t="shared" si="30"/>
        <v>0</v>
      </c>
      <c r="M54" s="36">
        <f t="shared" si="31"/>
        <v>0</v>
      </c>
      <c r="N54" s="36">
        <f t="shared" si="32"/>
        <v>0</v>
      </c>
      <c r="O54" s="49">
        <f t="shared" si="33"/>
        <v>0</v>
      </c>
      <c r="P54" s="132" t="str">
        <f t="shared" si="34"/>
        <v/>
      </c>
      <c r="Q54" s="50">
        <f t="shared" si="35"/>
        <v>0</v>
      </c>
      <c r="R54" s="37"/>
      <c r="S54" s="36">
        <f t="shared" si="36"/>
        <v>1000</v>
      </c>
      <c r="T54" s="36">
        <f t="shared" si="37"/>
        <v>0</v>
      </c>
      <c r="U54" s="36">
        <f t="shared" si="38"/>
        <v>0</v>
      </c>
      <c r="V54" s="36">
        <f t="shared" si="39"/>
        <v>0</v>
      </c>
      <c r="W54" s="36">
        <f t="shared" si="40"/>
        <v>3000</v>
      </c>
      <c r="X54" s="36">
        <f t="shared" si="41"/>
        <v>0</v>
      </c>
      <c r="Y54" s="36">
        <f t="shared" si="42"/>
        <v>0</v>
      </c>
      <c r="Z54" s="36">
        <f t="shared" si="43"/>
        <v>33219.339999999997</v>
      </c>
      <c r="AA54" s="36">
        <f t="shared" si="44"/>
        <v>0</v>
      </c>
      <c r="AB54" s="36">
        <f t="shared" si="45"/>
        <v>0</v>
      </c>
      <c r="AC54" s="40"/>
      <c r="AD54" s="36">
        <f t="shared" si="11"/>
        <v>0</v>
      </c>
      <c r="AE54" s="36">
        <f t="shared" si="12"/>
        <v>0</v>
      </c>
      <c r="AF54" s="36">
        <f t="shared" si="13"/>
        <v>0</v>
      </c>
      <c r="AG54" s="36">
        <f t="shared" si="14"/>
        <v>0</v>
      </c>
      <c r="AH54" s="36">
        <f t="shared" si="15"/>
        <v>0</v>
      </c>
      <c r="AI54" s="36">
        <f t="shared" si="16"/>
        <v>0</v>
      </c>
      <c r="AJ54" s="36">
        <f t="shared" si="17"/>
        <v>0</v>
      </c>
      <c r="AK54" s="36">
        <f t="shared" si="18"/>
        <v>0</v>
      </c>
      <c r="AL54" s="36">
        <f t="shared" si="19"/>
        <v>0</v>
      </c>
      <c r="AM54" s="36">
        <f t="shared" si="20"/>
        <v>0</v>
      </c>
      <c r="AN54" s="40"/>
      <c r="AO54" s="36">
        <f t="shared" si="46"/>
        <v>0</v>
      </c>
      <c r="AP54" s="36">
        <f t="shared" si="47"/>
        <v>0</v>
      </c>
      <c r="AQ54" s="36">
        <f t="shared" si="48"/>
        <v>0</v>
      </c>
      <c r="AR54" s="36">
        <f t="shared" si="49"/>
        <v>0</v>
      </c>
      <c r="AS54" s="36">
        <f t="shared" si="50"/>
        <v>0</v>
      </c>
      <c r="AT54" s="36">
        <f t="shared" si="51"/>
        <v>0</v>
      </c>
      <c r="AU54" s="36">
        <f t="shared" si="52"/>
        <v>0</v>
      </c>
      <c r="AV54" s="36">
        <f t="shared" si="53"/>
        <v>96.61</v>
      </c>
      <c r="AW54" s="36">
        <f t="shared" si="54"/>
        <v>0</v>
      </c>
      <c r="AX54" s="36">
        <f t="shared" si="55"/>
        <v>0</v>
      </c>
      <c r="AZ54" s="36">
        <f t="shared" si="69"/>
        <v>0</v>
      </c>
      <c r="BA54" s="36">
        <f t="shared" si="70"/>
        <v>0</v>
      </c>
      <c r="BB54" s="36">
        <f t="shared" si="71"/>
        <v>0</v>
      </c>
      <c r="BC54" s="36">
        <f t="shared" si="72"/>
        <v>0</v>
      </c>
      <c r="BD54" s="36">
        <f t="shared" si="73"/>
        <v>0</v>
      </c>
      <c r="BE54" s="36">
        <f t="shared" si="74"/>
        <v>0</v>
      </c>
      <c r="BF54" s="36">
        <f t="shared" si="75"/>
        <v>0</v>
      </c>
      <c r="BG54" s="36">
        <f t="shared" si="76"/>
        <v>0</v>
      </c>
      <c r="BH54" s="36">
        <f t="shared" si="77"/>
        <v>0</v>
      </c>
      <c r="BI54" s="36">
        <f t="shared" si="78"/>
        <v>0</v>
      </c>
      <c r="BJ54" s="118">
        <f t="shared" si="57"/>
        <v>0</v>
      </c>
      <c r="BK54" s="37"/>
      <c r="BL54" s="38">
        <f t="shared" si="79"/>
        <v>0</v>
      </c>
      <c r="BM54" s="39">
        <f>IF(BA54+AP54+T53&gt;=F$8,0,IF(SUM($BL54:BL54)&lt;$C54,MIN(F$8-(BA54+AP54+T53),$C54-SUM($BL54:BL54)),0))</f>
        <v>0</v>
      </c>
      <c r="BN54" s="39">
        <f>IF(BB54+AQ54+U53&gt;=G$8,0,IF(SUM($BL54:BM54)&lt;$C54,MIN(G$8-(BB54+AQ54+U53),$C54-SUM($BL54:BM54)),0))</f>
        <v>0</v>
      </c>
      <c r="BO54" s="39">
        <f>IF(BC54+AR54+V53&gt;=H$8,0,IF(SUM($BL54:BN54)&lt;$C54,MIN(H$8-(BC54+AR54+V53),$C54-SUM($BL54:BN54)),0))</f>
        <v>0</v>
      </c>
      <c r="BP54" s="39">
        <f>IF(BD54+AS54+W53&gt;=I$8,0,IF(SUM($BL54:BO54)&lt;$C54,MIN(I$8-(BD54+AS54+W53),$C54-SUM($BL54:BO54)),0))</f>
        <v>0</v>
      </c>
      <c r="BQ54" s="39">
        <f>IF(BE54+AT54+X53&gt;=J$8,0,IF(SUM($BL54:BP54)&lt;$C54,MIN(J$8-(BE54+AT54+X53),$C54-SUM($BL54:BP54)),0))</f>
        <v>0</v>
      </c>
      <c r="BR54" s="39">
        <f>IF(BF54+AU54+Y53&gt;=K$8,0,IF(SUM($BL54:BQ54)&lt;$C54,MIN(K$8-(BF54+AU54+Y53),$C54-SUM($BL54:BQ54)),0))</f>
        <v>0</v>
      </c>
      <c r="BS54" s="39">
        <f>IF(BG54+AV54+Z53&gt;=L$8,0,IF(SUM($BL54:BR54)&lt;$C54,MIN(L$8-(BG54+AV54+Z53),$C54-SUM($BL54:BR54)),0))</f>
        <v>0</v>
      </c>
      <c r="BT54" s="39">
        <f>IF(BH54+AW54+AA53&gt;=M$8,0,IF(SUM($BL54:BS54)&lt;$C54,MIN(M$8-(BH54+AW54+AA53),$C54-SUM($BL54:BS54)),0))</f>
        <v>0</v>
      </c>
      <c r="BU54" s="39">
        <f>IF(BI54+AX54+AB53&gt;=N$8,0,IF(SUM($BL54:BT54)&lt;$C54,MIN(N$8-(BI54+AX54+AB53),$C54-SUM($BL54:BT54)),0))</f>
        <v>0</v>
      </c>
      <c r="BW54" s="52" t="e">
        <f t="shared" si="80"/>
        <v>#N/A</v>
      </c>
      <c r="BX54" s="174" t="e">
        <f t="shared" si="81"/>
        <v>#N/A</v>
      </c>
      <c r="BY54" s="39">
        <f t="shared" si="58"/>
        <v>0</v>
      </c>
      <c r="BZ54" s="174" t="e">
        <f t="shared" si="82"/>
        <v>#N/A</v>
      </c>
      <c r="CA54" s="37">
        <f t="shared" si="59"/>
        <v>0</v>
      </c>
      <c r="CB54" s="174" t="e">
        <f t="shared" si="83"/>
        <v>#N/A</v>
      </c>
      <c r="CC54" s="39">
        <f t="shared" si="60"/>
        <v>0</v>
      </c>
      <c r="CD54" s="174" t="e">
        <f t="shared" si="84"/>
        <v>#N/A</v>
      </c>
      <c r="CE54" s="39">
        <f t="shared" si="61"/>
        <v>0</v>
      </c>
      <c r="CF54" s="174" t="e">
        <f t="shared" si="85"/>
        <v>#N/A</v>
      </c>
      <c r="CG54" s="39">
        <f t="shared" si="62"/>
        <v>0</v>
      </c>
      <c r="CH54" s="174" t="e">
        <f t="shared" si="86"/>
        <v>#N/A</v>
      </c>
      <c r="CI54" s="39">
        <f t="shared" si="63"/>
        <v>0</v>
      </c>
      <c r="CJ54" s="174" t="e">
        <f t="shared" si="87"/>
        <v>#N/A</v>
      </c>
      <c r="CK54" s="39">
        <f t="shared" si="64"/>
        <v>0</v>
      </c>
      <c r="CL54" s="174" t="e">
        <f t="shared" si="88"/>
        <v>#N/A</v>
      </c>
      <c r="CM54" s="39">
        <f t="shared" si="65"/>
        <v>0</v>
      </c>
      <c r="CN54" s="174" t="e">
        <f t="shared" si="89"/>
        <v>#N/A</v>
      </c>
      <c r="CO54" s="39">
        <f t="shared" si="66"/>
        <v>0</v>
      </c>
      <c r="CP54" s="174" t="e">
        <f t="shared" si="90"/>
        <v>#N/A</v>
      </c>
      <c r="CQ54" s="39">
        <f t="shared" si="67"/>
        <v>0</v>
      </c>
      <c r="CR54" s="39" t="e">
        <f>IF(ISERROR(BX54),NA(),(BY54/Calculator!$E$6)/2)</f>
        <v>#N/A</v>
      </c>
      <c r="CS54" s="39" t="e">
        <f>IF(ISERROR(BZ54),NA(),(CA54/Calculator!$E$6)/2)</f>
        <v>#N/A</v>
      </c>
      <c r="CT54" s="39" t="e">
        <f>IF(ISERROR(CB54),NA(),(CC54/Calculator!$E$6)/2)</f>
        <v>#N/A</v>
      </c>
      <c r="CU54" s="39" t="e">
        <f>IF(ISERROR(CD54),NA(),(CE54/Calculator!$E$6)/2)</f>
        <v>#N/A</v>
      </c>
      <c r="CV54" s="39" t="e">
        <f>IF(ISERROR(CF54),NA(),(CG54/Calculator!$E$6)/2)</f>
        <v>#N/A</v>
      </c>
      <c r="CW54" s="39" t="e">
        <f>IF(ISERROR(CH54),NA(),(CI54/Calculator!$E$6)/2)</f>
        <v>#N/A</v>
      </c>
      <c r="CX54" s="39" t="e">
        <f>IF(ISERROR(CJ54),NA(),(CK54/Calculator!$E$6)/2)</f>
        <v>#N/A</v>
      </c>
      <c r="CY54" s="39" t="e">
        <f>IF(ISERROR(CL54),NA(),(CM54/Calculator!$E$6)/2)</f>
        <v>#N/A</v>
      </c>
      <c r="CZ54" s="39" t="e">
        <f>IF(ISERROR(CN54),NA(),(CO54/Calculator!$E$6)/2)</f>
        <v>#N/A</v>
      </c>
      <c r="DA54" s="39" t="e">
        <f>IF(ISERROR(CP54),NA(),(CQ54/Calculator!$E$6)/2)</f>
        <v>#N/A</v>
      </c>
    </row>
    <row r="55" spans="1:105" s="34" customFormat="1" ht="12" thickBot="1" x14ac:dyDescent="0.25">
      <c r="A55" s="51" t="str">
        <f t="shared" si="21"/>
        <v/>
      </c>
      <c r="B55" s="52" t="str">
        <f t="shared" si="68"/>
        <v/>
      </c>
      <c r="C55" s="53" t="str">
        <f t="shared" si="22"/>
        <v/>
      </c>
      <c r="D55" s="54"/>
      <c r="E55" s="36">
        <f t="shared" si="23"/>
        <v>0</v>
      </c>
      <c r="F55" s="36">
        <f t="shared" si="24"/>
        <v>0</v>
      </c>
      <c r="G55" s="36">
        <f t="shared" si="25"/>
        <v>0</v>
      </c>
      <c r="H55" s="36">
        <f t="shared" si="26"/>
        <v>0</v>
      </c>
      <c r="I55" s="36">
        <f t="shared" si="27"/>
        <v>0</v>
      </c>
      <c r="J55" s="36">
        <f t="shared" si="28"/>
        <v>0</v>
      </c>
      <c r="K55" s="36">
        <f t="shared" si="29"/>
        <v>0</v>
      </c>
      <c r="L55" s="36">
        <f t="shared" si="30"/>
        <v>0</v>
      </c>
      <c r="M55" s="36">
        <f t="shared" si="31"/>
        <v>0</v>
      </c>
      <c r="N55" s="36">
        <f t="shared" si="32"/>
        <v>0</v>
      </c>
      <c r="O55" s="49">
        <f t="shared" si="33"/>
        <v>0</v>
      </c>
      <c r="P55" s="132" t="str">
        <f t="shared" si="34"/>
        <v/>
      </c>
      <c r="Q55" s="50">
        <f t="shared" si="35"/>
        <v>0</v>
      </c>
      <c r="R55" s="37"/>
      <c r="S55" s="36">
        <f t="shared" si="36"/>
        <v>1000</v>
      </c>
      <c r="T55" s="36">
        <f t="shared" si="37"/>
        <v>0</v>
      </c>
      <c r="U55" s="36">
        <f t="shared" si="38"/>
        <v>0</v>
      </c>
      <c r="V55" s="36">
        <f t="shared" si="39"/>
        <v>0</v>
      </c>
      <c r="W55" s="36">
        <f t="shared" si="40"/>
        <v>3000</v>
      </c>
      <c r="X55" s="36">
        <f t="shared" si="41"/>
        <v>0</v>
      </c>
      <c r="Y55" s="36">
        <f t="shared" si="42"/>
        <v>0</v>
      </c>
      <c r="Z55" s="36">
        <f t="shared" si="43"/>
        <v>33316.229999999996</v>
      </c>
      <c r="AA55" s="36">
        <f t="shared" si="44"/>
        <v>0</v>
      </c>
      <c r="AB55" s="36">
        <f t="shared" si="45"/>
        <v>0</v>
      </c>
      <c r="AC55" s="40"/>
      <c r="AD55" s="36">
        <f t="shared" si="11"/>
        <v>0</v>
      </c>
      <c r="AE55" s="36">
        <f t="shared" si="12"/>
        <v>0</v>
      </c>
      <c r="AF55" s="36">
        <f t="shared" si="13"/>
        <v>0</v>
      </c>
      <c r="AG55" s="36">
        <f t="shared" si="14"/>
        <v>0</v>
      </c>
      <c r="AH55" s="36">
        <f t="shared" si="15"/>
        <v>0</v>
      </c>
      <c r="AI55" s="36">
        <f t="shared" si="16"/>
        <v>0</v>
      </c>
      <c r="AJ55" s="36">
        <f t="shared" si="17"/>
        <v>0</v>
      </c>
      <c r="AK55" s="36">
        <f t="shared" si="18"/>
        <v>0</v>
      </c>
      <c r="AL55" s="36">
        <f t="shared" si="19"/>
        <v>0</v>
      </c>
      <c r="AM55" s="36">
        <f t="shared" si="20"/>
        <v>0</v>
      </c>
      <c r="AN55" s="40"/>
      <c r="AO55" s="36">
        <f t="shared" si="46"/>
        <v>0</v>
      </c>
      <c r="AP55" s="36">
        <f t="shared" si="47"/>
        <v>0</v>
      </c>
      <c r="AQ55" s="36">
        <f t="shared" si="48"/>
        <v>0</v>
      </c>
      <c r="AR55" s="36">
        <f t="shared" si="49"/>
        <v>0</v>
      </c>
      <c r="AS55" s="36">
        <f t="shared" si="50"/>
        <v>0</v>
      </c>
      <c r="AT55" s="36">
        <f t="shared" si="51"/>
        <v>0</v>
      </c>
      <c r="AU55" s="36">
        <f t="shared" si="52"/>
        <v>0</v>
      </c>
      <c r="AV55" s="36">
        <f t="shared" si="53"/>
        <v>96.89</v>
      </c>
      <c r="AW55" s="36">
        <f t="shared" si="54"/>
        <v>0</v>
      </c>
      <c r="AX55" s="36">
        <f t="shared" si="55"/>
        <v>0</v>
      </c>
      <c r="AZ55" s="36">
        <f t="shared" si="69"/>
        <v>0</v>
      </c>
      <c r="BA55" s="36">
        <f t="shared" si="70"/>
        <v>0</v>
      </c>
      <c r="BB55" s="36">
        <f t="shared" si="71"/>
        <v>0</v>
      </c>
      <c r="BC55" s="36">
        <f t="shared" si="72"/>
        <v>0</v>
      </c>
      <c r="BD55" s="36">
        <f t="shared" si="73"/>
        <v>0</v>
      </c>
      <c r="BE55" s="36">
        <f t="shared" si="74"/>
        <v>0</v>
      </c>
      <c r="BF55" s="36">
        <f t="shared" si="75"/>
        <v>0</v>
      </c>
      <c r="BG55" s="36">
        <f t="shared" si="76"/>
        <v>0</v>
      </c>
      <c r="BH55" s="36">
        <f t="shared" si="77"/>
        <v>0</v>
      </c>
      <c r="BI55" s="36">
        <f t="shared" si="78"/>
        <v>0</v>
      </c>
      <c r="BJ55" s="118">
        <f t="shared" si="57"/>
        <v>0</v>
      </c>
      <c r="BK55" s="37"/>
      <c r="BL55" s="38">
        <f t="shared" si="79"/>
        <v>0</v>
      </c>
      <c r="BM55" s="39">
        <f>IF(BA55+AP55+T54&gt;=F$8,0,IF(SUM($BL55:BL55)&lt;$C55,MIN(F$8-(BA55+AP55+T54),$C55-SUM($BL55:BL55)),0))</f>
        <v>0</v>
      </c>
      <c r="BN55" s="39">
        <f>IF(BB55+AQ55+U54&gt;=G$8,0,IF(SUM($BL55:BM55)&lt;$C55,MIN(G$8-(BB55+AQ55+U54),$C55-SUM($BL55:BM55)),0))</f>
        <v>0</v>
      </c>
      <c r="BO55" s="39">
        <f>IF(BC55+AR55+V54&gt;=H$8,0,IF(SUM($BL55:BN55)&lt;$C55,MIN(H$8-(BC55+AR55+V54),$C55-SUM($BL55:BN55)),0))</f>
        <v>0</v>
      </c>
      <c r="BP55" s="39">
        <f>IF(BD55+AS55+W54&gt;=I$8,0,IF(SUM($BL55:BO55)&lt;$C55,MIN(I$8-(BD55+AS55+W54),$C55-SUM($BL55:BO55)),0))</f>
        <v>0</v>
      </c>
      <c r="BQ55" s="39">
        <f>IF(BE55+AT55+X54&gt;=J$8,0,IF(SUM($BL55:BP55)&lt;$C55,MIN(J$8-(BE55+AT55+X54),$C55-SUM($BL55:BP55)),0))</f>
        <v>0</v>
      </c>
      <c r="BR55" s="39">
        <f>IF(BF55+AU55+Y54&gt;=K$8,0,IF(SUM($BL55:BQ55)&lt;$C55,MIN(K$8-(BF55+AU55+Y54),$C55-SUM($BL55:BQ55)),0))</f>
        <v>0</v>
      </c>
      <c r="BS55" s="39">
        <f>IF(BG55+AV55+Z54&gt;=L$8,0,IF(SUM($BL55:BR55)&lt;$C55,MIN(L$8-(BG55+AV55+Z54),$C55-SUM($BL55:BR55)),0))</f>
        <v>0</v>
      </c>
      <c r="BT55" s="39">
        <f>IF(BH55+AW55+AA54&gt;=M$8,0,IF(SUM($BL55:BS55)&lt;$C55,MIN(M$8-(BH55+AW55+AA54),$C55-SUM($BL55:BS55)),0))</f>
        <v>0</v>
      </c>
      <c r="BU55" s="39">
        <f>IF(BI55+AX55+AB54&gt;=N$8,0,IF(SUM($BL55:BT55)&lt;$C55,MIN(N$8-(BI55+AX55+AB54),$C55-SUM($BL55:BT55)),0))</f>
        <v>0</v>
      </c>
      <c r="BW55" s="52" t="e">
        <f t="shared" si="80"/>
        <v>#N/A</v>
      </c>
      <c r="BX55" s="174" t="e">
        <f t="shared" si="81"/>
        <v>#N/A</v>
      </c>
      <c r="BY55" s="39">
        <f t="shared" si="58"/>
        <v>0</v>
      </c>
      <c r="BZ55" s="174" t="e">
        <f t="shared" si="82"/>
        <v>#N/A</v>
      </c>
      <c r="CA55" s="37">
        <f t="shared" si="59"/>
        <v>0</v>
      </c>
      <c r="CB55" s="174" t="e">
        <f t="shared" si="83"/>
        <v>#N/A</v>
      </c>
      <c r="CC55" s="39">
        <f t="shared" si="60"/>
        <v>0</v>
      </c>
      <c r="CD55" s="174" t="e">
        <f t="shared" si="84"/>
        <v>#N/A</v>
      </c>
      <c r="CE55" s="39">
        <f t="shared" si="61"/>
        <v>0</v>
      </c>
      <c r="CF55" s="174" t="e">
        <f t="shared" si="85"/>
        <v>#N/A</v>
      </c>
      <c r="CG55" s="39">
        <f t="shared" si="62"/>
        <v>0</v>
      </c>
      <c r="CH55" s="174" t="e">
        <f t="shared" si="86"/>
        <v>#N/A</v>
      </c>
      <c r="CI55" s="39">
        <f t="shared" si="63"/>
        <v>0</v>
      </c>
      <c r="CJ55" s="174" t="e">
        <f t="shared" si="87"/>
        <v>#N/A</v>
      </c>
      <c r="CK55" s="39">
        <f t="shared" si="64"/>
        <v>0</v>
      </c>
      <c r="CL55" s="174" t="e">
        <f t="shared" si="88"/>
        <v>#N/A</v>
      </c>
      <c r="CM55" s="39">
        <f t="shared" si="65"/>
        <v>0</v>
      </c>
      <c r="CN55" s="174" t="e">
        <f t="shared" si="89"/>
        <v>#N/A</v>
      </c>
      <c r="CO55" s="39">
        <f t="shared" si="66"/>
        <v>0</v>
      </c>
      <c r="CP55" s="174" t="e">
        <f t="shared" si="90"/>
        <v>#N/A</v>
      </c>
      <c r="CQ55" s="39">
        <f t="shared" si="67"/>
        <v>0</v>
      </c>
      <c r="CR55" s="39" t="e">
        <f>IF(ISERROR(BX55),NA(),(BY55/Calculator!$E$6)/2)</f>
        <v>#N/A</v>
      </c>
      <c r="CS55" s="39" t="e">
        <f>IF(ISERROR(BZ55),NA(),(CA55/Calculator!$E$6)/2)</f>
        <v>#N/A</v>
      </c>
      <c r="CT55" s="39" t="e">
        <f>IF(ISERROR(CB55),NA(),(CC55/Calculator!$E$6)/2)</f>
        <v>#N/A</v>
      </c>
      <c r="CU55" s="39" t="e">
        <f>IF(ISERROR(CD55),NA(),(CE55/Calculator!$E$6)/2)</f>
        <v>#N/A</v>
      </c>
      <c r="CV55" s="39" t="e">
        <f>IF(ISERROR(CF55),NA(),(CG55/Calculator!$E$6)/2)</f>
        <v>#N/A</v>
      </c>
      <c r="CW55" s="39" t="e">
        <f>IF(ISERROR(CH55),NA(),(CI55/Calculator!$E$6)/2)</f>
        <v>#N/A</v>
      </c>
      <c r="CX55" s="39" t="e">
        <f>IF(ISERROR(CJ55),NA(),(CK55/Calculator!$E$6)/2)</f>
        <v>#N/A</v>
      </c>
      <c r="CY55" s="39" t="e">
        <f>IF(ISERROR(CL55),NA(),(CM55/Calculator!$E$6)/2)</f>
        <v>#N/A</v>
      </c>
      <c r="CZ55" s="39" t="e">
        <f>IF(ISERROR(CN55),NA(),(CO55/Calculator!$E$6)/2)</f>
        <v>#N/A</v>
      </c>
      <c r="DA55" s="39" t="e">
        <f>IF(ISERROR(CP55),NA(),(CQ55/Calculator!$E$6)/2)</f>
        <v>#N/A</v>
      </c>
    </row>
    <row r="56" spans="1:105" s="34" customFormat="1" ht="12" thickBot="1" x14ac:dyDescent="0.25">
      <c r="A56" s="51" t="str">
        <f t="shared" si="21"/>
        <v/>
      </c>
      <c r="B56" s="52" t="str">
        <f t="shared" si="68"/>
        <v/>
      </c>
      <c r="C56" s="53" t="str">
        <f t="shared" si="22"/>
        <v/>
      </c>
      <c r="D56" s="54"/>
      <c r="E56" s="36">
        <f t="shared" si="23"/>
        <v>0</v>
      </c>
      <c r="F56" s="36">
        <f t="shared" si="24"/>
        <v>0</v>
      </c>
      <c r="G56" s="36">
        <f t="shared" si="25"/>
        <v>0</v>
      </c>
      <c r="H56" s="36">
        <f t="shared" si="26"/>
        <v>0</v>
      </c>
      <c r="I56" s="36">
        <f t="shared" si="27"/>
        <v>0</v>
      </c>
      <c r="J56" s="36">
        <f t="shared" si="28"/>
        <v>0</v>
      </c>
      <c r="K56" s="36">
        <f t="shared" si="29"/>
        <v>0</v>
      </c>
      <c r="L56" s="36">
        <f t="shared" si="30"/>
        <v>0</v>
      </c>
      <c r="M56" s="36">
        <f t="shared" si="31"/>
        <v>0</v>
      </c>
      <c r="N56" s="36">
        <f t="shared" si="32"/>
        <v>0</v>
      </c>
      <c r="O56" s="49">
        <f t="shared" si="33"/>
        <v>0</v>
      </c>
      <c r="P56" s="132" t="str">
        <f t="shared" si="34"/>
        <v/>
      </c>
      <c r="Q56" s="50">
        <f t="shared" si="35"/>
        <v>0</v>
      </c>
      <c r="R56" s="37"/>
      <c r="S56" s="36">
        <f t="shared" si="36"/>
        <v>1000</v>
      </c>
      <c r="T56" s="36">
        <f t="shared" si="37"/>
        <v>0</v>
      </c>
      <c r="U56" s="36">
        <f t="shared" si="38"/>
        <v>0</v>
      </c>
      <c r="V56" s="36">
        <f t="shared" si="39"/>
        <v>0</v>
      </c>
      <c r="W56" s="36">
        <f t="shared" si="40"/>
        <v>3000</v>
      </c>
      <c r="X56" s="36">
        <f t="shared" si="41"/>
        <v>0</v>
      </c>
      <c r="Y56" s="36">
        <f t="shared" si="42"/>
        <v>0</v>
      </c>
      <c r="Z56" s="36">
        <f t="shared" si="43"/>
        <v>33413.399999999994</v>
      </c>
      <c r="AA56" s="36">
        <f t="shared" si="44"/>
        <v>0</v>
      </c>
      <c r="AB56" s="36">
        <f t="shared" si="45"/>
        <v>0</v>
      </c>
      <c r="AC56" s="40"/>
      <c r="AD56" s="36">
        <f t="shared" si="11"/>
        <v>0</v>
      </c>
      <c r="AE56" s="36">
        <f t="shared" si="12"/>
        <v>0</v>
      </c>
      <c r="AF56" s="36">
        <f t="shared" si="13"/>
        <v>0</v>
      </c>
      <c r="AG56" s="36">
        <f t="shared" si="14"/>
        <v>0</v>
      </c>
      <c r="AH56" s="36">
        <f t="shared" si="15"/>
        <v>0</v>
      </c>
      <c r="AI56" s="36">
        <f t="shared" si="16"/>
        <v>0</v>
      </c>
      <c r="AJ56" s="36">
        <f t="shared" si="17"/>
        <v>0</v>
      </c>
      <c r="AK56" s="36">
        <f t="shared" si="18"/>
        <v>0</v>
      </c>
      <c r="AL56" s="36">
        <f t="shared" si="19"/>
        <v>0</v>
      </c>
      <c r="AM56" s="36">
        <f t="shared" si="20"/>
        <v>0</v>
      </c>
      <c r="AN56" s="40"/>
      <c r="AO56" s="36">
        <f t="shared" si="46"/>
        <v>0</v>
      </c>
      <c r="AP56" s="36">
        <f t="shared" si="47"/>
        <v>0</v>
      </c>
      <c r="AQ56" s="36">
        <f t="shared" si="48"/>
        <v>0</v>
      </c>
      <c r="AR56" s="36">
        <f t="shared" si="49"/>
        <v>0</v>
      </c>
      <c r="AS56" s="36">
        <f t="shared" si="50"/>
        <v>0</v>
      </c>
      <c r="AT56" s="36">
        <f t="shared" si="51"/>
        <v>0</v>
      </c>
      <c r="AU56" s="36">
        <f t="shared" si="52"/>
        <v>0</v>
      </c>
      <c r="AV56" s="36">
        <f t="shared" si="53"/>
        <v>97.17</v>
      </c>
      <c r="AW56" s="36">
        <f t="shared" si="54"/>
        <v>0</v>
      </c>
      <c r="AX56" s="36">
        <f t="shared" si="55"/>
        <v>0</v>
      </c>
      <c r="AZ56" s="36">
        <f t="shared" si="69"/>
        <v>0</v>
      </c>
      <c r="BA56" s="36">
        <f t="shared" si="70"/>
        <v>0</v>
      </c>
      <c r="BB56" s="36">
        <f t="shared" si="71"/>
        <v>0</v>
      </c>
      <c r="BC56" s="36">
        <f t="shared" si="72"/>
        <v>0</v>
      </c>
      <c r="BD56" s="36">
        <f t="shared" si="73"/>
        <v>0</v>
      </c>
      <c r="BE56" s="36">
        <f t="shared" si="74"/>
        <v>0</v>
      </c>
      <c r="BF56" s="36">
        <f t="shared" si="75"/>
        <v>0</v>
      </c>
      <c r="BG56" s="36">
        <f t="shared" si="76"/>
        <v>0</v>
      </c>
      <c r="BH56" s="36">
        <f t="shared" si="77"/>
        <v>0</v>
      </c>
      <c r="BI56" s="36">
        <f t="shared" si="78"/>
        <v>0</v>
      </c>
      <c r="BJ56" s="118">
        <f t="shared" si="57"/>
        <v>0</v>
      </c>
      <c r="BK56" s="37"/>
      <c r="BL56" s="38">
        <f t="shared" si="79"/>
        <v>0</v>
      </c>
      <c r="BM56" s="39">
        <f>IF(BA56+AP56+T55&gt;=F$8,0,IF(SUM($BL56:BL56)&lt;$C56,MIN(F$8-(BA56+AP56+T55),$C56-SUM($BL56:BL56)),0))</f>
        <v>0</v>
      </c>
      <c r="BN56" s="39">
        <f>IF(BB56+AQ56+U55&gt;=G$8,0,IF(SUM($BL56:BM56)&lt;$C56,MIN(G$8-(BB56+AQ56+U55),$C56-SUM($BL56:BM56)),0))</f>
        <v>0</v>
      </c>
      <c r="BO56" s="39">
        <f>IF(BC56+AR56+V55&gt;=H$8,0,IF(SUM($BL56:BN56)&lt;$C56,MIN(H$8-(BC56+AR56+V55),$C56-SUM($BL56:BN56)),0))</f>
        <v>0</v>
      </c>
      <c r="BP56" s="39">
        <f>IF(BD56+AS56+W55&gt;=I$8,0,IF(SUM($BL56:BO56)&lt;$C56,MIN(I$8-(BD56+AS56+W55),$C56-SUM($BL56:BO56)),0))</f>
        <v>0</v>
      </c>
      <c r="BQ56" s="39">
        <f>IF(BE56+AT56+X55&gt;=J$8,0,IF(SUM($BL56:BP56)&lt;$C56,MIN(J$8-(BE56+AT56+X55),$C56-SUM($BL56:BP56)),0))</f>
        <v>0</v>
      </c>
      <c r="BR56" s="39">
        <f>IF(BF56+AU56+Y55&gt;=K$8,0,IF(SUM($BL56:BQ56)&lt;$C56,MIN(K$8-(BF56+AU56+Y55),$C56-SUM($BL56:BQ56)),0))</f>
        <v>0</v>
      </c>
      <c r="BS56" s="39">
        <f>IF(BG56+AV56+Z55&gt;=L$8,0,IF(SUM($BL56:BR56)&lt;$C56,MIN(L$8-(BG56+AV56+Z55),$C56-SUM($BL56:BR56)),0))</f>
        <v>0</v>
      </c>
      <c r="BT56" s="39">
        <f>IF(BH56+AW56+AA55&gt;=M$8,0,IF(SUM($BL56:BS56)&lt;$C56,MIN(M$8-(BH56+AW56+AA55),$C56-SUM($BL56:BS56)),0))</f>
        <v>0</v>
      </c>
      <c r="BU56" s="39">
        <f>IF(BI56+AX56+AB55&gt;=N$8,0,IF(SUM($BL56:BT56)&lt;$C56,MIN(N$8-(BI56+AX56+AB55),$C56-SUM($BL56:BT56)),0))</f>
        <v>0</v>
      </c>
      <c r="BW56" s="52" t="e">
        <f t="shared" si="80"/>
        <v>#N/A</v>
      </c>
      <c r="BX56" s="174" t="e">
        <f t="shared" si="81"/>
        <v>#N/A</v>
      </c>
      <c r="BY56" s="39">
        <f t="shared" si="58"/>
        <v>0</v>
      </c>
      <c r="BZ56" s="174" t="e">
        <f t="shared" si="82"/>
        <v>#N/A</v>
      </c>
      <c r="CA56" s="37">
        <f t="shared" si="59"/>
        <v>0</v>
      </c>
      <c r="CB56" s="174" t="e">
        <f t="shared" si="83"/>
        <v>#N/A</v>
      </c>
      <c r="CC56" s="39">
        <f t="shared" si="60"/>
        <v>0</v>
      </c>
      <c r="CD56" s="174" t="e">
        <f t="shared" si="84"/>
        <v>#N/A</v>
      </c>
      <c r="CE56" s="39">
        <f t="shared" si="61"/>
        <v>0</v>
      </c>
      <c r="CF56" s="174" t="e">
        <f t="shared" si="85"/>
        <v>#N/A</v>
      </c>
      <c r="CG56" s="39">
        <f t="shared" si="62"/>
        <v>0</v>
      </c>
      <c r="CH56" s="174" t="e">
        <f t="shared" si="86"/>
        <v>#N/A</v>
      </c>
      <c r="CI56" s="39">
        <f t="shared" si="63"/>
        <v>0</v>
      </c>
      <c r="CJ56" s="174" t="e">
        <f t="shared" si="87"/>
        <v>#N/A</v>
      </c>
      <c r="CK56" s="39">
        <f t="shared" si="64"/>
        <v>0</v>
      </c>
      <c r="CL56" s="174" t="e">
        <f t="shared" si="88"/>
        <v>#N/A</v>
      </c>
      <c r="CM56" s="39">
        <f t="shared" si="65"/>
        <v>0</v>
      </c>
      <c r="CN56" s="174" t="e">
        <f t="shared" si="89"/>
        <v>#N/A</v>
      </c>
      <c r="CO56" s="39">
        <f t="shared" si="66"/>
        <v>0</v>
      </c>
      <c r="CP56" s="174" t="e">
        <f t="shared" si="90"/>
        <v>#N/A</v>
      </c>
      <c r="CQ56" s="39">
        <f t="shared" si="67"/>
        <v>0</v>
      </c>
      <c r="CR56" s="39" t="e">
        <f>IF(ISERROR(BX56),NA(),(BY56/Calculator!$E$6)/2)</f>
        <v>#N/A</v>
      </c>
      <c r="CS56" s="39" t="e">
        <f>IF(ISERROR(BZ56),NA(),(CA56/Calculator!$E$6)/2)</f>
        <v>#N/A</v>
      </c>
      <c r="CT56" s="39" t="e">
        <f>IF(ISERROR(CB56),NA(),(CC56/Calculator!$E$6)/2)</f>
        <v>#N/A</v>
      </c>
      <c r="CU56" s="39" t="e">
        <f>IF(ISERROR(CD56),NA(),(CE56/Calculator!$E$6)/2)</f>
        <v>#N/A</v>
      </c>
      <c r="CV56" s="39" t="e">
        <f>IF(ISERROR(CF56),NA(),(CG56/Calculator!$E$6)/2)</f>
        <v>#N/A</v>
      </c>
      <c r="CW56" s="39" t="e">
        <f>IF(ISERROR(CH56),NA(),(CI56/Calculator!$E$6)/2)</f>
        <v>#N/A</v>
      </c>
      <c r="CX56" s="39" t="e">
        <f>IF(ISERROR(CJ56),NA(),(CK56/Calculator!$E$6)/2)</f>
        <v>#N/A</v>
      </c>
      <c r="CY56" s="39" t="e">
        <f>IF(ISERROR(CL56),NA(),(CM56/Calculator!$E$6)/2)</f>
        <v>#N/A</v>
      </c>
      <c r="CZ56" s="39" t="e">
        <f>IF(ISERROR(CN56),NA(),(CO56/Calculator!$E$6)/2)</f>
        <v>#N/A</v>
      </c>
      <c r="DA56" s="39" t="e">
        <f>IF(ISERROR(CP56),NA(),(CQ56/Calculator!$E$6)/2)</f>
        <v>#N/A</v>
      </c>
    </row>
    <row r="57" spans="1:105" s="34" customFormat="1" ht="12" thickBot="1" x14ac:dyDescent="0.25">
      <c r="A57" s="51" t="str">
        <f t="shared" si="21"/>
        <v/>
      </c>
      <c r="B57" s="52" t="str">
        <f t="shared" si="68"/>
        <v/>
      </c>
      <c r="C57" s="53" t="str">
        <f t="shared" si="22"/>
        <v/>
      </c>
      <c r="D57" s="54"/>
      <c r="E57" s="36">
        <f t="shared" si="23"/>
        <v>0</v>
      </c>
      <c r="F57" s="36">
        <f t="shared" si="24"/>
        <v>0</v>
      </c>
      <c r="G57" s="36">
        <f t="shared" si="25"/>
        <v>0</v>
      </c>
      <c r="H57" s="36">
        <f t="shared" si="26"/>
        <v>0</v>
      </c>
      <c r="I57" s="36">
        <f t="shared" si="27"/>
        <v>0</v>
      </c>
      <c r="J57" s="36">
        <f t="shared" si="28"/>
        <v>0</v>
      </c>
      <c r="K57" s="36">
        <f t="shared" si="29"/>
        <v>0</v>
      </c>
      <c r="L57" s="36">
        <f t="shared" si="30"/>
        <v>0</v>
      </c>
      <c r="M57" s="36">
        <f t="shared" si="31"/>
        <v>0</v>
      </c>
      <c r="N57" s="36">
        <f t="shared" si="32"/>
        <v>0</v>
      </c>
      <c r="O57" s="49">
        <f t="shared" si="33"/>
        <v>0</v>
      </c>
      <c r="P57" s="132" t="str">
        <f t="shared" si="34"/>
        <v/>
      </c>
      <c r="Q57" s="50">
        <f t="shared" si="35"/>
        <v>0</v>
      </c>
      <c r="R57" s="37"/>
      <c r="S57" s="36">
        <f t="shared" si="36"/>
        <v>1000</v>
      </c>
      <c r="T57" s="36">
        <f t="shared" si="37"/>
        <v>0</v>
      </c>
      <c r="U57" s="36">
        <f t="shared" si="38"/>
        <v>0</v>
      </c>
      <c r="V57" s="36">
        <f t="shared" si="39"/>
        <v>0</v>
      </c>
      <c r="W57" s="36">
        <f t="shared" si="40"/>
        <v>3000</v>
      </c>
      <c r="X57" s="36">
        <f t="shared" si="41"/>
        <v>0</v>
      </c>
      <c r="Y57" s="36">
        <f t="shared" si="42"/>
        <v>0</v>
      </c>
      <c r="Z57" s="36">
        <f t="shared" si="43"/>
        <v>33510.859999999993</v>
      </c>
      <c r="AA57" s="36">
        <f t="shared" si="44"/>
        <v>0</v>
      </c>
      <c r="AB57" s="36">
        <f t="shared" si="45"/>
        <v>0</v>
      </c>
      <c r="AC57" s="40"/>
      <c r="AD57" s="36">
        <f t="shared" si="11"/>
        <v>0</v>
      </c>
      <c r="AE57" s="36">
        <f t="shared" si="12"/>
        <v>0</v>
      </c>
      <c r="AF57" s="36">
        <f t="shared" si="13"/>
        <v>0</v>
      </c>
      <c r="AG57" s="36">
        <f t="shared" si="14"/>
        <v>0</v>
      </c>
      <c r="AH57" s="36">
        <f t="shared" si="15"/>
        <v>0</v>
      </c>
      <c r="AI57" s="36">
        <f t="shared" si="16"/>
        <v>0</v>
      </c>
      <c r="AJ57" s="36">
        <f t="shared" si="17"/>
        <v>0</v>
      </c>
      <c r="AK57" s="36">
        <f t="shared" si="18"/>
        <v>0</v>
      </c>
      <c r="AL57" s="36">
        <f t="shared" si="19"/>
        <v>0</v>
      </c>
      <c r="AM57" s="36">
        <f t="shared" si="20"/>
        <v>0</v>
      </c>
      <c r="AN57" s="40"/>
      <c r="AO57" s="36">
        <f t="shared" si="46"/>
        <v>0</v>
      </c>
      <c r="AP57" s="36">
        <f t="shared" si="47"/>
        <v>0</v>
      </c>
      <c r="AQ57" s="36">
        <f t="shared" si="48"/>
        <v>0</v>
      </c>
      <c r="AR57" s="36">
        <f t="shared" si="49"/>
        <v>0</v>
      </c>
      <c r="AS57" s="36">
        <f t="shared" si="50"/>
        <v>0</v>
      </c>
      <c r="AT57" s="36">
        <f t="shared" si="51"/>
        <v>0</v>
      </c>
      <c r="AU57" s="36">
        <f t="shared" si="52"/>
        <v>0</v>
      </c>
      <c r="AV57" s="36">
        <f t="shared" si="53"/>
        <v>97.46</v>
      </c>
      <c r="AW57" s="36">
        <f t="shared" si="54"/>
        <v>0</v>
      </c>
      <c r="AX57" s="36">
        <f t="shared" si="55"/>
        <v>0</v>
      </c>
      <c r="AZ57" s="36">
        <f t="shared" si="69"/>
        <v>0</v>
      </c>
      <c r="BA57" s="36">
        <f t="shared" si="70"/>
        <v>0</v>
      </c>
      <c r="BB57" s="36">
        <f t="shared" si="71"/>
        <v>0</v>
      </c>
      <c r="BC57" s="36">
        <f t="shared" si="72"/>
        <v>0</v>
      </c>
      <c r="BD57" s="36">
        <f t="shared" si="73"/>
        <v>0</v>
      </c>
      <c r="BE57" s="36">
        <f t="shared" si="74"/>
        <v>0</v>
      </c>
      <c r="BF57" s="36">
        <f t="shared" si="75"/>
        <v>0</v>
      </c>
      <c r="BG57" s="36">
        <f t="shared" si="76"/>
        <v>0</v>
      </c>
      <c r="BH57" s="36">
        <f t="shared" si="77"/>
        <v>0</v>
      </c>
      <c r="BI57" s="36">
        <f t="shared" si="78"/>
        <v>0</v>
      </c>
      <c r="BJ57" s="118">
        <f t="shared" si="57"/>
        <v>0</v>
      </c>
      <c r="BK57" s="37"/>
      <c r="BL57" s="38">
        <f t="shared" si="79"/>
        <v>0</v>
      </c>
      <c r="BM57" s="39">
        <f>IF(BA57+AP57+T56&gt;=F$8,0,IF(SUM($BL57:BL57)&lt;$C57,MIN(F$8-(BA57+AP57+T56),$C57-SUM($BL57:BL57)),0))</f>
        <v>0</v>
      </c>
      <c r="BN57" s="39">
        <f>IF(BB57+AQ57+U56&gt;=G$8,0,IF(SUM($BL57:BM57)&lt;$C57,MIN(G$8-(BB57+AQ57+U56),$C57-SUM($BL57:BM57)),0))</f>
        <v>0</v>
      </c>
      <c r="BO57" s="39">
        <f>IF(BC57+AR57+V56&gt;=H$8,0,IF(SUM($BL57:BN57)&lt;$C57,MIN(H$8-(BC57+AR57+V56),$C57-SUM($BL57:BN57)),0))</f>
        <v>0</v>
      </c>
      <c r="BP57" s="39">
        <f>IF(BD57+AS57+W56&gt;=I$8,0,IF(SUM($BL57:BO57)&lt;$C57,MIN(I$8-(BD57+AS57+W56),$C57-SUM($BL57:BO57)),0))</f>
        <v>0</v>
      </c>
      <c r="BQ57" s="39">
        <f>IF(BE57+AT57+X56&gt;=J$8,0,IF(SUM($BL57:BP57)&lt;$C57,MIN(J$8-(BE57+AT57+X56),$C57-SUM($BL57:BP57)),0))</f>
        <v>0</v>
      </c>
      <c r="BR57" s="39">
        <f>IF(BF57+AU57+Y56&gt;=K$8,0,IF(SUM($BL57:BQ57)&lt;$C57,MIN(K$8-(BF57+AU57+Y56),$C57-SUM($BL57:BQ57)),0))</f>
        <v>0</v>
      </c>
      <c r="BS57" s="39">
        <f>IF(BG57+AV57+Z56&gt;=L$8,0,IF(SUM($BL57:BR57)&lt;$C57,MIN(L$8-(BG57+AV57+Z56),$C57-SUM($BL57:BR57)),0))</f>
        <v>0</v>
      </c>
      <c r="BT57" s="39">
        <f>IF(BH57+AW57+AA56&gt;=M$8,0,IF(SUM($BL57:BS57)&lt;$C57,MIN(M$8-(BH57+AW57+AA56),$C57-SUM($BL57:BS57)),0))</f>
        <v>0</v>
      </c>
      <c r="BU57" s="39">
        <f>IF(BI57+AX57+AB56&gt;=N$8,0,IF(SUM($BL57:BT57)&lt;$C57,MIN(N$8-(BI57+AX57+AB56),$C57-SUM($BL57:BT57)),0))</f>
        <v>0</v>
      </c>
      <c r="BW57" s="52" t="e">
        <f t="shared" si="80"/>
        <v>#N/A</v>
      </c>
      <c r="BX57" s="174" t="e">
        <f t="shared" si="81"/>
        <v>#N/A</v>
      </c>
      <c r="BY57" s="39">
        <f t="shared" si="58"/>
        <v>0</v>
      </c>
      <c r="BZ57" s="174" t="e">
        <f t="shared" si="82"/>
        <v>#N/A</v>
      </c>
      <c r="CA57" s="37">
        <f t="shared" si="59"/>
        <v>0</v>
      </c>
      <c r="CB57" s="174" t="e">
        <f t="shared" si="83"/>
        <v>#N/A</v>
      </c>
      <c r="CC57" s="39">
        <f t="shared" si="60"/>
        <v>0</v>
      </c>
      <c r="CD57" s="174" t="e">
        <f t="shared" si="84"/>
        <v>#N/A</v>
      </c>
      <c r="CE57" s="39">
        <f t="shared" si="61"/>
        <v>0</v>
      </c>
      <c r="CF57" s="174" t="e">
        <f t="shared" si="85"/>
        <v>#N/A</v>
      </c>
      <c r="CG57" s="39">
        <f t="shared" si="62"/>
        <v>0</v>
      </c>
      <c r="CH57" s="174" t="e">
        <f t="shared" si="86"/>
        <v>#N/A</v>
      </c>
      <c r="CI57" s="39">
        <f t="shared" si="63"/>
        <v>0</v>
      </c>
      <c r="CJ57" s="174" t="e">
        <f t="shared" si="87"/>
        <v>#N/A</v>
      </c>
      <c r="CK57" s="39">
        <f t="shared" si="64"/>
        <v>0</v>
      </c>
      <c r="CL57" s="174" t="e">
        <f t="shared" si="88"/>
        <v>#N/A</v>
      </c>
      <c r="CM57" s="39">
        <f t="shared" si="65"/>
        <v>0</v>
      </c>
      <c r="CN57" s="174" t="e">
        <f t="shared" si="89"/>
        <v>#N/A</v>
      </c>
      <c r="CO57" s="39">
        <f t="shared" si="66"/>
        <v>0</v>
      </c>
      <c r="CP57" s="174" t="e">
        <f t="shared" si="90"/>
        <v>#N/A</v>
      </c>
      <c r="CQ57" s="39">
        <f t="shared" si="67"/>
        <v>0</v>
      </c>
      <c r="CR57" s="39" t="e">
        <f>IF(ISERROR(BX57),NA(),(BY57/Calculator!$E$6)/2)</f>
        <v>#N/A</v>
      </c>
      <c r="CS57" s="39" t="e">
        <f>IF(ISERROR(BZ57),NA(),(CA57/Calculator!$E$6)/2)</f>
        <v>#N/A</v>
      </c>
      <c r="CT57" s="39" t="e">
        <f>IF(ISERROR(CB57),NA(),(CC57/Calculator!$E$6)/2)</f>
        <v>#N/A</v>
      </c>
      <c r="CU57" s="39" t="e">
        <f>IF(ISERROR(CD57),NA(),(CE57/Calculator!$E$6)/2)</f>
        <v>#N/A</v>
      </c>
      <c r="CV57" s="39" t="e">
        <f>IF(ISERROR(CF57),NA(),(CG57/Calculator!$E$6)/2)</f>
        <v>#N/A</v>
      </c>
      <c r="CW57" s="39" t="e">
        <f>IF(ISERROR(CH57),NA(),(CI57/Calculator!$E$6)/2)</f>
        <v>#N/A</v>
      </c>
      <c r="CX57" s="39" t="e">
        <f>IF(ISERROR(CJ57),NA(),(CK57/Calculator!$E$6)/2)</f>
        <v>#N/A</v>
      </c>
      <c r="CY57" s="39" t="e">
        <f>IF(ISERROR(CL57),NA(),(CM57/Calculator!$E$6)/2)</f>
        <v>#N/A</v>
      </c>
      <c r="CZ57" s="39" t="e">
        <f>IF(ISERROR(CN57),NA(),(CO57/Calculator!$E$6)/2)</f>
        <v>#N/A</v>
      </c>
      <c r="DA57" s="39" t="e">
        <f>IF(ISERROR(CP57),NA(),(CQ57/Calculator!$E$6)/2)</f>
        <v>#N/A</v>
      </c>
    </row>
    <row r="58" spans="1:105" s="34" customFormat="1" ht="12" thickBot="1" x14ac:dyDescent="0.25">
      <c r="A58" s="51" t="str">
        <f t="shared" si="21"/>
        <v/>
      </c>
      <c r="B58" s="52" t="str">
        <f t="shared" si="68"/>
        <v/>
      </c>
      <c r="C58" s="53" t="str">
        <f t="shared" si="22"/>
        <v/>
      </c>
      <c r="D58" s="54"/>
      <c r="E58" s="36">
        <f t="shared" si="23"/>
        <v>0</v>
      </c>
      <c r="F58" s="36">
        <f t="shared" si="24"/>
        <v>0</v>
      </c>
      <c r="G58" s="36">
        <f t="shared" si="25"/>
        <v>0</v>
      </c>
      <c r="H58" s="36">
        <f t="shared" si="26"/>
        <v>0</v>
      </c>
      <c r="I58" s="36">
        <f t="shared" si="27"/>
        <v>0</v>
      </c>
      <c r="J58" s="36">
        <f t="shared" si="28"/>
        <v>0</v>
      </c>
      <c r="K58" s="36">
        <f t="shared" si="29"/>
        <v>0</v>
      </c>
      <c r="L58" s="36">
        <f t="shared" si="30"/>
        <v>0</v>
      </c>
      <c r="M58" s="36">
        <f t="shared" si="31"/>
        <v>0</v>
      </c>
      <c r="N58" s="36">
        <f t="shared" si="32"/>
        <v>0</v>
      </c>
      <c r="O58" s="49">
        <f t="shared" si="33"/>
        <v>0</v>
      </c>
      <c r="P58" s="132" t="str">
        <f t="shared" si="34"/>
        <v/>
      </c>
      <c r="Q58" s="50">
        <f t="shared" si="35"/>
        <v>0</v>
      </c>
      <c r="R58" s="37"/>
      <c r="S58" s="36">
        <f t="shared" si="36"/>
        <v>1000</v>
      </c>
      <c r="T58" s="36">
        <f t="shared" si="37"/>
        <v>0</v>
      </c>
      <c r="U58" s="36">
        <f t="shared" si="38"/>
        <v>0</v>
      </c>
      <c r="V58" s="36">
        <f t="shared" si="39"/>
        <v>0</v>
      </c>
      <c r="W58" s="36">
        <f t="shared" si="40"/>
        <v>3000</v>
      </c>
      <c r="X58" s="36">
        <f t="shared" si="41"/>
        <v>0</v>
      </c>
      <c r="Y58" s="36">
        <f t="shared" si="42"/>
        <v>0</v>
      </c>
      <c r="Z58" s="36">
        <f t="shared" si="43"/>
        <v>33608.599999999991</v>
      </c>
      <c r="AA58" s="36">
        <f t="shared" si="44"/>
        <v>0</v>
      </c>
      <c r="AB58" s="36">
        <f t="shared" si="45"/>
        <v>0</v>
      </c>
      <c r="AC58" s="40"/>
      <c r="AD58" s="36">
        <f t="shared" si="11"/>
        <v>0</v>
      </c>
      <c r="AE58" s="36">
        <f t="shared" si="12"/>
        <v>0</v>
      </c>
      <c r="AF58" s="36">
        <f t="shared" si="13"/>
        <v>0</v>
      </c>
      <c r="AG58" s="36">
        <f t="shared" si="14"/>
        <v>0</v>
      </c>
      <c r="AH58" s="36">
        <f t="shared" si="15"/>
        <v>0</v>
      </c>
      <c r="AI58" s="36">
        <f t="shared" si="16"/>
        <v>0</v>
      </c>
      <c r="AJ58" s="36">
        <f t="shared" si="17"/>
        <v>0</v>
      </c>
      <c r="AK58" s="36">
        <f t="shared" si="18"/>
        <v>0</v>
      </c>
      <c r="AL58" s="36">
        <f t="shared" si="19"/>
        <v>0</v>
      </c>
      <c r="AM58" s="36">
        <f t="shared" si="20"/>
        <v>0</v>
      </c>
      <c r="AN58" s="40"/>
      <c r="AO58" s="36">
        <f t="shared" si="46"/>
        <v>0</v>
      </c>
      <c r="AP58" s="36">
        <f t="shared" si="47"/>
        <v>0</v>
      </c>
      <c r="AQ58" s="36">
        <f t="shared" si="48"/>
        <v>0</v>
      </c>
      <c r="AR58" s="36">
        <f t="shared" si="49"/>
        <v>0</v>
      </c>
      <c r="AS58" s="36">
        <f t="shared" si="50"/>
        <v>0</v>
      </c>
      <c r="AT58" s="36">
        <f t="shared" si="51"/>
        <v>0</v>
      </c>
      <c r="AU58" s="36">
        <f t="shared" si="52"/>
        <v>0</v>
      </c>
      <c r="AV58" s="36">
        <f t="shared" si="53"/>
        <v>97.74</v>
      </c>
      <c r="AW58" s="36">
        <f t="shared" si="54"/>
        <v>0</v>
      </c>
      <c r="AX58" s="36">
        <f t="shared" si="55"/>
        <v>0</v>
      </c>
      <c r="AZ58" s="36">
        <f t="shared" si="69"/>
        <v>0</v>
      </c>
      <c r="BA58" s="36">
        <f t="shared" si="70"/>
        <v>0</v>
      </c>
      <c r="BB58" s="36">
        <f t="shared" si="71"/>
        <v>0</v>
      </c>
      <c r="BC58" s="36">
        <f t="shared" si="72"/>
        <v>0</v>
      </c>
      <c r="BD58" s="36">
        <f t="shared" si="73"/>
        <v>0</v>
      </c>
      <c r="BE58" s="36">
        <f t="shared" si="74"/>
        <v>0</v>
      </c>
      <c r="BF58" s="36">
        <f t="shared" si="75"/>
        <v>0</v>
      </c>
      <c r="BG58" s="36">
        <f t="shared" si="76"/>
        <v>0</v>
      </c>
      <c r="BH58" s="36">
        <f t="shared" si="77"/>
        <v>0</v>
      </c>
      <c r="BI58" s="36">
        <f t="shared" si="78"/>
        <v>0</v>
      </c>
      <c r="BJ58" s="118">
        <f t="shared" si="57"/>
        <v>0</v>
      </c>
      <c r="BK58" s="37"/>
      <c r="BL58" s="38">
        <f t="shared" si="79"/>
        <v>0</v>
      </c>
      <c r="BM58" s="39">
        <f>IF(BA58+AP58+T57&gt;=F$8,0,IF(SUM($BL58:BL58)&lt;$C58,MIN(F$8-(BA58+AP58+T57),$C58-SUM($BL58:BL58)),0))</f>
        <v>0</v>
      </c>
      <c r="BN58" s="39">
        <f>IF(BB58+AQ58+U57&gt;=G$8,0,IF(SUM($BL58:BM58)&lt;$C58,MIN(G$8-(BB58+AQ58+U57),$C58-SUM($BL58:BM58)),0))</f>
        <v>0</v>
      </c>
      <c r="BO58" s="39">
        <f>IF(BC58+AR58+V57&gt;=H$8,0,IF(SUM($BL58:BN58)&lt;$C58,MIN(H$8-(BC58+AR58+V57),$C58-SUM($BL58:BN58)),0))</f>
        <v>0</v>
      </c>
      <c r="BP58" s="39">
        <f>IF(BD58+AS58+W57&gt;=I$8,0,IF(SUM($BL58:BO58)&lt;$C58,MIN(I$8-(BD58+AS58+W57),$C58-SUM($BL58:BO58)),0))</f>
        <v>0</v>
      </c>
      <c r="BQ58" s="39">
        <f>IF(BE58+AT58+X57&gt;=J$8,0,IF(SUM($BL58:BP58)&lt;$C58,MIN(J$8-(BE58+AT58+X57),$C58-SUM($BL58:BP58)),0))</f>
        <v>0</v>
      </c>
      <c r="BR58" s="39">
        <f>IF(BF58+AU58+Y57&gt;=K$8,0,IF(SUM($BL58:BQ58)&lt;$C58,MIN(K$8-(BF58+AU58+Y57),$C58-SUM($BL58:BQ58)),0))</f>
        <v>0</v>
      </c>
      <c r="BS58" s="39">
        <f>IF(BG58+AV58+Z57&gt;=L$8,0,IF(SUM($BL58:BR58)&lt;$C58,MIN(L$8-(BG58+AV58+Z57),$C58-SUM($BL58:BR58)),0))</f>
        <v>0</v>
      </c>
      <c r="BT58" s="39">
        <f>IF(BH58+AW58+AA57&gt;=M$8,0,IF(SUM($BL58:BS58)&lt;$C58,MIN(M$8-(BH58+AW58+AA57),$C58-SUM($BL58:BS58)),0))</f>
        <v>0</v>
      </c>
      <c r="BU58" s="39">
        <f>IF(BI58+AX58+AB57&gt;=N$8,0,IF(SUM($BL58:BT58)&lt;$C58,MIN(N$8-(BI58+AX58+AB57),$C58-SUM($BL58:BT58)),0))</f>
        <v>0</v>
      </c>
      <c r="BW58" s="52" t="e">
        <f t="shared" si="80"/>
        <v>#N/A</v>
      </c>
      <c r="BX58" s="174" t="e">
        <f t="shared" si="81"/>
        <v>#N/A</v>
      </c>
      <c r="BY58" s="39">
        <f t="shared" si="58"/>
        <v>0</v>
      </c>
      <c r="BZ58" s="174" t="e">
        <f t="shared" si="82"/>
        <v>#N/A</v>
      </c>
      <c r="CA58" s="37">
        <f t="shared" si="59"/>
        <v>0</v>
      </c>
      <c r="CB58" s="174" t="e">
        <f t="shared" si="83"/>
        <v>#N/A</v>
      </c>
      <c r="CC58" s="39">
        <f t="shared" si="60"/>
        <v>0</v>
      </c>
      <c r="CD58" s="174" t="e">
        <f t="shared" si="84"/>
        <v>#N/A</v>
      </c>
      <c r="CE58" s="39">
        <f t="shared" si="61"/>
        <v>0</v>
      </c>
      <c r="CF58" s="174" t="e">
        <f t="shared" si="85"/>
        <v>#N/A</v>
      </c>
      <c r="CG58" s="39">
        <f t="shared" si="62"/>
        <v>0</v>
      </c>
      <c r="CH58" s="174" t="e">
        <f t="shared" si="86"/>
        <v>#N/A</v>
      </c>
      <c r="CI58" s="39">
        <f t="shared" si="63"/>
        <v>0</v>
      </c>
      <c r="CJ58" s="174" t="e">
        <f t="shared" si="87"/>
        <v>#N/A</v>
      </c>
      <c r="CK58" s="39">
        <f t="shared" si="64"/>
        <v>0</v>
      </c>
      <c r="CL58" s="174" t="e">
        <f t="shared" si="88"/>
        <v>#N/A</v>
      </c>
      <c r="CM58" s="39">
        <f t="shared" si="65"/>
        <v>0</v>
      </c>
      <c r="CN58" s="174" t="e">
        <f t="shared" si="89"/>
        <v>#N/A</v>
      </c>
      <c r="CO58" s="39">
        <f t="shared" si="66"/>
        <v>0</v>
      </c>
      <c r="CP58" s="174" t="e">
        <f t="shared" si="90"/>
        <v>#N/A</v>
      </c>
      <c r="CQ58" s="39">
        <f t="shared" si="67"/>
        <v>0</v>
      </c>
      <c r="CR58" s="39" t="e">
        <f>IF(ISERROR(BX58),NA(),(BY58/Calculator!$E$6)/2)</f>
        <v>#N/A</v>
      </c>
      <c r="CS58" s="39" t="e">
        <f>IF(ISERROR(BZ58),NA(),(CA58/Calculator!$E$6)/2)</f>
        <v>#N/A</v>
      </c>
      <c r="CT58" s="39" t="e">
        <f>IF(ISERROR(CB58),NA(),(CC58/Calculator!$E$6)/2)</f>
        <v>#N/A</v>
      </c>
      <c r="CU58" s="39" t="e">
        <f>IF(ISERROR(CD58),NA(),(CE58/Calculator!$E$6)/2)</f>
        <v>#N/A</v>
      </c>
      <c r="CV58" s="39" t="e">
        <f>IF(ISERROR(CF58),NA(),(CG58/Calculator!$E$6)/2)</f>
        <v>#N/A</v>
      </c>
      <c r="CW58" s="39" t="e">
        <f>IF(ISERROR(CH58),NA(),(CI58/Calculator!$E$6)/2)</f>
        <v>#N/A</v>
      </c>
      <c r="CX58" s="39" t="e">
        <f>IF(ISERROR(CJ58),NA(),(CK58/Calculator!$E$6)/2)</f>
        <v>#N/A</v>
      </c>
      <c r="CY58" s="39" t="e">
        <f>IF(ISERROR(CL58),NA(),(CM58/Calculator!$E$6)/2)</f>
        <v>#N/A</v>
      </c>
      <c r="CZ58" s="39" t="e">
        <f>IF(ISERROR(CN58),NA(),(CO58/Calculator!$E$6)/2)</f>
        <v>#N/A</v>
      </c>
      <c r="DA58" s="39" t="e">
        <f>IF(ISERROR(CP58),NA(),(CQ58/Calculator!$E$6)/2)</f>
        <v>#N/A</v>
      </c>
    </row>
    <row r="59" spans="1:105" s="34" customFormat="1" ht="12" thickBot="1" x14ac:dyDescent="0.25">
      <c r="A59" s="51" t="str">
        <f t="shared" si="21"/>
        <v/>
      </c>
      <c r="B59" s="52" t="str">
        <f t="shared" si="68"/>
        <v/>
      </c>
      <c r="C59" s="53" t="str">
        <f t="shared" si="22"/>
        <v/>
      </c>
      <c r="D59" s="54"/>
      <c r="E59" s="36">
        <f t="shared" si="23"/>
        <v>0</v>
      </c>
      <c r="F59" s="36">
        <f t="shared" si="24"/>
        <v>0</v>
      </c>
      <c r="G59" s="36">
        <f t="shared" si="25"/>
        <v>0</v>
      </c>
      <c r="H59" s="36">
        <f t="shared" si="26"/>
        <v>0</v>
      </c>
      <c r="I59" s="36">
        <f t="shared" si="27"/>
        <v>0</v>
      </c>
      <c r="J59" s="36">
        <f t="shared" si="28"/>
        <v>0</v>
      </c>
      <c r="K59" s="36">
        <f t="shared" si="29"/>
        <v>0</v>
      </c>
      <c r="L59" s="36">
        <f t="shared" si="30"/>
        <v>0</v>
      </c>
      <c r="M59" s="36">
        <f t="shared" si="31"/>
        <v>0</v>
      </c>
      <c r="N59" s="36">
        <f t="shared" si="32"/>
        <v>0</v>
      </c>
      <c r="O59" s="49">
        <f t="shared" si="33"/>
        <v>0</v>
      </c>
      <c r="P59" s="132" t="str">
        <f t="shared" si="34"/>
        <v/>
      </c>
      <c r="Q59" s="50">
        <f t="shared" si="35"/>
        <v>0</v>
      </c>
      <c r="R59" s="37"/>
      <c r="S59" s="36">
        <f t="shared" si="36"/>
        <v>1000</v>
      </c>
      <c r="T59" s="36">
        <f t="shared" si="37"/>
        <v>0</v>
      </c>
      <c r="U59" s="36">
        <f t="shared" si="38"/>
        <v>0</v>
      </c>
      <c r="V59" s="36">
        <f t="shared" si="39"/>
        <v>0</v>
      </c>
      <c r="W59" s="36">
        <f t="shared" si="40"/>
        <v>3000</v>
      </c>
      <c r="X59" s="36">
        <f t="shared" si="41"/>
        <v>0</v>
      </c>
      <c r="Y59" s="36">
        <f t="shared" si="42"/>
        <v>0</v>
      </c>
      <c r="Z59" s="36">
        <f t="shared" si="43"/>
        <v>33706.62999999999</v>
      </c>
      <c r="AA59" s="36">
        <f t="shared" si="44"/>
        <v>0</v>
      </c>
      <c r="AB59" s="36">
        <f t="shared" si="45"/>
        <v>0</v>
      </c>
      <c r="AC59" s="40"/>
      <c r="AD59" s="36">
        <f t="shared" si="11"/>
        <v>0</v>
      </c>
      <c r="AE59" s="36">
        <f t="shared" si="12"/>
        <v>0</v>
      </c>
      <c r="AF59" s="36">
        <f t="shared" si="13"/>
        <v>0</v>
      </c>
      <c r="AG59" s="36">
        <f t="shared" si="14"/>
        <v>0</v>
      </c>
      <c r="AH59" s="36">
        <f t="shared" si="15"/>
        <v>0</v>
      </c>
      <c r="AI59" s="36">
        <f t="shared" si="16"/>
        <v>0</v>
      </c>
      <c r="AJ59" s="36">
        <f t="shared" si="17"/>
        <v>0</v>
      </c>
      <c r="AK59" s="36">
        <f t="shared" si="18"/>
        <v>0</v>
      </c>
      <c r="AL59" s="36">
        <f t="shared" si="19"/>
        <v>0</v>
      </c>
      <c r="AM59" s="36">
        <f t="shared" si="20"/>
        <v>0</v>
      </c>
      <c r="AN59" s="40"/>
      <c r="AO59" s="36">
        <f t="shared" si="46"/>
        <v>0</v>
      </c>
      <c r="AP59" s="36">
        <f t="shared" si="47"/>
        <v>0</v>
      </c>
      <c r="AQ59" s="36">
        <f t="shared" si="48"/>
        <v>0</v>
      </c>
      <c r="AR59" s="36">
        <f t="shared" si="49"/>
        <v>0</v>
      </c>
      <c r="AS59" s="36">
        <f t="shared" si="50"/>
        <v>0</v>
      </c>
      <c r="AT59" s="36">
        <f t="shared" si="51"/>
        <v>0</v>
      </c>
      <c r="AU59" s="36">
        <f t="shared" si="52"/>
        <v>0</v>
      </c>
      <c r="AV59" s="36">
        <f t="shared" si="53"/>
        <v>98.03</v>
      </c>
      <c r="AW59" s="36">
        <f t="shared" si="54"/>
        <v>0</v>
      </c>
      <c r="AX59" s="36">
        <f t="shared" si="55"/>
        <v>0</v>
      </c>
      <c r="AZ59" s="36">
        <f t="shared" si="69"/>
        <v>0</v>
      </c>
      <c r="BA59" s="36">
        <f t="shared" si="70"/>
        <v>0</v>
      </c>
      <c r="BB59" s="36">
        <f t="shared" si="71"/>
        <v>0</v>
      </c>
      <c r="BC59" s="36">
        <f t="shared" si="72"/>
        <v>0</v>
      </c>
      <c r="BD59" s="36">
        <f t="shared" si="73"/>
        <v>0</v>
      </c>
      <c r="BE59" s="36">
        <f t="shared" si="74"/>
        <v>0</v>
      </c>
      <c r="BF59" s="36">
        <f t="shared" si="75"/>
        <v>0</v>
      </c>
      <c r="BG59" s="36">
        <f t="shared" si="76"/>
        <v>0</v>
      </c>
      <c r="BH59" s="36">
        <f t="shared" si="77"/>
        <v>0</v>
      </c>
      <c r="BI59" s="36">
        <f t="shared" si="78"/>
        <v>0</v>
      </c>
      <c r="BJ59" s="118">
        <f t="shared" si="57"/>
        <v>0</v>
      </c>
      <c r="BK59" s="37"/>
      <c r="BL59" s="38">
        <f t="shared" si="79"/>
        <v>0</v>
      </c>
      <c r="BM59" s="39">
        <f>IF(BA59+AP59+T58&gt;=F$8,0,IF(SUM($BL59:BL59)&lt;$C59,MIN(F$8-(BA59+AP59+T58),$C59-SUM($BL59:BL59)),0))</f>
        <v>0</v>
      </c>
      <c r="BN59" s="39">
        <f>IF(BB59+AQ59+U58&gt;=G$8,0,IF(SUM($BL59:BM59)&lt;$C59,MIN(G$8-(BB59+AQ59+U58),$C59-SUM($BL59:BM59)),0))</f>
        <v>0</v>
      </c>
      <c r="BO59" s="39">
        <f>IF(BC59+AR59+V58&gt;=H$8,0,IF(SUM($BL59:BN59)&lt;$C59,MIN(H$8-(BC59+AR59+V58),$C59-SUM($BL59:BN59)),0))</f>
        <v>0</v>
      </c>
      <c r="BP59" s="39">
        <f>IF(BD59+AS59+W58&gt;=I$8,0,IF(SUM($BL59:BO59)&lt;$C59,MIN(I$8-(BD59+AS59+W58),$C59-SUM($BL59:BO59)),0))</f>
        <v>0</v>
      </c>
      <c r="BQ59" s="39">
        <f>IF(BE59+AT59+X58&gt;=J$8,0,IF(SUM($BL59:BP59)&lt;$C59,MIN(J$8-(BE59+AT59+X58),$C59-SUM($BL59:BP59)),0))</f>
        <v>0</v>
      </c>
      <c r="BR59" s="39">
        <f>IF(BF59+AU59+Y58&gt;=K$8,0,IF(SUM($BL59:BQ59)&lt;$C59,MIN(K$8-(BF59+AU59+Y58),$C59-SUM($BL59:BQ59)),0))</f>
        <v>0</v>
      </c>
      <c r="BS59" s="39">
        <f>IF(BG59+AV59+Z58&gt;=L$8,0,IF(SUM($BL59:BR59)&lt;$C59,MIN(L$8-(BG59+AV59+Z58),$C59-SUM($BL59:BR59)),0))</f>
        <v>0</v>
      </c>
      <c r="BT59" s="39">
        <f>IF(BH59+AW59+AA58&gt;=M$8,0,IF(SUM($BL59:BS59)&lt;$C59,MIN(M$8-(BH59+AW59+AA58),$C59-SUM($BL59:BS59)),0))</f>
        <v>0</v>
      </c>
      <c r="BU59" s="39">
        <f>IF(BI59+AX59+AB58&gt;=N$8,0,IF(SUM($BL59:BT59)&lt;$C59,MIN(N$8-(BI59+AX59+AB58),$C59-SUM($BL59:BT59)),0))</f>
        <v>0</v>
      </c>
      <c r="BW59" s="52" t="e">
        <f t="shared" si="80"/>
        <v>#N/A</v>
      </c>
      <c r="BX59" s="174" t="e">
        <f t="shared" si="81"/>
        <v>#N/A</v>
      </c>
      <c r="BY59" s="39">
        <f t="shared" si="58"/>
        <v>0</v>
      </c>
      <c r="BZ59" s="174" t="e">
        <f t="shared" si="82"/>
        <v>#N/A</v>
      </c>
      <c r="CA59" s="37">
        <f t="shared" si="59"/>
        <v>0</v>
      </c>
      <c r="CB59" s="174" t="e">
        <f t="shared" si="83"/>
        <v>#N/A</v>
      </c>
      <c r="CC59" s="39">
        <f t="shared" si="60"/>
        <v>0</v>
      </c>
      <c r="CD59" s="174" t="e">
        <f t="shared" si="84"/>
        <v>#N/A</v>
      </c>
      <c r="CE59" s="39">
        <f t="shared" si="61"/>
        <v>0</v>
      </c>
      <c r="CF59" s="174" t="e">
        <f t="shared" si="85"/>
        <v>#N/A</v>
      </c>
      <c r="CG59" s="39">
        <f t="shared" si="62"/>
        <v>0</v>
      </c>
      <c r="CH59" s="174" t="e">
        <f t="shared" si="86"/>
        <v>#N/A</v>
      </c>
      <c r="CI59" s="39">
        <f t="shared" si="63"/>
        <v>0</v>
      </c>
      <c r="CJ59" s="174" t="e">
        <f t="shared" si="87"/>
        <v>#N/A</v>
      </c>
      <c r="CK59" s="39">
        <f t="shared" si="64"/>
        <v>0</v>
      </c>
      <c r="CL59" s="174" t="e">
        <f t="shared" si="88"/>
        <v>#N/A</v>
      </c>
      <c r="CM59" s="39">
        <f t="shared" si="65"/>
        <v>0</v>
      </c>
      <c r="CN59" s="174" t="e">
        <f t="shared" si="89"/>
        <v>#N/A</v>
      </c>
      <c r="CO59" s="39">
        <f t="shared" si="66"/>
        <v>0</v>
      </c>
      <c r="CP59" s="174" t="e">
        <f t="shared" si="90"/>
        <v>#N/A</v>
      </c>
      <c r="CQ59" s="39">
        <f t="shared" si="67"/>
        <v>0</v>
      </c>
      <c r="CR59" s="39" t="e">
        <f>IF(ISERROR(BX59),NA(),(BY59/Calculator!$E$6)/2)</f>
        <v>#N/A</v>
      </c>
      <c r="CS59" s="39" t="e">
        <f>IF(ISERROR(BZ59),NA(),(CA59/Calculator!$E$6)/2)</f>
        <v>#N/A</v>
      </c>
      <c r="CT59" s="39" t="e">
        <f>IF(ISERROR(CB59),NA(),(CC59/Calculator!$E$6)/2)</f>
        <v>#N/A</v>
      </c>
      <c r="CU59" s="39" t="e">
        <f>IF(ISERROR(CD59),NA(),(CE59/Calculator!$E$6)/2)</f>
        <v>#N/A</v>
      </c>
      <c r="CV59" s="39" t="e">
        <f>IF(ISERROR(CF59),NA(),(CG59/Calculator!$E$6)/2)</f>
        <v>#N/A</v>
      </c>
      <c r="CW59" s="39" t="e">
        <f>IF(ISERROR(CH59),NA(),(CI59/Calculator!$E$6)/2)</f>
        <v>#N/A</v>
      </c>
      <c r="CX59" s="39" t="e">
        <f>IF(ISERROR(CJ59),NA(),(CK59/Calculator!$E$6)/2)</f>
        <v>#N/A</v>
      </c>
      <c r="CY59" s="39" t="e">
        <f>IF(ISERROR(CL59),NA(),(CM59/Calculator!$E$6)/2)</f>
        <v>#N/A</v>
      </c>
      <c r="CZ59" s="39" t="e">
        <f>IF(ISERROR(CN59),NA(),(CO59/Calculator!$E$6)/2)</f>
        <v>#N/A</v>
      </c>
      <c r="DA59" s="39" t="e">
        <f>IF(ISERROR(CP59),NA(),(CQ59/Calculator!$E$6)/2)</f>
        <v>#N/A</v>
      </c>
    </row>
    <row r="60" spans="1:105" s="34" customFormat="1" ht="12" thickBot="1" x14ac:dyDescent="0.25">
      <c r="A60" s="51" t="str">
        <f t="shared" si="21"/>
        <v/>
      </c>
      <c r="B60" s="52" t="str">
        <f t="shared" si="68"/>
        <v/>
      </c>
      <c r="C60" s="53" t="str">
        <f t="shared" si="22"/>
        <v/>
      </c>
      <c r="D60" s="54"/>
      <c r="E60" s="36">
        <f t="shared" si="23"/>
        <v>0</v>
      </c>
      <c r="F60" s="36">
        <f t="shared" si="24"/>
        <v>0</v>
      </c>
      <c r="G60" s="36">
        <f t="shared" si="25"/>
        <v>0</v>
      </c>
      <c r="H60" s="36">
        <f t="shared" si="26"/>
        <v>0</v>
      </c>
      <c r="I60" s="36">
        <f t="shared" si="27"/>
        <v>0</v>
      </c>
      <c r="J60" s="36">
        <f t="shared" si="28"/>
        <v>0</v>
      </c>
      <c r="K60" s="36">
        <f t="shared" si="29"/>
        <v>0</v>
      </c>
      <c r="L60" s="36">
        <f t="shared" si="30"/>
        <v>0</v>
      </c>
      <c r="M60" s="36">
        <f t="shared" si="31"/>
        <v>0</v>
      </c>
      <c r="N60" s="36">
        <f t="shared" si="32"/>
        <v>0</v>
      </c>
      <c r="O60" s="49">
        <f t="shared" si="33"/>
        <v>0</v>
      </c>
      <c r="P60" s="132" t="str">
        <f t="shared" si="34"/>
        <v/>
      </c>
      <c r="Q60" s="50">
        <f t="shared" si="35"/>
        <v>0</v>
      </c>
      <c r="R60" s="37"/>
      <c r="S60" s="36">
        <f t="shared" si="36"/>
        <v>1000</v>
      </c>
      <c r="T60" s="36">
        <f t="shared" si="37"/>
        <v>0</v>
      </c>
      <c r="U60" s="36">
        <f t="shared" si="38"/>
        <v>0</v>
      </c>
      <c r="V60" s="36">
        <f t="shared" si="39"/>
        <v>0</v>
      </c>
      <c r="W60" s="36">
        <f t="shared" si="40"/>
        <v>3000</v>
      </c>
      <c r="X60" s="36">
        <f t="shared" si="41"/>
        <v>0</v>
      </c>
      <c r="Y60" s="36">
        <f t="shared" si="42"/>
        <v>0</v>
      </c>
      <c r="Z60" s="36">
        <f t="shared" si="43"/>
        <v>33804.939999999988</v>
      </c>
      <c r="AA60" s="36">
        <f t="shared" si="44"/>
        <v>0</v>
      </c>
      <c r="AB60" s="36">
        <f t="shared" si="45"/>
        <v>0</v>
      </c>
      <c r="AC60" s="40"/>
      <c r="AD60" s="36">
        <f t="shared" si="11"/>
        <v>0</v>
      </c>
      <c r="AE60" s="36">
        <f t="shared" si="12"/>
        <v>0</v>
      </c>
      <c r="AF60" s="36">
        <f t="shared" si="13"/>
        <v>0</v>
      </c>
      <c r="AG60" s="36">
        <f t="shared" si="14"/>
        <v>0</v>
      </c>
      <c r="AH60" s="36">
        <f t="shared" si="15"/>
        <v>0</v>
      </c>
      <c r="AI60" s="36">
        <f t="shared" si="16"/>
        <v>0</v>
      </c>
      <c r="AJ60" s="36">
        <f t="shared" si="17"/>
        <v>0</v>
      </c>
      <c r="AK60" s="36">
        <f t="shared" si="18"/>
        <v>0</v>
      </c>
      <c r="AL60" s="36">
        <f t="shared" si="19"/>
        <v>0</v>
      </c>
      <c r="AM60" s="36">
        <f t="shared" si="20"/>
        <v>0</v>
      </c>
      <c r="AN60" s="40"/>
      <c r="AO60" s="36">
        <f t="shared" si="46"/>
        <v>0</v>
      </c>
      <c r="AP60" s="36">
        <f t="shared" si="47"/>
        <v>0</v>
      </c>
      <c r="AQ60" s="36">
        <f t="shared" si="48"/>
        <v>0</v>
      </c>
      <c r="AR60" s="36">
        <f t="shared" si="49"/>
        <v>0</v>
      </c>
      <c r="AS60" s="36">
        <f t="shared" si="50"/>
        <v>0</v>
      </c>
      <c r="AT60" s="36">
        <f t="shared" si="51"/>
        <v>0</v>
      </c>
      <c r="AU60" s="36">
        <f t="shared" si="52"/>
        <v>0</v>
      </c>
      <c r="AV60" s="36">
        <f t="shared" si="53"/>
        <v>98.31</v>
      </c>
      <c r="AW60" s="36">
        <f t="shared" si="54"/>
        <v>0</v>
      </c>
      <c r="AX60" s="36">
        <f t="shared" si="55"/>
        <v>0</v>
      </c>
      <c r="AZ60" s="36">
        <f t="shared" si="69"/>
        <v>0</v>
      </c>
      <c r="BA60" s="36">
        <f t="shared" si="70"/>
        <v>0</v>
      </c>
      <c r="BB60" s="36">
        <f t="shared" si="71"/>
        <v>0</v>
      </c>
      <c r="BC60" s="36">
        <f t="shared" si="72"/>
        <v>0</v>
      </c>
      <c r="BD60" s="36">
        <f t="shared" si="73"/>
        <v>0</v>
      </c>
      <c r="BE60" s="36">
        <f t="shared" si="74"/>
        <v>0</v>
      </c>
      <c r="BF60" s="36">
        <f t="shared" si="75"/>
        <v>0</v>
      </c>
      <c r="BG60" s="36">
        <f t="shared" si="76"/>
        <v>0</v>
      </c>
      <c r="BH60" s="36">
        <f t="shared" si="77"/>
        <v>0</v>
      </c>
      <c r="BI60" s="36">
        <f t="shared" si="78"/>
        <v>0</v>
      </c>
      <c r="BJ60" s="118">
        <f t="shared" si="57"/>
        <v>0</v>
      </c>
      <c r="BK60" s="37"/>
      <c r="BL60" s="38">
        <f t="shared" si="79"/>
        <v>0</v>
      </c>
      <c r="BM60" s="39">
        <f>IF(BA60+AP60+T59&gt;=F$8,0,IF(SUM($BL60:BL60)&lt;$C60,MIN(F$8-(BA60+AP60+T59),$C60-SUM($BL60:BL60)),0))</f>
        <v>0</v>
      </c>
      <c r="BN60" s="39">
        <f>IF(BB60+AQ60+U59&gt;=G$8,0,IF(SUM($BL60:BM60)&lt;$C60,MIN(G$8-(BB60+AQ60+U59),$C60-SUM($BL60:BM60)),0))</f>
        <v>0</v>
      </c>
      <c r="BO60" s="39">
        <f>IF(BC60+AR60+V59&gt;=H$8,0,IF(SUM($BL60:BN60)&lt;$C60,MIN(H$8-(BC60+AR60+V59),$C60-SUM($BL60:BN60)),0))</f>
        <v>0</v>
      </c>
      <c r="BP60" s="39">
        <f>IF(BD60+AS60+W59&gt;=I$8,0,IF(SUM($BL60:BO60)&lt;$C60,MIN(I$8-(BD60+AS60+W59),$C60-SUM($BL60:BO60)),0))</f>
        <v>0</v>
      </c>
      <c r="BQ60" s="39">
        <f>IF(BE60+AT60+X59&gt;=J$8,0,IF(SUM($BL60:BP60)&lt;$C60,MIN(J$8-(BE60+AT60+X59),$C60-SUM($BL60:BP60)),0))</f>
        <v>0</v>
      </c>
      <c r="BR60" s="39">
        <f>IF(BF60+AU60+Y59&gt;=K$8,0,IF(SUM($BL60:BQ60)&lt;$C60,MIN(K$8-(BF60+AU60+Y59),$C60-SUM($BL60:BQ60)),0))</f>
        <v>0</v>
      </c>
      <c r="BS60" s="39">
        <f>IF(BG60+AV60+Z59&gt;=L$8,0,IF(SUM($BL60:BR60)&lt;$C60,MIN(L$8-(BG60+AV60+Z59),$C60-SUM($BL60:BR60)),0))</f>
        <v>0</v>
      </c>
      <c r="BT60" s="39">
        <f>IF(BH60+AW60+AA59&gt;=M$8,0,IF(SUM($BL60:BS60)&lt;$C60,MIN(M$8-(BH60+AW60+AA59),$C60-SUM($BL60:BS60)),0))</f>
        <v>0</v>
      </c>
      <c r="BU60" s="39">
        <f>IF(BI60+AX60+AB59&gt;=N$8,0,IF(SUM($BL60:BT60)&lt;$C60,MIN(N$8-(BI60+AX60+AB59),$C60-SUM($BL60:BT60)),0))</f>
        <v>0</v>
      </c>
      <c r="BW60" s="52" t="e">
        <f t="shared" si="80"/>
        <v>#N/A</v>
      </c>
      <c r="BX60" s="174" t="e">
        <f t="shared" si="81"/>
        <v>#N/A</v>
      </c>
      <c r="BY60" s="39">
        <f t="shared" si="58"/>
        <v>0</v>
      </c>
      <c r="BZ60" s="174" t="e">
        <f t="shared" si="82"/>
        <v>#N/A</v>
      </c>
      <c r="CA60" s="37">
        <f t="shared" si="59"/>
        <v>0</v>
      </c>
      <c r="CB60" s="174" t="e">
        <f t="shared" si="83"/>
        <v>#N/A</v>
      </c>
      <c r="CC60" s="39">
        <f t="shared" si="60"/>
        <v>0</v>
      </c>
      <c r="CD60" s="174" t="e">
        <f t="shared" si="84"/>
        <v>#N/A</v>
      </c>
      <c r="CE60" s="39">
        <f t="shared" si="61"/>
        <v>0</v>
      </c>
      <c r="CF60" s="174" t="e">
        <f t="shared" si="85"/>
        <v>#N/A</v>
      </c>
      <c r="CG60" s="39">
        <f t="shared" si="62"/>
        <v>0</v>
      </c>
      <c r="CH60" s="174" t="e">
        <f t="shared" si="86"/>
        <v>#N/A</v>
      </c>
      <c r="CI60" s="39">
        <f t="shared" si="63"/>
        <v>0</v>
      </c>
      <c r="CJ60" s="174" t="e">
        <f t="shared" si="87"/>
        <v>#N/A</v>
      </c>
      <c r="CK60" s="39">
        <f t="shared" si="64"/>
        <v>0</v>
      </c>
      <c r="CL60" s="174" t="e">
        <f t="shared" si="88"/>
        <v>#N/A</v>
      </c>
      <c r="CM60" s="39">
        <f t="shared" si="65"/>
        <v>0</v>
      </c>
      <c r="CN60" s="174" t="e">
        <f t="shared" si="89"/>
        <v>#N/A</v>
      </c>
      <c r="CO60" s="39">
        <f t="shared" si="66"/>
        <v>0</v>
      </c>
      <c r="CP60" s="174" t="e">
        <f t="shared" si="90"/>
        <v>#N/A</v>
      </c>
      <c r="CQ60" s="39">
        <f t="shared" si="67"/>
        <v>0</v>
      </c>
      <c r="CR60" s="39" t="e">
        <f>IF(ISERROR(BX60),NA(),(BY60/Calculator!$E$6)/2)</f>
        <v>#N/A</v>
      </c>
      <c r="CS60" s="39" t="e">
        <f>IF(ISERROR(BZ60),NA(),(CA60/Calculator!$E$6)/2)</f>
        <v>#N/A</v>
      </c>
      <c r="CT60" s="39" t="e">
        <f>IF(ISERROR(CB60),NA(),(CC60/Calculator!$E$6)/2)</f>
        <v>#N/A</v>
      </c>
      <c r="CU60" s="39" t="e">
        <f>IF(ISERROR(CD60),NA(),(CE60/Calculator!$E$6)/2)</f>
        <v>#N/A</v>
      </c>
      <c r="CV60" s="39" t="e">
        <f>IF(ISERROR(CF60),NA(),(CG60/Calculator!$E$6)/2)</f>
        <v>#N/A</v>
      </c>
      <c r="CW60" s="39" t="e">
        <f>IF(ISERROR(CH60),NA(),(CI60/Calculator!$E$6)/2)</f>
        <v>#N/A</v>
      </c>
      <c r="CX60" s="39" t="e">
        <f>IF(ISERROR(CJ60),NA(),(CK60/Calculator!$E$6)/2)</f>
        <v>#N/A</v>
      </c>
      <c r="CY60" s="39" t="e">
        <f>IF(ISERROR(CL60),NA(),(CM60/Calculator!$E$6)/2)</f>
        <v>#N/A</v>
      </c>
      <c r="CZ60" s="39" t="e">
        <f>IF(ISERROR(CN60),NA(),(CO60/Calculator!$E$6)/2)</f>
        <v>#N/A</v>
      </c>
      <c r="DA60" s="39" t="e">
        <f>IF(ISERROR(CP60),NA(),(CQ60/Calculator!$E$6)/2)</f>
        <v>#N/A</v>
      </c>
    </row>
    <row r="61" spans="1:105" s="34" customFormat="1" ht="12" thickBot="1" x14ac:dyDescent="0.25">
      <c r="A61" s="51" t="str">
        <f t="shared" si="21"/>
        <v/>
      </c>
      <c r="B61" s="52" t="str">
        <f t="shared" si="68"/>
        <v/>
      </c>
      <c r="C61" s="53" t="str">
        <f t="shared" si="22"/>
        <v/>
      </c>
      <c r="D61" s="54"/>
      <c r="E61" s="36">
        <f t="shared" si="23"/>
        <v>0</v>
      </c>
      <c r="F61" s="36">
        <f t="shared" si="24"/>
        <v>0</v>
      </c>
      <c r="G61" s="36">
        <f t="shared" si="25"/>
        <v>0</v>
      </c>
      <c r="H61" s="36">
        <f t="shared" si="26"/>
        <v>0</v>
      </c>
      <c r="I61" s="36">
        <f t="shared" si="27"/>
        <v>0</v>
      </c>
      <c r="J61" s="36">
        <f t="shared" si="28"/>
        <v>0</v>
      </c>
      <c r="K61" s="36">
        <f t="shared" si="29"/>
        <v>0</v>
      </c>
      <c r="L61" s="36">
        <f t="shared" si="30"/>
        <v>0</v>
      </c>
      <c r="M61" s="36">
        <f t="shared" si="31"/>
        <v>0</v>
      </c>
      <c r="N61" s="36">
        <f t="shared" si="32"/>
        <v>0</v>
      </c>
      <c r="O61" s="49">
        <f t="shared" si="33"/>
        <v>0</v>
      </c>
      <c r="P61" s="132" t="str">
        <f t="shared" si="34"/>
        <v/>
      </c>
      <c r="Q61" s="50">
        <f t="shared" si="35"/>
        <v>0</v>
      </c>
      <c r="R61" s="37"/>
      <c r="S61" s="36">
        <f t="shared" si="36"/>
        <v>1000</v>
      </c>
      <c r="T61" s="36">
        <f t="shared" si="37"/>
        <v>0</v>
      </c>
      <c r="U61" s="36">
        <f t="shared" si="38"/>
        <v>0</v>
      </c>
      <c r="V61" s="36">
        <f t="shared" si="39"/>
        <v>0</v>
      </c>
      <c r="W61" s="36">
        <f t="shared" si="40"/>
        <v>3000</v>
      </c>
      <c r="X61" s="36">
        <f t="shared" si="41"/>
        <v>0</v>
      </c>
      <c r="Y61" s="36">
        <f t="shared" si="42"/>
        <v>0</v>
      </c>
      <c r="Z61" s="36">
        <f t="shared" si="43"/>
        <v>33903.539999999986</v>
      </c>
      <c r="AA61" s="36">
        <f t="shared" si="44"/>
        <v>0</v>
      </c>
      <c r="AB61" s="36">
        <f t="shared" si="45"/>
        <v>0</v>
      </c>
      <c r="AC61" s="40"/>
      <c r="AD61" s="36">
        <f t="shared" si="11"/>
        <v>0</v>
      </c>
      <c r="AE61" s="36">
        <f t="shared" si="12"/>
        <v>0</v>
      </c>
      <c r="AF61" s="36">
        <f t="shared" si="13"/>
        <v>0</v>
      </c>
      <c r="AG61" s="36">
        <f t="shared" si="14"/>
        <v>0</v>
      </c>
      <c r="AH61" s="36">
        <f t="shared" si="15"/>
        <v>0</v>
      </c>
      <c r="AI61" s="36">
        <f t="shared" si="16"/>
        <v>0</v>
      </c>
      <c r="AJ61" s="36">
        <f t="shared" si="17"/>
        <v>0</v>
      </c>
      <c r="AK61" s="36">
        <f t="shared" si="18"/>
        <v>0</v>
      </c>
      <c r="AL61" s="36">
        <f t="shared" si="19"/>
        <v>0</v>
      </c>
      <c r="AM61" s="36">
        <f t="shared" si="20"/>
        <v>0</v>
      </c>
      <c r="AN61" s="40"/>
      <c r="AO61" s="36">
        <f t="shared" si="46"/>
        <v>0</v>
      </c>
      <c r="AP61" s="36">
        <f t="shared" si="47"/>
        <v>0</v>
      </c>
      <c r="AQ61" s="36">
        <f t="shared" si="48"/>
        <v>0</v>
      </c>
      <c r="AR61" s="36">
        <f t="shared" si="49"/>
        <v>0</v>
      </c>
      <c r="AS61" s="36">
        <f t="shared" si="50"/>
        <v>0</v>
      </c>
      <c r="AT61" s="36">
        <f t="shared" si="51"/>
        <v>0</v>
      </c>
      <c r="AU61" s="36">
        <f t="shared" si="52"/>
        <v>0</v>
      </c>
      <c r="AV61" s="36">
        <f t="shared" si="53"/>
        <v>98.6</v>
      </c>
      <c r="AW61" s="36">
        <f t="shared" si="54"/>
        <v>0</v>
      </c>
      <c r="AX61" s="36">
        <f t="shared" si="55"/>
        <v>0</v>
      </c>
      <c r="AZ61" s="36">
        <f t="shared" si="69"/>
        <v>0</v>
      </c>
      <c r="BA61" s="36">
        <f t="shared" si="70"/>
        <v>0</v>
      </c>
      <c r="BB61" s="36">
        <f t="shared" si="71"/>
        <v>0</v>
      </c>
      <c r="BC61" s="36">
        <f t="shared" si="72"/>
        <v>0</v>
      </c>
      <c r="BD61" s="36">
        <f t="shared" si="73"/>
        <v>0</v>
      </c>
      <c r="BE61" s="36">
        <f t="shared" si="74"/>
        <v>0</v>
      </c>
      <c r="BF61" s="36">
        <f t="shared" si="75"/>
        <v>0</v>
      </c>
      <c r="BG61" s="36">
        <f t="shared" si="76"/>
        <v>0</v>
      </c>
      <c r="BH61" s="36">
        <f t="shared" si="77"/>
        <v>0</v>
      </c>
      <c r="BI61" s="36">
        <f t="shared" si="78"/>
        <v>0</v>
      </c>
      <c r="BJ61" s="118">
        <f t="shared" si="57"/>
        <v>0</v>
      </c>
      <c r="BK61" s="37"/>
      <c r="BL61" s="38">
        <f t="shared" si="79"/>
        <v>0</v>
      </c>
      <c r="BM61" s="39">
        <f>IF(BA61+AP61+T60&gt;=F$8,0,IF(SUM($BL61:BL61)&lt;$C61,MIN(F$8-(BA61+AP61+T60),$C61-SUM($BL61:BL61)),0))</f>
        <v>0</v>
      </c>
      <c r="BN61" s="39">
        <f>IF(BB61+AQ61+U60&gt;=G$8,0,IF(SUM($BL61:BM61)&lt;$C61,MIN(G$8-(BB61+AQ61+U60),$C61-SUM($BL61:BM61)),0))</f>
        <v>0</v>
      </c>
      <c r="BO61" s="39">
        <f>IF(BC61+AR61+V60&gt;=H$8,0,IF(SUM($BL61:BN61)&lt;$C61,MIN(H$8-(BC61+AR61+V60),$C61-SUM($BL61:BN61)),0))</f>
        <v>0</v>
      </c>
      <c r="BP61" s="39">
        <f>IF(BD61+AS61+W60&gt;=I$8,0,IF(SUM($BL61:BO61)&lt;$C61,MIN(I$8-(BD61+AS61+W60),$C61-SUM($BL61:BO61)),0))</f>
        <v>0</v>
      </c>
      <c r="BQ61" s="39">
        <f>IF(BE61+AT61+X60&gt;=J$8,0,IF(SUM($BL61:BP61)&lt;$C61,MIN(J$8-(BE61+AT61+X60),$C61-SUM($BL61:BP61)),0))</f>
        <v>0</v>
      </c>
      <c r="BR61" s="39">
        <f>IF(BF61+AU61+Y60&gt;=K$8,0,IF(SUM($BL61:BQ61)&lt;$C61,MIN(K$8-(BF61+AU61+Y60),$C61-SUM($BL61:BQ61)),0))</f>
        <v>0</v>
      </c>
      <c r="BS61" s="39">
        <f>IF(BG61+AV61+Z60&gt;=L$8,0,IF(SUM($BL61:BR61)&lt;$C61,MIN(L$8-(BG61+AV61+Z60),$C61-SUM($BL61:BR61)),0))</f>
        <v>0</v>
      </c>
      <c r="BT61" s="39">
        <f>IF(BH61+AW61+AA60&gt;=M$8,0,IF(SUM($BL61:BS61)&lt;$C61,MIN(M$8-(BH61+AW61+AA60),$C61-SUM($BL61:BS61)),0))</f>
        <v>0</v>
      </c>
      <c r="BU61" s="39">
        <f>IF(BI61+AX61+AB60&gt;=N$8,0,IF(SUM($BL61:BT61)&lt;$C61,MIN(N$8-(BI61+AX61+AB60),$C61-SUM($BL61:BT61)),0))</f>
        <v>0</v>
      </c>
      <c r="BW61" s="52" t="e">
        <f t="shared" si="80"/>
        <v>#N/A</v>
      </c>
      <c r="BX61" s="174" t="e">
        <f t="shared" si="81"/>
        <v>#N/A</v>
      </c>
      <c r="BY61" s="39">
        <f t="shared" si="58"/>
        <v>0</v>
      </c>
      <c r="BZ61" s="174" t="e">
        <f t="shared" si="82"/>
        <v>#N/A</v>
      </c>
      <c r="CA61" s="37">
        <f t="shared" si="59"/>
        <v>0</v>
      </c>
      <c r="CB61" s="174" t="e">
        <f t="shared" si="83"/>
        <v>#N/A</v>
      </c>
      <c r="CC61" s="39">
        <f t="shared" si="60"/>
        <v>0</v>
      </c>
      <c r="CD61" s="174" t="e">
        <f t="shared" si="84"/>
        <v>#N/A</v>
      </c>
      <c r="CE61" s="39">
        <f t="shared" si="61"/>
        <v>0</v>
      </c>
      <c r="CF61" s="174" t="e">
        <f t="shared" si="85"/>
        <v>#N/A</v>
      </c>
      <c r="CG61" s="39">
        <f t="shared" si="62"/>
        <v>0</v>
      </c>
      <c r="CH61" s="174" t="e">
        <f t="shared" si="86"/>
        <v>#N/A</v>
      </c>
      <c r="CI61" s="39">
        <f t="shared" si="63"/>
        <v>0</v>
      </c>
      <c r="CJ61" s="174" t="e">
        <f t="shared" si="87"/>
        <v>#N/A</v>
      </c>
      <c r="CK61" s="39">
        <f t="shared" si="64"/>
        <v>0</v>
      </c>
      <c r="CL61" s="174" t="e">
        <f t="shared" si="88"/>
        <v>#N/A</v>
      </c>
      <c r="CM61" s="39">
        <f t="shared" si="65"/>
        <v>0</v>
      </c>
      <c r="CN61" s="174" t="e">
        <f t="shared" si="89"/>
        <v>#N/A</v>
      </c>
      <c r="CO61" s="39">
        <f t="shared" si="66"/>
        <v>0</v>
      </c>
      <c r="CP61" s="174" t="e">
        <f t="shared" si="90"/>
        <v>#N/A</v>
      </c>
      <c r="CQ61" s="39">
        <f t="shared" si="67"/>
        <v>0</v>
      </c>
      <c r="CR61" s="39" t="e">
        <f>IF(ISERROR(BX61),NA(),(BY61/Calculator!$E$6)/2)</f>
        <v>#N/A</v>
      </c>
      <c r="CS61" s="39" t="e">
        <f>IF(ISERROR(BZ61),NA(),(CA61/Calculator!$E$6)/2)</f>
        <v>#N/A</v>
      </c>
      <c r="CT61" s="39" t="e">
        <f>IF(ISERROR(CB61),NA(),(CC61/Calculator!$E$6)/2)</f>
        <v>#N/A</v>
      </c>
      <c r="CU61" s="39" t="e">
        <f>IF(ISERROR(CD61),NA(),(CE61/Calculator!$E$6)/2)</f>
        <v>#N/A</v>
      </c>
      <c r="CV61" s="39" t="e">
        <f>IF(ISERROR(CF61),NA(),(CG61/Calculator!$E$6)/2)</f>
        <v>#N/A</v>
      </c>
      <c r="CW61" s="39" t="e">
        <f>IF(ISERROR(CH61),NA(),(CI61/Calculator!$E$6)/2)</f>
        <v>#N/A</v>
      </c>
      <c r="CX61" s="39" t="e">
        <f>IF(ISERROR(CJ61),NA(),(CK61/Calculator!$E$6)/2)</f>
        <v>#N/A</v>
      </c>
      <c r="CY61" s="39" t="e">
        <f>IF(ISERROR(CL61),NA(),(CM61/Calculator!$E$6)/2)</f>
        <v>#N/A</v>
      </c>
      <c r="CZ61" s="39" t="e">
        <f>IF(ISERROR(CN61),NA(),(CO61/Calculator!$E$6)/2)</f>
        <v>#N/A</v>
      </c>
      <c r="DA61" s="39" t="e">
        <f>IF(ISERROR(CP61),NA(),(CQ61/Calculator!$E$6)/2)</f>
        <v>#N/A</v>
      </c>
    </row>
    <row r="62" spans="1:105" s="34" customFormat="1" ht="12" thickBot="1" x14ac:dyDescent="0.25">
      <c r="A62" s="51" t="str">
        <f t="shared" si="21"/>
        <v/>
      </c>
      <c r="B62" s="52" t="str">
        <f t="shared" si="68"/>
        <v/>
      </c>
      <c r="C62" s="53" t="str">
        <f t="shared" si="22"/>
        <v/>
      </c>
      <c r="D62" s="54"/>
      <c r="E62" s="36">
        <f t="shared" si="23"/>
        <v>0</v>
      </c>
      <c r="F62" s="36">
        <f t="shared" si="24"/>
        <v>0</v>
      </c>
      <c r="G62" s="36">
        <f t="shared" si="25"/>
        <v>0</v>
      </c>
      <c r="H62" s="36">
        <f t="shared" si="26"/>
        <v>0</v>
      </c>
      <c r="I62" s="36">
        <f t="shared" si="27"/>
        <v>0</v>
      </c>
      <c r="J62" s="36">
        <f t="shared" si="28"/>
        <v>0</v>
      </c>
      <c r="K62" s="36">
        <f t="shared" si="29"/>
        <v>0</v>
      </c>
      <c r="L62" s="36">
        <f t="shared" si="30"/>
        <v>0</v>
      </c>
      <c r="M62" s="36">
        <f t="shared" si="31"/>
        <v>0</v>
      </c>
      <c r="N62" s="36">
        <f t="shared" si="32"/>
        <v>0</v>
      </c>
      <c r="O62" s="49">
        <f t="shared" si="33"/>
        <v>0</v>
      </c>
      <c r="P62" s="132" t="str">
        <f t="shared" si="34"/>
        <v/>
      </c>
      <c r="Q62" s="50">
        <f t="shared" si="35"/>
        <v>0</v>
      </c>
      <c r="R62" s="37"/>
      <c r="S62" s="36">
        <f t="shared" si="36"/>
        <v>1000</v>
      </c>
      <c r="T62" s="36">
        <f t="shared" si="37"/>
        <v>0</v>
      </c>
      <c r="U62" s="36">
        <f t="shared" si="38"/>
        <v>0</v>
      </c>
      <c r="V62" s="36">
        <f t="shared" si="39"/>
        <v>0</v>
      </c>
      <c r="W62" s="36">
        <f t="shared" si="40"/>
        <v>3000</v>
      </c>
      <c r="X62" s="36">
        <f t="shared" si="41"/>
        <v>0</v>
      </c>
      <c r="Y62" s="36">
        <f t="shared" si="42"/>
        <v>0</v>
      </c>
      <c r="Z62" s="36">
        <f t="shared" si="43"/>
        <v>34002.429999999986</v>
      </c>
      <c r="AA62" s="36">
        <f t="shared" si="44"/>
        <v>0</v>
      </c>
      <c r="AB62" s="36">
        <f t="shared" si="45"/>
        <v>0</v>
      </c>
      <c r="AC62" s="40"/>
      <c r="AD62" s="36">
        <f t="shared" si="11"/>
        <v>0</v>
      </c>
      <c r="AE62" s="36">
        <f t="shared" si="12"/>
        <v>0</v>
      </c>
      <c r="AF62" s="36">
        <f t="shared" si="13"/>
        <v>0</v>
      </c>
      <c r="AG62" s="36">
        <f t="shared" si="14"/>
        <v>0</v>
      </c>
      <c r="AH62" s="36">
        <f t="shared" si="15"/>
        <v>0</v>
      </c>
      <c r="AI62" s="36">
        <f t="shared" si="16"/>
        <v>0</v>
      </c>
      <c r="AJ62" s="36">
        <f t="shared" si="17"/>
        <v>0</v>
      </c>
      <c r="AK62" s="36">
        <f t="shared" si="18"/>
        <v>0</v>
      </c>
      <c r="AL62" s="36">
        <f t="shared" si="19"/>
        <v>0</v>
      </c>
      <c r="AM62" s="36">
        <f t="shared" si="20"/>
        <v>0</v>
      </c>
      <c r="AN62" s="40"/>
      <c r="AO62" s="36">
        <f t="shared" si="46"/>
        <v>0</v>
      </c>
      <c r="AP62" s="36">
        <f t="shared" si="47"/>
        <v>0</v>
      </c>
      <c r="AQ62" s="36">
        <f t="shared" si="48"/>
        <v>0</v>
      </c>
      <c r="AR62" s="36">
        <f t="shared" si="49"/>
        <v>0</v>
      </c>
      <c r="AS62" s="36">
        <f t="shared" si="50"/>
        <v>0</v>
      </c>
      <c r="AT62" s="36">
        <f t="shared" si="51"/>
        <v>0</v>
      </c>
      <c r="AU62" s="36">
        <f t="shared" si="52"/>
        <v>0</v>
      </c>
      <c r="AV62" s="36">
        <f t="shared" si="53"/>
        <v>98.89</v>
      </c>
      <c r="AW62" s="36">
        <f t="shared" si="54"/>
        <v>0</v>
      </c>
      <c r="AX62" s="36">
        <f t="shared" si="55"/>
        <v>0</v>
      </c>
      <c r="AZ62" s="36">
        <f t="shared" si="69"/>
        <v>0</v>
      </c>
      <c r="BA62" s="36">
        <f t="shared" si="70"/>
        <v>0</v>
      </c>
      <c r="BB62" s="36">
        <f t="shared" si="71"/>
        <v>0</v>
      </c>
      <c r="BC62" s="36">
        <f t="shared" si="72"/>
        <v>0</v>
      </c>
      <c r="BD62" s="36">
        <f t="shared" si="73"/>
        <v>0</v>
      </c>
      <c r="BE62" s="36">
        <f t="shared" si="74"/>
        <v>0</v>
      </c>
      <c r="BF62" s="36">
        <f t="shared" si="75"/>
        <v>0</v>
      </c>
      <c r="BG62" s="36">
        <f t="shared" si="76"/>
        <v>0</v>
      </c>
      <c r="BH62" s="36">
        <f t="shared" si="77"/>
        <v>0</v>
      </c>
      <c r="BI62" s="36">
        <f t="shared" si="78"/>
        <v>0</v>
      </c>
      <c r="BJ62" s="118">
        <f t="shared" si="57"/>
        <v>0</v>
      </c>
      <c r="BK62" s="37"/>
      <c r="BL62" s="38">
        <f t="shared" si="79"/>
        <v>0</v>
      </c>
      <c r="BM62" s="39">
        <f>IF(BA62+AP62+T61&gt;=F$8,0,IF(SUM($BL62:BL62)&lt;$C62,MIN(F$8-(BA62+AP62+T61),$C62-SUM($BL62:BL62)),0))</f>
        <v>0</v>
      </c>
      <c r="BN62" s="39">
        <f>IF(BB62+AQ62+U61&gt;=G$8,0,IF(SUM($BL62:BM62)&lt;$C62,MIN(G$8-(BB62+AQ62+U61),$C62-SUM($BL62:BM62)),0))</f>
        <v>0</v>
      </c>
      <c r="BO62" s="39">
        <f>IF(BC62+AR62+V61&gt;=H$8,0,IF(SUM($BL62:BN62)&lt;$C62,MIN(H$8-(BC62+AR62+V61),$C62-SUM($BL62:BN62)),0))</f>
        <v>0</v>
      </c>
      <c r="BP62" s="39">
        <f>IF(BD62+AS62+W61&gt;=I$8,0,IF(SUM($BL62:BO62)&lt;$C62,MIN(I$8-(BD62+AS62+W61),$C62-SUM($BL62:BO62)),0))</f>
        <v>0</v>
      </c>
      <c r="BQ62" s="39">
        <f>IF(BE62+AT62+X61&gt;=J$8,0,IF(SUM($BL62:BP62)&lt;$C62,MIN(J$8-(BE62+AT62+X61),$C62-SUM($BL62:BP62)),0))</f>
        <v>0</v>
      </c>
      <c r="BR62" s="39">
        <f>IF(BF62+AU62+Y61&gt;=K$8,0,IF(SUM($BL62:BQ62)&lt;$C62,MIN(K$8-(BF62+AU62+Y61),$C62-SUM($BL62:BQ62)),0))</f>
        <v>0</v>
      </c>
      <c r="BS62" s="39">
        <f>IF(BG62+AV62+Z61&gt;=L$8,0,IF(SUM($BL62:BR62)&lt;$C62,MIN(L$8-(BG62+AV62+Z61),$C62-SUM($BL62:BR62)),0))</f>
        <v>0</v>
      </c>
      <c r="BT62" s="39">
        <f>IF(BH62+AW62+AA61&gt;=M$8,0,IF(SUM($BL62:BS62)&lt;$C62,MIN(M$8-(BH62+AW62+AA61),$C62-SUM($BL62:BS62)),0))</f>
        <v>0</v>
      </c>
      <c r="BU62" s="39">
        <f>IF(BI62+AX62+AB61&gt;=N$8,0,IF(SUM($BL62:BT62)&lt;$C62,MIN(N$8-(BI62+AX62+AB61),$C62-SUM($BL62:BT62)),0))</f>
        <v>0</v>
      </c>
      <c r="BW62" s="52" t="e">
        <f t="shared" si="80"/>
        <v>#N/A</v>
      </c>
      <c r="BX62" s="174" t="e">
        <f t="shared" si="81"/>
        <v>#N/A</v>
      </c>
      <c r="BY62" s="39">
        <f t="shared" si="58"/>
        <v>0</v>
      </c>
      <c r="BZ62" s="174" t="e">
        <f t="shared" si="82"/>
        <v>#N/A</v>
      </c>
      <c r="CA62" s="37">
        <f t="shared" si="59"/>
        <v>0</v>
      </c>
      <c r="CB62" s="174" t="e">
        <f t="shared" si="83"/>
        <v>#N/A</v>
      </c>
      <c r="CC62" s="39">
        <f t="shared" si="60"/>
        <v>0</v>
      </c>
      <c r="CD62" s="174" t="e">
        <f t="shared" si="84"/>
        <v>#N/A</v>
      </c>
      <c r="CE62" s="39">
        <f t="shared" si="61"/>
        <v>0</v>
      </c>
      <c r="CF62" s="174" t="e">
        <f t="shared" si="85"/>
        <v>#N/A</v>
      </c>
      <c r="CG62" s="39">
        <f t="shared" si="62"/>
        <v>0</v>
      </c>
      <c r="CH62" s="174" t="e">
        <f t="shared" si="86"/>
        <v>#N/A</v>
      </c>
      <c r="CI62" s="39">
        <f t="shared" si="63"/>
        <v>0</v>
      </c>
      <c r="CJ62" s="174" t="e">
        <f t="shared" si="87"/>
        <v>#N/A</v>
      </c>
      <c r="CK62" s="39">
        <f t="shared" si="64"/>
        <v>0</v>
      </c>
      <c r="CL62" s="174" t="e">
        <f t="shared" si="88"/>
        <v>#N/A</v>
      </c>
      <c r="CM62" s="39">
        <f t="shared" si="65"/>
        <v>0</v>
      </c>
      <c r="CN62" s="174" t="e">
        <f t="shared" si="89"/>
        <v>#N/A</v>
      </c>
      <c r="CO62" s="39">
        <f t="shared" si="66"/>
        <v>0</v>
      </c>
      <c r="CP62" s="174" t="e">
        <f t="shared" si="90"/>
        <v>#N/A</v>
      </c>
      <c r="CQ62" s="39">
        <f t="shared" si="67"/>
        <v>0</v>
      </c>
      <c r="CR62" s="39" t="e">
        <f>IF(ISERROR(BX62),NA(),(BY62/Calculator!$E$6)/2)</f>
        <v>#N/A</v>
      </c>
      <c r="CS62" s="39" t="e">
        <f>IF(ISERROR(BZ62),NA(),(CA62/Calculator!$E$6)/2)</f>
        <v>#N/A</v>
      </c>
      <c r="CT62" s="39" t="e">
        <f>IF(ISERROR(CB62),NA(),(CC62/Calculator!$E$6)/2)</f>
        <v>#N/A</v>
      </c>
      <c r="CU62" s="39" t="e">
        <f>IF(ISERROR(CD62),NA(),(CE62/Calculator!$E$6)/2)</f>
        <v>#N/A</v>
      </c>
      <c r="CV62" s="39" t="e">
        <f>IF(ISERROR(CF62),NA(),(CG62/Calculator!$E$6)/2)</f>
        <v>#N/A</v>
      </c>
      <c r="CW62" s="39" t="e">
        <f>IF(ISERROR(CH62),NA(),(CI62/Calculator!$E$6)/2)</f>
        <v>#N/A</v>
      </c>
      <c r="CX62" s="39" t="e">
        <f>IF(ISERROR(CJ62),NA(),(CK62/Calculator!$E$6)/2)</f>
        <v>#N/A</v>
      </c>
      <c r="CY62" s="39" t="e">
        <f>IF(ISERROR(CL62),NA(),(CM62/Calculator!$E$6)/2)</f>
        <v>#N/A</v>
      </c>
      <c r="CZ62" s="39" t="e">
        <f>IF(ISERROR(CN62),NA(),(CO62/Calculator!$E$6)/2)</f>
        <v>#N/A</v>
      </c>
      <c r="DA62" s="39" t="e">
        <f>IF(ISERROR(CP62),NA(),(CQ62/Calculator!$E$6)/2)</f>
        <v>#N/A</v>
      </c>
    </row>
    <row r="63" spans="1:105" s="34" customFormat="1" ht="12" thickBot="1" x14ac:dyDescent="0.25">
      <c r="A63" s="51" t="str">
        <f t="shared" si="21"/>
        <v/>
      </c>
      <c r="B63" s="52" t="str">
        <f t="shared" si="68"/>
        <v/>
      </c>
      <c r="C63" s="53" t="str">
        <f t="shared" si="22"/>
        <v/>
      </c>
      <c r="D63" s="54"/>
      <c r="E63" s="36">
        <f t="shared" si="23"/>
        <v>0</v>
      </c>
      <c r="F63" s="36">
        <f t="shared" si="24"/>
        <v>0</v>
      </c>
      <c r="G63" s="36">
        <f t="shared" si="25"/>
        <v>0</v>
      </c>
      <c r="H63" s="36">
        <f t="shared" si="26"/>
        <v>0</v>
      </c>
      <c r="I63" s="36">
        <f t="shared" si="27"/>
        <v>0</v>
      </c>
      <c r="J63" s="36">
        <f t="shared" si="28"/>
        <v>0</v>
      </c>
      <c r="K63" s="36">
        <f t="shared" si="29"/>
        <v>0</v>
      </c>
      <c r="L63" s="36">
        <f t="shared" si="30"/>
        <v>0</v>
      </c>
      <c r="M63" s="36">
        <f t="shared" si="31"/>
        <v>0</v>
      </c>
      <c r="N63" s="36">
        <f t="shared" si="32"/>
        <v>0</v>
      </c>
      <c r="O63" s="49">
        <f t="shared" si="33"/>
        <v>0</v>
      </c>
      <c r="P63" s="132" t="str">
        <f t="shared" si="34"/>
        <v/>
      </c>
      <c r="Q63" s="50">
        <f t="shared" si="35"/>
        <v>0</v>
      </c>
      <c r="R63" s="37"/>
      <c r="S63" s="36">
        <f t="shared" si="36"/>
        <v>1000</v>
      </c>
      <c r="T63" s="36">
        <f t="shared" si="37"/>
        <v>0</v>
      </c>
      <c r="U63" s="36">
        <f t="shared" si="38"/>
        <v>0</v>
      </c>
      <c r="V63" s="36">
        <f t="shared" si="39"/>
        <v>0</v>
      </c>
      <c r="W63" s="36">
        <f t="shared" si="40"/>
        <v>3000</v>
      </c>
      <c r="X63" s="36">
        <f t="shared" si="41"/>
        <v>0</v>
      </c>
      <c r="Y63" s="36">
        <f t="shared" si="42"/>
        <v>0</v>
      </c>
      <c r="Z63" s="36">
        <f t="shared" si="43"/>
        <v>34101.599999999984</v>
      </c>
      <c r="AA63" s="36">
        <f t="shared" si="44"/>
        <v>0</v>
      </c>
      <c r="AB63" s="36">
        <f t="shared" si="45"/>
        <v>0</v>
      </c>
      <c r="AC63" s="40"/>
      <c r="AD63" s="36">
        <f t="shared" si="11"/>
        <v>0</v>
      </c>
      <c r="AE63" s="36">
        <f t="shared" si="12"/>
        <v>0</v>
      </c>
      <c r="AF63" s="36">
        <f t="shared" si="13"/>
        <v>0</v>
      </c>
      <c r="AG63" s="36">
        <f t="shared" si="14"/>
        <v>0</v>
      </c>
      <c r="AH63" s="36">
        <f t="shared" si="15"/>
        <v>0</v>
      </c>
      <c r="AI63" s="36">
        <f t="shared" si="16"/>
        <v>0</v>
      </c>
      <c r="AJ63" s="36">
        <f t="shared" si="17"/>
        <v>0</v>
      </c>
      <c r="AK63" s="36">
        <f t="shared" si="18"/>
        <v>0</v>
      </c>
      <c r="AL63" s="36">
        <f t="shared" si="19"/>
        <v>0</v>
      </c>
      <c r="AM63" s="36">
        <f t="shared" si="20"/>
        <v>0</v>
      </c>
      <c r="AN63" s="40"/>
      <c r="AO63" s="36">
        <f t="shared" si="46"/>
        <v>0</v>
      </c>
      <c r="AP63" s="36">
        <f t="shared" si="47"/>
        <v>0</v>
      </c>
      <c r="AQ63" s="36">
        <f t="shared" si="48"/>
        <v>0</v>
      </c>
      <c r="AR63" s="36">
        <f t="shared" si="49"/>
        <v>0</v>
      </c>
      <c r="AS63" s="36">
        <f t="shared" si="50"/>
        <v>0</v>
      </c>
      <c r="AT63" s="36">
        <f t="shared" si="51"/>
        <v>0</v>
      </c>
      <c r="AU63" s="36">
        <f t="shared" si="52"/>
        <v>0</v>
      </c>
      <c r="AV63" s="36">
        <f t="shared" si="53"/>
        <v>99.17</v>
      </c>
      <c r="AW63" s="36">
        <f t="shared" si="54"/>
        <v>0</v>
      </c>
      <c r="AX63" s="36">
        <f t="shared" si="55"/>
        <v>0</v>
      </c>
      <c r="AZ63" s="36">
        <f t="shared" si="69"/>
        <v>0</v>
      </c>
      <c r="BA63" s="36">
        <f t="shared" si="70"/>
        <v>0</v>
      </c>
      <c r="BB63" s="36">
        <f t="shared" si="71"/>
        <v>0</v>
      </c>
      <c r="BC63" s="36">
        <f t="shared" si="72"/>
        <v>0</v>
      </c>
      <c r="BD63" s="36">
        <f t="shared" si="73"/>
        <v>0</v>
      </c>
      <c r="BE63" s="36">
        <f t="shared" si="74"/>
        <v>0</v>
      </c>
      <c r="BF63" s="36">
        <f t="shared" si="75"/>
        <v>0</v>
      </c>
      <c r="BG63" s="36">
        <f t="shared" si="76"/>
        <v>0</v>
      </c>
      <c r="BH63" s="36">
        <f t="shared" si="77"/>
        <v>0</v>
      </c>
      <c r="BI63" s="36">
        <f t="shared" si="78"/>
        <v>0</v>
      </c>
      <c r="BJ63" s="118">
        <f t="shared" si="57"/>
        <v>0</v>
      </c>
      <c r="BK63" s="37"/>
      <c r="BL63" s="38">
        <f t="shared" si="79"/>
        <v>0</v>
      </c>
      <c r="BM63" s="39">
        <f>IF(BA63+AP63+T62&gt;=F$8,0,IF(SUM($BL63:BL63)&lt;$C63,MIN(F$8-(BA63+AP63+T62),$C63-SUM($BL63:BL63)),0))</f>
        <v>0</v>
      </c>
      <c r="BN63" s="39">
        <f>IF(BB63+AQ63+U62&gt;=G$8,0,IF(SUM($BL63:BM63)&lt;$C63,MIN(G$8-(BB63+AQ63+U62),$C63-SUM($BL63:BM63)),0))</f>
        <v>0</v>
      </c>
      <c r="BO63" s="39">
        <f>IF(BC63+AR63+V62&gt;=H$8,0,IF(SUM($BL63:BN63)&lt;$C63,MIN(H$8-(BC63+AR63+V62),$C63-SUM($BL63:BN63)),0))</f>
        <v>0</v>
      </c>
      <c r="BP63" s="39">
        <f>IF(BD63+AS63+W62&gt;=I$8,0,IF(SUM($BL63:BO63)&lt;$C63,MIN(I$8-(BD63+AS63+W62),$C63-SUM($BL63:BO63)),0))</f>
        <v>0</v>
      </c>
      <c r="BQ63" s="39">
        <f>IF(BE63+AT63+X62&gt;=J$8,0,IF(SUM($BL63:BP63)&lt;$C63,MIN(J$8-(BE63+AT63+X62),$C63-SUM($BL63:BP63)),0))</f>
        <v>0</v>
      </c>
      <c r="BR63" s="39">
        <f>IF(BF63+AU63+Y62&gt;=K$8,0,IF(SUM($BL63:BQ63)&lt;$C63,MIN(K$8-(BF63+AU63+Y62),$C63-SUM($BL63:BQ63)),0))</f>
        <v>0</v>
      </c>
      <c r="BS63" s="39">
        <f>IF(BG63+AV63+Z62&gt;=L$8,0,IF(SUM($BL63:BR63)&lt;$C63,MIN(L$8-(BG63+AV63+Z62),$C63-SUM($BL63:BR63)),0))</f>
        <v>0</v>
      </c>
      <c r="BT63" s="39">
        <f>IF(BH63+AW63+AA62&gt;=M$8,0,IF(SUM($BL63:BS63)&lt;$C63,MIN(M$8-(BH63+AW63+AA62),$C63-SUM($BL63:BS63)),0))</f>
        <v>0</v>
      </c>
      <c r="BU63" s="39">
        <f>IF(BI63+AX63+AB62&gt;=N$8,0,IF(SUM($BL63:BT63)&lt;$C63,MIN(N$8-(BI63+AX63+AB62),$C63-SUM($BL63:BT63)),0))</f>
        <v>0</v>
      </c>
      <c r="BW63" s="52" t="e">
        <f t="shared" si="80"/>
        <v>#N/A</v>
      </c>
      <c r="BX63" s="174" t="e">
        <f t="shared" si="81"/>
        <v>#N/A</v>
      </c>
      <c r="BY63" s="39">
        <f t="shared" si="58"/>
        <v>0</v>
      </c>
      <c r="BZ63" s="174" t="e">
        <f t="shared" si="82"/>
        <v>#N/A</v>
      </c>
      <c r="CA63" s="37">
        <f t="shared" si="59"/>
        <v>0</v>
      </c>
      <c r="CB63" s="174" t="e">
        <f t="shared" si="83"/>
        <v>#N/A</v>
      </c>
      <c r="CC63" s="39">
        <f t="shared" si="60"/>
        <v>0</v>
      </c>
      <c r="CD63" s="174" t="e">
        <f t="shared" si="84"/>
        <v>#N/A</v>
      </c>
      <c r="CE63" s="39">
        <f t="shared" si="61"/>
        <v>0</v>
      </c>
      <c r="CF63" s="174" t="e">
        <f t="shared" si="85"/>
        <v>#N/A</v>
      </c>
      <c r="CG63" s="39">
        <f t="shared" si="62"/>
        <v>0</v>
      </c>
      <c r="CH63" s="174" t="e">
        <f t="shared" si="86"/>
        <v>#N/A</v>
      </c>
      <c r="CI63" s="39">
        <f t="shared" si="63"/>
        <v>0</v>
      </c>
      <c r="CJ63" s="174" t="e">
        <f t="shared" si="87"/>
        <v>#N/A</v>
      </c>
      <c r="CK63" s="39">
        <f t="shared" si="64"/>
        <v>0</v>
      </c>
      <c r="CL63" s="174" t="e">
        <f t="shared" si="88"/>
        <v>#N/A</v>
      </c>
      <c r="CM63" s="39">
        <f t="shared" si="65"/>
        <v>0</v>
      </c>
      <c r="CN63" s="174" t="e">
        <f t="shared" si="89"/>
        <v>#N/A</v>
      </c>
      <c r="CO63" s="39">
        <f t="shared" si="66"/>
        <v>0</v>
      </c>
      <c r="CP63" s="174" t="e">
        <f t="shared" si="90"/>
        <v>#N/A</v>
      </c>
      <c r="CQ63" s="39">
        <f t="shared" si="67"/>
        <v>0</v>
      </c>
      <c r="CR63" s="39" t="e">
        <f>IF(ISERROR(BX63),NA(),(BY63/Calculator!$E$6)/2)</f>
        <v>#N/A</v>
      </c>
      <c r="CS63" s="39" t="e">
        <f>IF(ISERROR(BZ63),NA(),(CA63/Calculator!$E$6)/2)</f>
        <v>#N/A</v>
      </c>
      <c r="CT63" s="39" t="e">
        <f>IF(ISERROR(CB63),NA(),(CC63/Calculator!$E$6)/2)</f>
        <v>#N/A</v>
      </c>
      <c r="CU63" s="39" t="e">
        <f>IF(ISERROR(CD63),NA(),(CE63/Calculator!$E$6)/2)</f>
        <v>#N/A</v>
      </c>
      <c r="CV63" s="39" t="e">
        <f>IF(ISERROR(CF63),NA(),(CG63/Calculator!$E$6)/2)</f>
        <v>#N/A</v>
      </c>
      <c r="CW63" s="39" t="e">
        <f>IF(ISERROR(CH63),NA(),(CI63/Calculator!$E$6)/2)</f>
        <v>#N/A</v>
      </c>
      <c r="CX63" s="39" t="e">
        <f>IF(ISERROR(CJ63),NA(),(CK63/Calculator!$E$6)/2)</f>
        <v>#N/A</v>
      </c>
      <c r="CY63" s="39" t="e">
        <f>IF(ISERROR(CL63),NA(),(CM63/Calculator!$E$6)/2)</f>
        <v>#N/A</v>
      </c>
      <c r="CZ63" s="39" t="e">
        <f>IF(ISERROR(CN63),NA(),(CO63/Calculator!$E$6)/2)</f>
        <v>#N/A</v>
      </c>
      <c r="DA63" s="39" t="e">
        <f>IF(ISERROR(CP63),NA(),(CQ63/Calculator!$E$6)/2)</f>
        <v>#N/A</v>
      </c>
    </row>
    <row r="64" spans="1:105" s="34" customFormat="1" ht="12" thickBot="1" x14ac:dyDescent="0.25">
      <c r="A64" s="51" t="str">
        <f t="shared" si="21"/>
        <v/>
      </c>
      <c r="B64" s="52" t="str">
        <f t="shared" si="68"/>
        <v/>
      </c>
      <c r="C64" s="53" t="str">
        <f t="shared" si="22"/>
        <v/>
      </c>
      <c r="D64" s="54"/>
      <c r="E64" s="36">
        <f t="shared" si="23"/>
        <v>0</v>
      </c>
      <c r="F64" s="36">
        <f t="shared" si="24"/>
        <v>0</v>
      </c>
      <c r="G64" s="36">
        <f t="shared" si="25"/>
        <v>0</v>
      </c>
      <c r="H64" s="36">
        <f t="shared" si="26"/>
        <v>0</v>
      </c>
      <c r="I64" s="36">
        <f t="shared" si="27"/>
        <v>0</v>
      </c>
      <c r="J64" s="36">
        <f t="shared" si="28"/>
        <v>0</v>
      </c>
      <c r="K64" s="36">
        <f t="shared" si="29"/>
        <v>0</v>
      </c>
      <c r="L64" s="36">
        <f t="shared" si="30"/>
        <v>0</v>
      </c>
      <c r="M64" s="36">
        <f t="shared" si="31"/>
        <v>0</v>
      </c>
      <c r="N64" s="36">
        <f t="shared" si="32"/>
        <v>0</v>
      </c>
      <c r="O64" s="49">
        <f t="shared" si="33"/>
        <v>0</v>
      </c>
      <c r="P64" s="132" t="str">
        <f t="shared" si="34"/>
        <v/>
      </c>
      <c r="Q64" s="50">
        <f t="shared" si="35"/>
        <v>0</v>
      </c>
      <c r="R64" s="37"/>
      <c r="S64" s="36">
        <f t="shared" si="36"/>
        <v>1000</v>
      </c>
      <c r="T64" s="36">
        <f t="shared" si="37"/>
        <v>0</v>
      </c>
      <c r="U64" s="36">
        <f t="shared" si="38"/>
        <v>0</v>
      </c>
      <c r="V64" s="36">
        <f t="shared" si="39"/>
        <v>0</v>
      </c>
      <c r="W64" s="36">
        <f t="shared" si="40"/>
        <v>3000</v>
      </c>
      <c r="X64" s="36">
        <f t="shared" si="41"/>
        <v>0</v>
      </c>
      <c r="Y64" s="36">
        <f t="shared" si="42"/>
        <v>0</v>
      </c>
      <c r="Z64" s="36">
        <f t="shared" si="43"/>
        <v>34201.059999999983</v>
      </c>
      <c r="AA64" s="36">
        <f t="shared" si="44"/>
        <v>0</v>
      </c>
      <c r="AB64" s="36">
        <f t="shared" si="45"/>
        <v>0</v>
      </c>
      <c r="AC64" s="40"/>
      <c r="AD64" s="36">
        <f t="shared" si="11"/>
        <v>0</v>
      </c>
      <c r="AE64" s="36">
        <f t="shared" si="12"/>
        <v>0</v>
      </c>
      <c r="AF64" s="36">
        <f t="shared" si="13"/>
        <v>0</v>
      </c>
      <c r="AG64" s="36">
        <f t="shared" si="14"/>
        <v>0</v>
      </c>
      <c r="AH64" s="36">
        <f t="shared" si="15"/>
        <v>0</v>
      </c>
      <c r="AI64" s="36">
        <f t="shared" si="16"/>
        <v>0</v>
      </c>
      <c r="AJ64" s="36">
        <f t="shared" si="17"/>
        <v>0</v>
      </c>
      <c r="AK64" s="36">
        <f t="shared" si="18"/>
        <v>0</v>
      </c>
      <c r="AL64" s="36">
        <f t="shared" si="19"/>
        <v>0</v>
      </c>
      <c r="AM64" s="36">
        <f t="shared" si="20"/>
        <v>0</v>
      </c>
      <c r="AN64" s="40"/>
      <c r="AO64" s="36">
        <f t="shared" si="46"/>
        <v>0</v>
      </c>
      <c r="AP64" s="36">
        <f t="shared" si="47"/>
        <v>0</v>
      </c>
      <c r="AQ64" s="36">
        <f t="shared" si="48"/>
        <v>0</v>
      </c>
      <c r="AR64" s="36">
        <f t="shared" si="49"/>
        <v>0</v>
      </c>
      <c r="AS64" s="36">
        <f t="shared" si="50"/>
        <v>0</v>
      </c>
      <c r="AT64" s="36">
        <f t="shared" si="51"/>
        <v>0</v>
      </c>
      <c r="AU64" s="36">
        <f t="shared" si="52"/>
        <v>0</v>
      </c>
      <c r="AV64" s="36">
        <f t="shared" si="53"/>
        <v>99.46</v>
      </c>
      <c r="AW64" s="36">
        <f t="shared" si="54"/>
        <v>0</v>
      </c>
      <c r="AX64" s="36">
        <f t="shared" si="55"/>
        <v>0</v>
      </c>
      <c r="AZ64" s="36">
        <f t="shared" si="69"/>
        <v>0</v>
      </c>
      <c r="BA64" s="36">
        <f t="shared" si="70"/>
        <v>0</v>
      </c>
      <c r="BB64" s="36">
        <f t="shared" si="71"/>
        <v>0</v>
      </c>
      <c r="BC64" s="36">
        <f t="shared" si="72"/>
        <v>0</v>
      </c>
      <c r="BD64" s="36">
        <f t="shared" si="73"/>
        <v>0</v>
      </c>
      <c r="BE64" s="36">
        <f t="shared" si="74"/>
        <v>0</v>
      </c>
      <c r="BF64" s="36">
        <f t="shared" si="75"/>
        <v>0</v>
      </c>
      <c r="BG64" s="36">
        <f t="shared" si="76"/>
        <v>0</v>
      </c>
      <c r="BH64" s="36">
        <f t="shared" si="77"/>
        <v>0</v>
      </c>
      <c r="BI64" s="36">
        <f t="shared" si="78"/>
        <v>0</v>
      </c>
      <c r="BJ64" s="118">
        <f t="shared" si="57"/>
        <v>0</v>
      </c>
      <c r="BK64" s="37"/>
      <c r="BL64" s="38">
        <f t="shared" si="79"/>
        <v>0</v>
      </c>
      <c r="BM64" s="39">
        <f>IF(BA64+AP64+T63&gt;=F$8,0,IF(SUM($BL64:BL64)&lt;$C64,MIN(F$8-(BA64+AP64+T63),$C64-SUM($BL64:BL64)),0))</f>
        <v>0</v>
      </c>
      <c r="BN64" s="39">
        <f>IF(BB64+AQ64+U63&gt;=G$8,0,IF(SUM($BL64:BM64)&lt;$C64,MIN(G$8-(BB64+AQ64+U63),$C64-SUM($BL64:BM64)),0))</f>
        <v>0</v>
      </c>
      <c r="BO64" s="39">
        <f>IF(BC64+AR64+V63&gt;=H$8,0,IF(SUM($BL64:BN64)&lt;$C64,MIN(H$8-(BC64+AR64+V63),$C64-SUM($BL64:BN64)),0))</f>
        <v>0</v>
      </c>
      <c r="BP64" s="39">
        <f>IF(BD64+AS64+W63&gt;=I$8,0,IF(SUM($BL64:BO64)&lt;$C64,MIN(I$8-(BD64+AS64+W63),$C64-SUM($BL64:BO64)),0))</f>
        <v>0</v>
      </c>
      <c r="BQ64" s="39">
        <f>IF(BE64+AT64+X63&gt;=J$8,0,IF(SUM($BL64:BP64)&lt;$C64,MIN(J$8-(BE64+AT64+X63),$C64-SUM($BL64:BP64)),0))</f>
        <v>0</v>
      </c>
      <c r="BR64" s="39">
        <f>IF(BF64+AU64+Y63&gt;=K$8,0,IF(SUM($BL64:BQ64)&lt;$C64,MIN(K$8-(BF64+AU64+Y63),$C64-SUM($BL64:BQ64)),0))</f>
        <v>0</v>
      </c>
      <c r="BS64" s="39">
        <f>IF(BG64+AV64+Z63&gt;=L$8,0,IF(SUM($BL64:BR64)&lt;$C64,MIN(L$8-(BG64+AV64+Z63),$C64-SUM($BL64:BR64)),0))</f>
        <v>0</v>
      </c>
      <c r="BT64" s="39">
        <f>IF(BH64+AW64+AA63&gt;=M$8,0,IF(SUM($BL64:BS64)&lt;$C64,MIN(M$8-(BH64+AW64+AA63),$C64-SUM($BL64:BS64)),0))</f>
        <v>0</v>
      </c>
      <c r="BU64" s="39">
        <f>IF(BI64+AX64+AB63&gt;=N$8,0,IF(SUM($BL64:BT64)&lt;$C64,MIN(N$8-(BI64+AX64+AB63),$C64-SUM($BL64:BT64)),0))</f>
        <v>0</v>
      </c>
      <c r="BW64" s="52" t="e">
        <f t="shared" si="80"/>
        <v>#N/A</v>
      </c>
      <c r="BX64" s="174" t="e">
        <f t="shared" si="81"/>
        <v>#N/A</v>
      </c>
      <c r="BY64" s="39">
        <f t="shared" si="58"/>
        <v>0</v>
      </c>
      <c r="BZ64" s="174" t="e">
        <f t="shared" si="82"/>
        <v>#N/A</v>
      </c>
      <c r="CA64" s="37">
        <f t="shared" si="59"/>
        <v>0</v>
      </c>
      <c r="CB64" s="174" t="e">
        <f t="shared" si="83"/>
        <v>#N/A</v>
      </c>
      <c r="CC64" s="39">
        <f t="shared" si="60"/>
        <v>0</v>
      </c>
      <c r="CD64" s="174" t="e">
        <f t="shared" si="84"/>
        <v>#N/A</v>
      </c>
      <c r="CE64" s="39">
        <f t="shared" si="61"/>
        <v>0</v>
      </c>
      <c r="CF64" s="174" t="e">
        <f t="shared" si="85"/>
        <v>#N/A</v>
      </c>
      <c r="CG64" s="39">
        <f t="shared" si="62"/>
        <v>0</v>
      </c>
      <c r="CH64" s="174" t="e">
        <f t="shared" si="86"/>
        <v>#N/A</v>
      </c>
      <c r="CI64" s="39">
        <f t="shared" si="63"/>
        <v>0</v>
      </c>
      <c r="CJ64" s="174" t="e">
        <f t="shared" si="87"/>
        <v>#N/A</v>
      </c>
      <c r="CK64" s="39">
        <f t="shared" si="64"/>
        <v>0</v>
      </c>
      <c r="CL64" s="174" t="e">
        <f t="shared" si="88"/>
        <v>#N/A</v>
      </c>
      <c r="CM64" s="39">
        <f t="shared" si="65"/>
        <v>0</v>
      </c>
      <c r="CN64" s="174" t="e">
        <f t="shared" si="89"/>
        <v>#N/A</v>
      </c>
      <c r="CO64" s="39">
        <f t="shared" si="66"/>
        <v>0</v>
      </c>
      <c r="CP64" s="174" t="e">
        <f t="shared" si="90"/>
        <v>#N/A</v>
      </c>
      <c r="CQ64" s="39">
        <f t="shared" si="67"/>
        <v>0</v>
      </c>
      <c r="CR64" s="39" t="e">
        <f>IF(ISERROR(BX64),NA(),(BY64/Calculator!$E$6)/2)</f>
        <v>#N/A</v>
      </c>
      <c r="CS64" s="39" t="e">
        <f>IF(ISERROR(BZ64),NA(),(CA64/Calculator!$E$6)/2)</f>
        <v>#N/A</v>
      </c>
      <c r="CT64" s="39" t="e">
        <f>IF(ISERROR(CB64),NA(),(CC64/Calculator!$E$6)/2)</f>
        <v>#N/A</v>
      </c>
      <c r="CU64" s="39" t="e">
        <f>IF(ISERROR(CD64),NA(),(CE64/Calculator!$E$6)/2)</f>
        <v>#N/A</v>
      </c>
      <c r="CV64" s="39" t="e">
        <f>IF(ISERROR(CF64),NA(),(CG64/Calculator!$E$6)/2)</f>
        <v>#N/A</v>
      </c>
      <c r="CW64" s="39" t="e">
        <f>IF(ISERROR(CH64),NA(),(CI64/Calculator!$E$6)/2)</f>
        <v>#N/A</v>
      </c>
      <c r="CX64" s="39" t="e">
        <f>IF(ISERROR(CJ64),NA(),(CK64/Calculator!$E$6)/2)</f>
        <v>#N/A</v>
      </c>
      <c r="CY64" s="39" t="e">
        <f>IF(ISERROR(CL64),NA(),(CM64/Calculator!$E$6)/2)</f>
        <v>#N/A</v>
      </c>
      <c r="CZ64" s="39" t="e">
        <f>IF(ISERROR(CN64),NA(),(CO64/Calculator!$E$6)/2)</f>
        <v>#N/A</v>
      </c>
      <c r="DA64" s="39" t="e">
        <f>IF(ISERROR(CP64),NA(),(CQ64/Calculator!$E$6)/2)</f>
        <v>#N/A</v>
      </c>
    </row>
    <row r="65" spans="1:105" s="34" customFormat="1" ht="12" thickBot="1" x14ac:dyDescent="0.25">
      <c r="A65" s="51" t="str">
        <f t="shared" si="21"/>
        <v/>
      </c>
      <c r="B65" s="52" t="str">
        <f t="shared" si="68"/>
        <v/>
      </c>
      <c r="C65" s="53" t="str">
        <f t="shared" si="22"/>
        <v/>
      </c>
      <c r="D65" s="54"/>
      <c r="E65" s="36">
        <f t="shared" si="23"/>
        <v>0</v>
      </c>
      <c r="F65" s="36">
        <f t="shared" si="24"/>
        <v>0</v>
      </c>
      <c r="G65" s="36">
        <f t="shared" si="25"/>
        <v>0</v>
      </c>
      <c r="H65" s="36">
        <f t="shared" si="26"/>
        <v>0</v>
      </c>
      <c r="I65" s="36">
        <f t="shared" si="27"/>
        <v>0</v>
      </c>
      <c r="J65" s="36">
        <f t="shared" si="28"/>
        <v>0</v>
      </c>
      <c r="K65" s="36">
        <f t="shared" si="29"/>
        <v>0</v>
      </c>
      <c r="L65" s="36">
        <f t="shared" si="30"/>
        <v>0</v>
      </c>
      <c r="M65" s="36">
        <f t="shared" si="31"/>
        <v>0</v>
      </c>
      <c r="N65" s="36">
        <f t="shared" si="32"/>
        <v>0</v>
      </c>
      <c r="O65" s="49">
        <f t="shared" si="33"/>
        <v>0</v>
      </c>
      <c r="P65" s="132" t="str">
        <f t="shared" si="34"/>
        <v/>
      </c>
      <c r="Q65" s="50">
        <f t="shared" si="35"/>
        <v>0</v>
      </c>
      <c r="R65" s="37"/>
      <c r="S65" s="36">
        <f t="shared" si="36"/>
        <v>1000</v>
      </c>
      <c r="T65" s="36">
        <f t="shared" si="37"/>
        <v>0</v>
      </c>
      <c r="U65" s="36">
        <f t="shared" si="38"/>
        <v>0</v>
      </c>
      <c r="V65" s="36">
        <f t="shared" si="39"/>
        <v>0</v>
      </c>
      <c r="W65" s="36">
        <f t="shared" si="40"/>
        <v>3000</v>
      </c>
      <c r="X65" s="36">
        <f t="shared" si="41"/>
        <v>0</v>
      </c>
      <c r="Y65" s="36">
        <f t="shared" si="42"/>
        <v>0</v>
      </c>
      <c r="Z65" s="36">
        <f t="shared" si="43"/>
        <v>34300.809999999983</v>
      </c>
      <c r="AA65" s="36">
        <f t="shared" si="44"/>
        <v>0</v>
      </c>
      <c r="AB65" s="36">
        <f t="shared" si="45"/>
        <v>0</v>
      </c>
      <c r="AC65" s="40"/>
      <c r="AD65" s="36">
        <f t="shared" si="11"/>
        <v>0</v>
      </c>
      <c r="AE65" s="36">
        <f t="shared" si="12"/>
        <v>0</v>
      </c>
      <c r="AF65" s="36">
        <f t="shared" si="13"/>
        <v>0</v>
      </c>
      <c r="AG65" s="36">
        <f t="shared" si="14"/>
        <v>0</v>
      </c>
      <c r="AH65" s="36">
        <f t="shared" si="15"/>
        <v>0</v>
      </c>
      <c r="AI65" s="36">
        <f t="shared" si="16"/>
        <v>0</v>
      </c>
      <c r="AJ65" s="36">
        <f t="shared" si="17"/>
        <v>0</v>
      </c>
      <c r="AK65" s="36">
        <f t="shared" si="18"/>
        <v>0</v>
      </c>
      <c r="AL65" s="36">
        <f t="shared" si="19"/>
        <v>0</v>
      </c>
      <c r="AM65" s="36">
        <f t="shared" si="20"/>
        <v>0</v>
      </c>
      <c r="AN65" s="40"/>
      <c r="AO65" s="36">
        <f t="shared" si="46"/>
        <v>0</v>
      </c>
      <c r="AP65" s="36">
        <f t="shared" si="47"/>
        <v>0</v>
      </c>
      <c r="AQ65" s="36">
        <f t="shared" si="48"/>
        <v>0</v>
      </c>
      <c r="AR65" s="36">
        <f t="shared" si="49"/>
        <v>0</v>
      </c>
      <c r="AS65" s="36">
        <f t="shared" si="50"/>
        <v>0</v>
      </c>
      <c r="AT65" s="36">
        <f t="shared" si="51"/>
        <v>0</v>
      </c>
      <c r="AU65" s="36">
        <f t="shared" si="52"/>
        <v>0</v>
      </c>
      <c r="AV65" s="36">
        <f t="shared" si="53"/>
        <v>99.75</v>
      </c>
      <c r="AW65" s="36">
        <f t="shared" si="54"/>
        <v>0</v>
      </c>
      <c r="AX65" s="36">
        <f t="shared" si="55"/>
        <v>0</v>
      </c>
      <c r="AZ65" s="36">
        <f t="shared" si="69"/>
        <v>0</v>
      </c>
      <c r="BA65" s="36">
        <f t="shared" si="70"/>
        <v>0</v>
      </c>
      <c r="BB65" s="36">
        <f t="shared" si="71"/>
        <v>0</v>
      </c>
      <c r="BC65" s="36">
        <f t="shared" si="72"/>
        <v>0</v>
      </c>
      <c r="BD65" s="36">
        <f t="shared" si="73"/>
        <v>0</v>
      </c>
      <c r="BE65" s="36">
        <f t="shared" si="74"/>
        <v>0</v>
      </c>
      <c r="BF65" s="36">
        <f t="shared" si="75"/>
        <v>0</v>
      </c>
      <c r="BG65" s="36">
        <f t="shared" si="76"/>
        <v>0</v>
      </c>
      <c r="BH65" s="36">
        <f t="shared" si="77"/>
        <v>0</v>
      </c>
      <c r="BI65" s="36">
        <f t="shared" si="78"/>
        <v>0</v>
      </c>
      <c r="BJ65" s="118">
        <f t="shared" si="57"/>
        <v>0</v>
      </c>
      <c r="BK65" s="37"/>
      <c r="BL65" s="38">
        <f t="shared" si="79"/>
        <v>0</v>
      </c>
      <c r="BM65" s="39">
        <f>IF(BA65+AP65+T64&gt;=F$8,0,IF(SUM($BL65:BL65)&lt;$C65,MIN(F$8-(BA65+AP65+T64),$C65-SUM($BL65:BL65)),0))</f>
        <v>0</v>
      </c>
      <c r="BN65" s="39">
        <f>IF(BB65+AQ65+U64&gt;=G$8,0,IF(SUM($BL65:BM65)&lt;$C65,MIN(G$8-(BB65+AQ65+U64),$C65-SUM($BL65:BM65)),0))</f>
        <v>0</v>
      </c>
      <c r="BO65" s="39">
        <f>IF(BC65+AR65+V64&gt;=H$8,0,IF(SUM($BL65:BN65)&lt;$C65,MIN(H$8-(BC65+AR65+V64),$C65-SUM($BL65:BN65)),0))</f>
        <v>0</v>
      </c>
      <c r="BP65" s="39">
        <f>IF(BD65+AS65+W64&gt;=I$8,0,IF(SUM($BL65:BO65)&lt;$C65,MIN(I$8-(BD65+AS65+W64),$C65-SUM($BL65:BO65)),0))</f>
        <v>0</v>
      </c>
      <c r="BQ65" s="39">
        <f>IF(BE65+AT65+X64&gt;=J$8,0,IF(SUM($BL65:BP65)&lt;$C65,MIN(J$8-(BE65+AT65+X64),$C65-SUM($BL65:BP65)),0))</f>
        <v>0</v>
      </c>
      <c r="BR65" s="39">
        <f>IF(BF65+AU65+Y64&gt;=K$8,0,IF(SUM($BL65:BQ65)&lt;$C65,MIN(K$8-(BF65+AU65+Y64),$C65-SUM($BL65:BQ65)),0))</f>
        <v>0</v>
      </c>
      <c r="BS65" s="39">
        <f>IF(BG65+AV65+Z64&gt;=L$8,0,IF(SUM($BL65:BR65)&lt;$C65,MIN(L$8-(BG65+AV65+Z64),$C65-SUM($BL65:BR65)),0))</f>
        <v>0</v>
      </c>
      <c r="BT65" s="39">
        <f>IF(BH65+AW65+AA64&gt;=M$8,0,IF(SUM($BL65:BS65)&lt;$C65,MIN(M$8-(BH65+AW65+AA64),$C65-SUM($BL65:BS65)),0))</f>
        <v>0</v>
      </c>
      <c r="BU65" s="39">
        <f>IF(BI65+AX65+AB64&gt;=N$8,0,IF(SUM($BL65:BT65)&lt;$C65,MIN(N$8-(BI65+AX65+AB64),$C65-SUM($BL65:BT65)),0))</f>
        <v>0</v>
      </c>
      <c r="BW65" s="52" t="e">
        <f t="shared" si="80"/>
        <v>#N/A</v>
      </c>
      <c r="BX65" s="174" t="e">
        <f t="shared" si="81"/>
        <v>#N/A</v>
      </c>
      <c r="BY65" s="39">
        <f t="shared" si="58"/>
        <v>0</v>
      </c>
      <c r="BZ65" s="174" t="e">
        <f t="shared" si="82"/>
        <v>#N/A</v>
      </c>
      <c r="CA65" s="37">
        <f t="shared" si="59"/>
        <v>0</v>
      </c>
      <c r="CB65" s="174" t="e">
        <f t="shared" si="83"/>
        <v>#N/A</v>
      </c>
      <c r="CC65" s="39">
        <f t="shared" si="60"/>
        <v>0</v>
      </c>
      <c r="CD65" s="174" t="e">
        <f t="shared" si="84"/>
        <v>#N/A</v>
      </c>
      <c r="CE65" s="39">
        <f t="shared" si="61"/>
        <v>0</v>
      </c>
      <c r="CF65" s="174" t="e">
        <f t="shared" si="85"/>
        <v>#N/A</v>
      </c>
      <c r="CG65" s="39">
        <f t="shared" si="62"/>
        <v>0</v>
      </c>
      <c r="CH65" s="174" t="e">
        <f t="shared" si="86"/>
        <v>#N/A</v>
      </c>
      <c r="CI65" s="39">
        <f t="shared" si="63"/>
        <v>0</v>
      </c>
      <c r="CJ65" s="174" t="e">
        <f t="shared" si="87"/>
        <v>#N/A</v>
      </c>
      <c r="CK65" s="39">
        <f t="shared" si="64"/>
        <v>0</v>
      </c>
      <c r="CL65" s="174" t="e">
        <f t="shared" si="88"/>
        <v>#N/A</v>
      </c>
      <c r="CM65" s="39">
        <f t="shared" si="65"/>
        <v>0</v>
      </c>
      <c r="CN65" s="174" t="e">
        <f t="shared" si="89"/>
        <v>#N/A</v>
      </c>
      <c r="CO65" s="39">
        <f t="shared" si="66"/>
        <v>0</v>
      </c>
      <c r="CP65" s="174" t="e">
        <f t="shared" si="90"/>
        <v>#N/A</v>
      </c>
      <c r="CQ65" s="39">
        <f t="shared" si="67"/>
        <v>0</v>
      </c>
      <c r="CR65" s="39" t="e">
        <f>IF(ISERROR(BX65),NA(),(BY65/Calculator!$E$6)/2)</f>
        <v>#N/A</v>
      </c>
      <c r="CS65" s="39" t="e">
        <f>IF(ISERROR(BZ65),NA(),(CA65/Calculator!$E$6)/2)</f>
        <v>#N/A</v>
      </c>
      <c r="CT65" s="39" t="e">
        <f>IF(ISERROR(CB65),NA(),(CC65/Calculator!$E$6)/2)</f>
        <v>#N/A</v>
      </c>
      <c r="CU65" s="39" t="e">
        <f>IF(ISERROR(CD65),NA(),(CE65/Calculator!$E$6)/2)</f>
        <v>#N/A</v>
      </c>
      <c r="CV65" s="39" t="e">
        <f>IF(ISERROR(CF65),NA(),(CG65/Calculator!$E$6)/2)</f>
        <v>#N/A</v>
      </c>
      <c r="CW65" s="39" t="e">
        <f>IF(ISERROR(CH65),NA(),(CI65/Calculator!$E$6)/2)</f>
        <v>#N/A</v>
      </c>
      <c r="CX65" s="39" t="e">
        <f>IF(ISERROR(CJ65),NA(),(CK65/Calculator!$E$6)/2)</f>
        <v>#N/A</v>
      </c>
      <c r="CY65" s="39" t="e">
        <f>IF(ISERROR(CL65),NA(),(CM65/Calculator!$E$6)/2)</f>
        <v>#N/A</v>
      </c>
      <c r="CZ65" s="39" t="e">
        <f>IF(ISERROR(CN65),NA(),(CO65/Calculator!$E$6)/2)</f>
        <v>#N/A</v>
      </c>
      <c r="DA65" s="39" t="e">
        <f>IF(ISERROR(CP65),NA(),(CQ65/Calculator!$E$6)/2)</f>
        <v>#N/A</v>
      </c>
    </row>
    <row r="66" spans="1:105" s="34" customFormat="1" ht="12" thickBot="1" x14ac:dyDescent="0.25">
      <c r="A66" s="51" t="str">
        <f t="shared" si="21"/>
        <v/>
      </c>
      <c r="B66" s="52" t="str">
        <f t="shared" si="68"/>
        <v/>
      </c>
      <c r="C66" s="53" t="str">
        <f t="shared" si="22"/>
        <v/>
      </c>
      <c r="D66" s="54"/>
      <c r="E66" s="36">
        <f t="shared" si="23"/>
        <v>0</v>
      </c>
      <c r="F66" s="36">
        <f t="shared" si="24"/>
        <v>0</v>
      </c>
      <c r="G66" s="36">
        <f t="shared" si="25"/>
        <v>0</v>
      </c>
      <c r="H66" s="36">
        <f t="shared" si="26"/>
        <v>0</v>
      </c>
      <c r="I66" s="36">
        <f t="shared" si="27"/>
        <v>0</v>
      </c>
      <c r="J66" s="36">
        <f t="shared" si="28"/>
        <v>0</v>
      </c>
      <c r="K66" s="36">
        <f t="shared" si="29"/>
        <v>0</v>
      </c>
      <c r="L66" s="36">
        <f t="shared" si="30"/>
        <v>0</v>
      </c>
      <c r="M66" s="36">
        <f t="shared" si="31"/>
        <v>0</v>
      </c>
      <c r="N66" s="36">
        <f t="shared" si="32"/>
        <v>0</v>
      </c>
      <c r="O66" s="49">
        <f t="shared" si="33"/>
        <v>0</v>
      </c>
      <c r="P66" s="132" t="str">
        <f t="shared" si="34"/>
        <v/>
      </c>
      <c r="Q66" s="50">
        <f t="shared" si="35"/>
        <v>0</v>
      </c>
      <c r="R66" s="37"/>
      <c r="S66" s="36">
        <f t="shared" si="36"/>
        <v>1000</v>
      </c>
      <c r="T66" s="36">
        <f t="shared" si="37"/>
        <v>0</v>
      </c>
      <c r="U66" s="36">
        <f t="shared" si="38"/>
        <v>0</v>
      </c>
      <c r="V66" s="36">
        <f t="shared" si="39"/>
        <v>0</v>
      </c>
      <c r="W66" s="36">
        <f t="shared" si="40"/>
        <v>3000</v>
      </c>
      <c r="X66" s="36">
        <f t="shared" si="41"/>
        <v>0</v>
      </c>
      <c r="Y66" s="36">
        <f t="shared" si="42"/>
        <v>0</v>
      </c>
      <c r="Z66" s="36">
        <f t="shared" si="43"/>
        <v>34400.849999999984</v>
      </c>
      <c r="AA66" s="36">
        <f t="shared" si="44"/>
        <v>0</v>
      </c>
      <c r="AB66" s="36">
        <f t="shared" si="45"/>
        <v>0</v>
      </c>
      <c r="AC66" s="40"/>
      <c r="AD66" s="36">
        <f t="shared" si="11"/>
        <v>0</v>
      </c>
      <c r="AE66" s="36">
        <f t="shared" si="12"/>
        <v>0</v>
      </c>
      <c r="AF66" s="36">
        <f t="shared" si="13"/>
        <v>0</v>
      </c>
      <c r="AG66" s="36">
        <f t="shared" si="14"/>
        <v>0</v>
      </c>
      <c r="AH66" s="36">
        <f t="shared" si="15"/>
        <v>0</v>
      </c>
      <c r="AI66" s="36">
        <f t="shared" si="16"/>
        <v>0</v>
      </c>
      <c r="AJ66" s="36">
        <f t="shared" si="17"/>
        <v>0</v>
      </c>
      <c r="AK66" s="36">
        <f t="shared" si="18"/>
        <v>0</v>
      </c>
      <c r="AL66" s="36">
        <f t="shared" si="19"/>
        <v>0</v>
      </c>
      <c r="AM66" s="36">
        <f t="shared" si="20"/>
        <v>0</v>
      </c>
      <c r="AN66" s="40"/>
      <c r="AO66" s="36">
        <f t="shared" si="46"/>
        <v>0</v>
      </c>
      <c r="AP66" s="36">
        <f t="shared" si="47"/>
        <v>0</v>
      </c>
      <c r="AQ66" s="36">
        <f t="shared" si="48"/>
        <v>0</v>
      </c>
      <c r="AR66" s="36">
        <f t="shared" si="49"/>
        <v>0</v>
      </c>
      <c r="AS66" s="36">
        <f t="shared" si="50"/>
        <v>0</v>
      </c>
      <c r="AT66" s="36">
        <f t="shared" si="51"/>
        <v>0</v>
      </c>
      <c r="AU66" s="36">
        <f t="shared" si="52"/>
        <v>0</v>
      </c>
      <c r="AV66" s="36">
        <f t="shared" si="53"/>
        <v>100.04</v>
      </c>
      <c r="AW66" s="36">
        <f t="shared" si="54"/>
        <v>0</v>
      </c>
      <c r="AX66" s="36">
        <f t="shared" si="55"/>
        <v>0</v>
      </c>
      <c r="AZ66" s="36">
        <f t="shared" si="69"/>
        <v>0</v>
      </c>
      <c r="BA66" s="36">
        <f t="shared" si="70"/>
        <v>0</v>
      </c>
      <c r="BB66" s="36">
        <f t="shared" si="71"/>
        <v>0</v>
      </c>
      <c r="BC66" s="36">
        <f t="shared" si="72"/>
        <v>0</v>
      </c>
      <c r="BD66" s="36">
        <f t="shared" si="73"/>
        <v>0</v>
      </c>
      <c r="BE66" s="36">
        <f t="shared" si="74"/>
        <v>0</v>
      </c>
      <c r="BF66" s="36">
        <f t="shared" si="75"/>
        <v>0</v>
      </c>
      <c r="BG66" s="36">
        <f t="shared" si="76"/>
        <v>0</v>
      </c>
      <c r="BH66" s="36">
        <f t="shared" si="77"/>
        <v>0</v>
      </c>
      <c r="BI66" s="36">
        <f t="shared" si="78"/>
        <v>0</v>
      </c>
      <c r="BJ66" s="118">
        <f t="shared" si="57"/>
        <v>0</v>
      </c>
      <c r="BK66" s="37"/>
      <c r="BL66" s="38">
        <f t="shared" si="79"/>
        <v>0</v>
      </c>
      <c r="BM66" s="39">
        <f>IF(BA66+AP66+T65&gt;=F$8,0,IF(SUM($BL66:BL66)&lt;$C66,MIN(F$8-(BA66+AP66+T65),$C66-SUM($BL66:BL66)),0))</f>
        <v>0</v>
      </c>
      <c r="BN66" s="39">
        <f>IF(BB66+AQ66+U65&gt;=G$8,0,IF(SUM($BL66:BM66)&lt;$C66,MIN(G$8-(BB66+AQ66+U65),$C66-SUM($BL66:BM66)),0))</f>
        <v>0</v>
      </c>
      <c r="BO66" s="39">
        <f>IF(BC66+AR66+V65&gt;=H$8,0,IF(SUM($BL66:BN66)&lt;$C66,MIN(H$8-(BC66+AR66+V65),$C66-SUM($BL66:BN66)),0))</f>
        <v>0</v>
      </c>
      <c r="BP66" s="39">
        <f>IF(BD66+AS66+W65&gt;=I$8,0,IF(SUM($BL66:BO66)&lt;$C66,MIN(I$8-(BD66+AS66+W65),$C66-SUM($BL66:BO66)),0))</f>
        <v>0</v>
      </c>
      <c r="BQ66" s="39">
        <f>IF(BE66+AT66+X65&gt;=J$8,0,IF(SUM($BL66:BP66)&lt;$C66,MIN(J$8-(BE66+AT66+X65),$C66-SUM($BL66:BP66)),0))</f>
        <v>0</v>
      </c>
      <c r="BR66" s="39">
        <f>IF(BF66+AU66+Y65&gt;=K$8,0,IF(SUM($BL66:BQ66)&lt;$C66,MIN(K$8-(BF66+AU66+Y65),$C66-SUM($BL66:BQ66)),0))</f>
        <v>0</v>
      </c>
      <c r="BS66" s="39">
        <f>IF(BG66+AV66+Z65&gt;=L$8,0,IF(SUM($BL66:BR66)&lt;$C66,MIN(L$8-(BG66+AV66+Z65),$C66-SUM($BL66:BR66)),0))</f>
        <v>0</v>
      </c>
      <c r="BT66" s="39">
        <f>IF(BH66+AW66+AA65&gt;=M$8,0,IF(SUM($BL66:BS66)&lt;$C66,MIN(M$8-(BH66+AW66+AA65),$C66-SUM($BL66:BS66)),0))</f>
        <v>0</v>
      </c>
      <c r="BU66" s="39">
        <f>IF(BI66+AX66+AB65&gt;=N$8,0,IF(SUM($BL66:BT66)&lt;$C66,MIN(N$8-(BI66+AX66+AB65),$C66-SUM($BL66:BT66)),0))</f>
        <v>0</v>
      </c>
      <c r="BW66" s="52" t="e">
        <f t="shared" si="80"/>
        <v>#N/A</v>
      </c>
      <c r="BX66" s="174" t="e">
        <f t="shared" si="81"/>
        <v>#N/A</v>
      </c>
      <c r="BY66" s="39">
        <f t="shared" si="58"/>
        <v>0</v>
      </c>
      <c r="BZ66" s="174" t="e">
        <f t="shared" si="82"/>
        <v>#N/A</v>
      </c>
      <c r="CA66" s="37">
        <f t="shared" si="59"/>
        <v>0</v>
      </c>
      <c r="CB66" s="174" t="e">
        <f t="shared" si="83"/>
        <v>#N/A</v>
      </c>
      <c r="CC66" s="39">
        <f t="shared" si="60"/>
        <v>0</v>
      </c>
      <c r="CD66" s="174" t="e">
        <f t="shared" si="84"/>
        <v>#N/A</v>
      </c>
      <c r="CE66" s="39">
        <f t="shared" si="61"/>
        <v>0</v>
      </c>
      <c r="CF66" s="174" t="e">
        <f t="shared" si="85"/>
        <v>#N/A</v>
      </c>
      <c r="CG66" s="39">
        <f t="shared" si="62"/>
        <v>0</v>
      </c>
      <c r="CH66" s="174" t="e">
        <f t="shared" si="86"/>
        <v>#N/A</v>
      </c>
      <c r="CI66" s="39">
        <f t="shared" si="63"/>
        <v>0</v>
      </c>
      <c r="CJ66" s="174" t="e">
        <f t="shared" si="87"/>
        <v>#N/A</v>
      </c>
      <c r="CK66" s="39">
        <f t="shared" si="64"/>
        <v>0</v>
      </c>
      <c r="CL66" s="174" t="e">
        <f t="shared" si="88"/>
        <v>#N/A</v>
      </c>
      <c r="CM66" s="39">
        <f t="shared" si="65"/>
        <v>0</v>
      </c>
      <c r="CN66" s="174" t="e">
        <f t="shared" si="89"/>
        <v>#N/A</v>
      </c>
      <c r="CO66" s="39">
        <f t="shared" si="66"/>
        <v>0</v>
      </c>
      <c r="CP66" s="174" t="e">
        <f t="shared" si="90"/>
        <v>#N/A</v>
      </c>
      <c r="CQ66" s="39">
        <f t="shared" si="67"/>
        <v>0</v>
      </c>
      <c r="CR66" s="39" t="e">
        <f>IF(ISERROR(BX66),NA(),(BY66/Calculator!$E$6)/2)</f>
        <v>#N/A</v>
      </c>
      <c r="CS66" s="39" t="e">
        <f>IF(ISERROR(BZ66),NA(),(CA66/Calculator!$E$6)/2)</f>
        <v>#N/A</v>
      </c>
      <c r="CT66" s="39" t="e">
        <f>IF(ISERROR(CB66),NA(),(CC66/Calculator!$E$6)/2)</f>
        <v>#N/A</v>
      </c>
      <c r="CU66" s="39" t="e">
        <f>IF(ISERROR(CD66),NA(),(CE66/Calculator!$E$6)/2)</f>
        <v>#N/A</v>
      </c>
      <c r="CV66" s="39" t="e">
        <f>IF(ISERROR(CF66),NA(),(CG66/Calculator!$E$6)/2)</f>
        <v>#N/A</v>
      </c>
      <c r="CW66" s="39" t="e">
        <f>IF(ISERROR(CH66),NA(),(CI66/Calculator!$E$6)/2)</f>
        <v>#N/A</v>
      </c>
      <c r="CX66" s="39" t="e">
        <f>IF(ISERROR(CJ66),NA(),(CK66/Calculator!$E$6)/2)</f>
        <v>#N/A</v>
      </c>
      <c r="CY66" s="39" t="e">
        <f>IF(ISERROR(CL66),NA(),(CM66/Calculator!$E$6)/2)</f>
        <v>#N/A</v>
      </c>
      <c r="CZ66" s="39" t="e">
        <f>IF(ISERROR(CN66),NA(),(CO66/Calculator!$E$6)/2)</f>
        <v>#N/A</v>
      </c>
      <c r="DA66" s="39" t="e">
        <f>IF(ISERROR(CP66),NA(),(CQ66/Calculator!$E$6)/2)</f>
        <v>#N/A</v>
      </c>
    </row>
    <row r="67" spans="1:105" s="34" customFormat="1" ht="12" thickBot="1" x14ac:dyDescent="0.25">
      <c r="A67" s="51" t="str">
        <f t="shared" si="21"/>
        <v/>
      </c>
      <c r="B67" s="52" t="str">
        <f t="shared" si="68"/>
        <v/>
      </c>
      <c r="C67" s="53" t="str">
        <f t="shared" si="22"/>
        <v/>
      </c>
      <c r="D67" s="54"/>
      <c r="E67" s="36">
        <f t="shared" si="23"/>
        <v>0</v>
      </c>
      <c r="F67" s="36">
        <f t="shared" si="24"/>
        <v>0</v>
      </c>
      <c r="G67" s="36">
        <f t="shared" si="25"/>
        <v>0</v>
      </c>
      <c r="H67" s="36">
        <f t="shared" si="26"/>
        <v>0</v>
      </c>
      <c r="I67" s="36">
        <f t="shared" si="27"/>
        <v>0</v>
      </c>
      <c r="J67" s="36">
        <f t="shared" si="28"/>
        <v>0</v>
      </c>
      <c r="K67" s="36">
        <f t="shared" si="29"/>
        <v>0</v>
      </c>
      <c r="L67" s="36">
        <f t="shared" si="30"/>
        <v>0</v>
      </c>
      <c r="M67" s="36">
        <f t="shared" si="31"/>
        <v>0</v>
      </c>
      <c r="N67" s="36">
        <f t="shared" si="32"/>
        <v>0</v>
      </c>
      <c r="O67" s="49">
        <f t="shared" si="33"/>
        <v>0</v>
      </c>
      <c r="P67" s="132" t="str">
        <f t="shared" si="34"/>
        <v/>
      </c>
      <c r="Q67" s="50">
        <f t="shared" si="35"/>
        <v>0</v>
      </c>
      <c r="R67" s="37"/>
      <c r="S67" s="36">
        <f t="shared" si="36"/>
        <v>1000</v>
      </c>
      <c r="T67" s="36">
        <f t="shared" si="37"/>
        <v>0</v>
      </c>
      <c r="U67" s="36">
        <f t="shared" si="38"/>
        <v>0</v>
      </c>
      <c r="V67" s="36">
        <f t="shared" si="39"/>
        <v>0</v>
      </c>
      <c r="W67" s="36">
        <f t="shared" si="40"/>
        <v>3000</v>
      </c>
      <c r="X67" s="36">
        <f t="shared" si="41"/>
        <v>0</v>
      </c>
      <c r="Y67" s="36">
        <f t="shared" si="42"/>
        <v>0</v>
      </c>
      <c r="Z67" s="36">
        <f t="shared" si="43"/>
        <v>34501.189999999981</v>
      </c>
      <c r="AA67" s="36">
        <f t="shared" si="44"/>
        <v>0</v>
      </c>
      <c r="AB67" s="36">
        <f t="shared" si="45"/>
        <v>0</v>
      </c>
      <c r="AC67" s="40"/>
      <c r="AD67" s="36">
        <f t="shared" si="11"/>
        <v>0</v>
      </c>
      <c r="AE67" s="36">
        <f t="shared" si="12"/>
        <v>0</v>
      </c>
      <c r="AF67" s="36">
        <f t="shared" si="13"/>
        <v>0</v>
      </c>
      <c r="AG67" s="36">
        <f t="shared" si="14"/>
        <v>0</v>
      </c>
      <c r="AH67" s="36">
        <f t="shared" si="15"/>
        <v>0</v>
      </c>
      <c r="AI67" s="36">
        <f t="shared" si="16"/>
        <v>0</v>
      </c>
      <c r="AJ67" s="36">
        <f t="shared" si="17"/>
        <v>0</v>
      </c>
      <c r="AK67" s="36">
        <f t="shared" si="18"/>
        <v>0</v>
      </c>
      <c r="AL67" s="36">
        <f t="shared" si="19"/>
        <v>0</v>
      </c>
      <c r="AM67" s="36">
        <f t="shared" si="20"/>
        <v>0</v>
      </c>
      <c r="AN67" s="40"/>
      <c r="AO67" s="36">
        <f t="shared" si="46"/>
        <v>0</v>
      </c>
      <c r="AP67" s="36">
        <f t="shared" si="47"/>
        <v>0</v>
      </c>
      <c r="AQ67" s="36">
        <f t="shared" si="48"/>
        <v>0</v>
      </c>
      <c r="AR67" s="36">
        <f t="shared" si="49"/>
        <v>0</v>
      </c>
      <c r="AS67" s="36">
        <f t="shared" si="50"/>
        <v>0</v>
      </c>
      <c r="AT67" s="36">
        <f t="shared" si="51"/>
        <v>0</v>
      </c>
      <c r="AU67" s="36">
        <f t="shared" si="52"/>
        <v>0</v>
      </c>
      <c r="AV67" s="36">
        <f t="shared" si="53"/>
        <v>100.34</v>
      </c>
      <c r="AW67" s="36">
        <f t="shared" si="54"/>
        <v>0</v>
      </c>
      <c r="AX67" s="36">
        <f t="shared" si="55"/>
        <v>0</v>
      </c>
      <c r="AZ67" s="36">
        <f t="shared" si="69"/>
        <v>0</v>
      </c>
      <c r="BA67" s="36">
        <f t="shared" si="70"/>
        <v>0</v>
      </c>
      <c r="BB67" s="36">
        <f t="shared" si="71"/>
        <v>0</v>
      </c>
      <c r="BC67" s="36">
        <f t="shared" si="72"/>
        <v>0</v>
      </c>
      <c r="BD67" s="36">
        <f t="shared" si="73"/>
        <v>0</v>
      </c>
      <c r="BE67" s="36">
        <f t="shared" si="74"/>
        <v>0</v>
      </c>
      <c r="BF67" s="36">
        <f t="shared" si="75"/>
        <v>0</v>
      </c>
      <c r="BG67" s="36">
        <f t="shared" si="76"/>
        <v>0</v>
      </c>
      <c r="BH67" s="36">
        <f t="shared" si="77"/>
        <v>0</v>
      </c>
      <c r="BI67" s="36">
        <f t="shared" si="78"/>
        <v>0</v>
      </c>
      <c r="BJ67" s="118">
        <f t="shared" si="57"/>
        <v>0</v>
      </c>
      <c r="BK67" s="37"/>
      <c r="BL67" s="38">
        <f t="shared" si="79"/>
        <v>0</v>
      </c>
      <c r="BM67" s="39">
        <f>IF(BA67+AP67+T66&gt;=F$8,0,IF(SUM($BL67:BL67)&lt;$C67,MIN(F$8-(BA67+AP67+T66),$C67-SUM($BL67:BL67)),0))</f>
        <v>0</v>
      </c>
      <c r="BN67" s="39">
        <f>IF(BB67+AQ67+U66&gt;=G$8,0,IF(SUM($BL67:BM67)&lt;$C67,MIN(G$8-(BB67+AQ67+U66),$C67-SUM($BL67:BM67)),0))</f>
        <v>0</v>
      </c>
      <c r="BO67" s="39">
        <f>IF(BC67+AR67+V66&gt;=H$8,0,IF(SUM($BL67:BN67)&lt;$C67,MIN(H$8-(BC67+AR67+V66),$C67-SUM($BL67:BN67)),0))</f>
        <v>0</v>
      </c>
      <c r="BP67" s="39">
        <f>IF(BD67+AS67+W66&gt;=I$8,0,IF(SUM($BL67:BO67)&lt;$C67,MIN(I$8-(BD67+AS67+W66),$C67-SUM($BL67:BO67)),0))</f>
        <v>0</v>
      </c>
      <c r="BQ67" s="39">
        <f>IF(BE67+AT67+X66&gt;=J$8,0,IF(SUM($BL67:BP67)&lt;$C67,MIN(J$8-(BE67+AT67+X66),$C67-SUM($BL67:BP67)),0))</f>
        <v>0</v>
      </c>
      <c r="BR67" s="39">
        <f>IF(BF67+AU67+Y66&gt;=K$8,0,IF(SUM($BL67:BQ67)&lt;$C67,MIN(K$8-(BF67+AU67+Y66),$C67-SUM($BL67:BQ67)),0))</f>
        <v>0</v>
      </c>
      <c r="BS67" s="39">
        <f>IF(BG67+AV67+Z66&gt;=L$8,0,IF(SUM($BL67:BR67)&lt;$C67,MIN(L$8-(BG67+AV67+Z66),$C67-SUM($BL67:BR67)),0))</f>
        <v>0</v>
      </c>
      <c r="BT67" s="39">
        <f>IF(BH67+AW67+AA66&gt;=M$8,0,IF(SUM($BL67:BS67)&lt;$C67,MIN(M$8-(BH67+AW67+AA66),$C67-SUM($BL67:BS67)),0))</f>
        <v>0</v>
      </c>
      <c r="BU67" s="39">
        <f>IF(BI67+AX67+AB66&gt;=N$8,0,IF(SUM($BL67:BT67)&lt;$C67,MIN(N$8-(BI67+AX67+AB66),$C67-SUM($BL67:BT67)),0))</f>
        <v>0</v>
      </c>
      <c r="BW67" s="52" t="e">
        <f t="shared" si="80"/>
        <v>#N/A</v>
      </c>
      <c r="BX67" s="174" t="e">
        <f t="shared" si="81"/>
        <v>#N/A</v>
      </c>
      <c r="BY67" s="39">
        <f t="shared" si="58"/>
        <v>0</v>
      </c>
      <c r="BZ67" s="174" t="e">
        <f t="shared" si="82"/>
        <v>#N/A</v>
      </c>
      <c r="CA67" s="37">
        <f t="shared" si="59"/>
        <v>0</v>
      </c>
      <c r="CB67" s="174" t="e">
        <f t="shared" si="83"/>
        <v>#N/A</v>
      </c>
      <c r="CC67" s="39">
        <f t="shared" si="60"/>
        <v>0</v>
      </c>
      <c r="CD67" s="174" t="e">
        <f t="shared" si="84"/>
        <v>#N/A</v>
      </c>
      <c r="CE67" s="39">
        <f t="shared" si="61"/>
        <v>0</v>
      </c>
      <c r="CF67" s="174" t="e">
        <f t="shared" si="85"/>
        <v>#N/A</v>
      </c>
      <c r="CG67" s="39">
        <f t="shared" si="62"/>
        <v>0</v>
      </c>
      <c r="CH67" s="174" t="e">
        <f t="shared" si="86"/>
        <v>#N/A</v>
      </c>
      <c r="CI67" s="39">
        <f t="shared" si="63"/>
        <v>0</v>
      </c>
      <c r="CJ67" s="174" t="e">
        <f t="shared" si="87"/>
        <v>#N/A</v>
      </c>
      <c r="CK67" s="39">
        <f t="shared" si="64"/>
        <v>0</v>
      </c>
      <c r="CL67" s="174" t="e">
        <f t="shared" si="88"/>
        <v>#N/A</v>
      </c>
      <c r="CM67" s="39">
        <f t="shared" si="65"/>
        <v>0</v>
      </c>
      <c r="CN67" s="174" t="e">
        <f t="shared" si="89"/>
        <v>#N/A</v>
      </c>
      <c r="CO67" s="39">
        <f t="shared" si="66"/>
        <v>0</v>
      </c>
      <c r="CP67" s="174" t="e">
        <f t="shared" si="90"/>
        <v>#N/A</v>
      </c>
      <c r="CQ67" s="39">
        <f t="shared" si="67"/>
        <v>0</v>
      </c>
      <c r="CR67" s="39" t="e">
        <f>IF(ISERROR(BX67),NA(),(BY67/Calculator!$E$6)/2)</f>
        <v>#N/A</v>
      </c>
      <c r="CS67" s="39" t="e">
        <f>IF(ISERROR(BZ67),NA(),(CA67/Calculator!$E$6)/2)</f>
        <v>#N/A</v>
      </c>
      <c r="CT67" s="39" t="e">
        <f>IF(ISERROR(CB67),NA(),(CC67/Calculator!$E$6)/2)</f>
        <v>#N/A</v>
      </c>
      <c r="CU67" s="39" t="e">
        <f>IF(ISERROR(CD67),NA(),(CE67/Calculator!$E$6)/2)</f>
        <v>#N/A</v>
      </c>
      <c r="CV67" s="39" t="e">
        <f>IF(ISERROR(CF67),NA(),(CG67/Calculator!$E$6)/2)</f>
        <v>#N/A</v>
      </c>
      <c r="CW67" s="39" t="e">
        <f>IF(ISERROR(CH67),NA(),(CI67/Calculator!$E$6)/2)</f>
        <v>#N/A</v>
      </c>
      <c r="CX67" s="39" t="e">
        <f>IF(ISERROR(CJ67),NA(),(CK67/Calculator!$E$6)/2)</f>
        <v>#N/A</v>
      </c>
      <c r="CY67" s="39" t="e">
        <f>IF(ISERROR(CL67),NA(),(CM67/Calculator!$E$6)/2)</f>
        <v>#N/A</v>
      </c>
      <c r="CZ67" s="39" t="e">
        <f>IF(ISERROR(CN67),NA(),(CO67/Calculator!$E$6)/2)</f>
        <v>#N/A</v>
      </c>
      <c r="DA67" s="39" t="e">
        <f>IF(ISERROR(CP67),NA(),(CQ67/Calculator!$E$6)/2)</f>
        <v>#N/A</v>
      </c>
    </row>
    <row r="68" spans="1:105" s="34" customFormat="1" ht="12" thickBot="1" x14ac:dyDescent="0.25">
      <c r="A68" s="51" t="str">
        <f t="shared" si="21"/>
        <v/>
      </c>
      <c r="B68" s="52" t="str">
        <f t="shared" si="68"/>
        <v/>
      </c>
      <c r="C68" s="53" t="str">
        <f t="shared" si="22"/>
        <v/>
      </c>
      <c r="D68" s="54"/>
      <c r="E68" s="36">
        <f t="shared" si="23"/>
        <v>0</v>
      </c>
      <c r="F68" s="36">
        <f t="shared" si="24"/>
        <v>0</v>
      </c>
      <c r="G68" s="36">
        <f t="shared" si="25"/>
        <v>0</v>
      </c>
      <c r="H68" s="36">
        <f t="shared" si="26"/>
        <v>0</v>
      </c>
      <c r="I68" s="36">
        <f t="shared" si="27"/>
        <v>0</v>
      </c>
      <c r="J68" s="36">
        <f t="shared" si="28"/>
        <v>0</v>
      </c>
      <c r="K68" s="36">
        <f t="shared" si="29"/>
        <v>0</v>
      </c>
      <c r="L68" s="36">
        <f t="shared" si="30"/>
        <v>0</v>
      </c>
      <c r="M68" s="36">
        <f t="shared" si="31"/>
        <v>0</v>
      </c>
      <c r="N68" s="36">
        <f t="shared" si="32"/>
        <v>0</v>
      </c>
      <c r="O68" s="49">
        <f t="shared" si="33"/>
        <v>0</v>
      </c>
      <c r="P68" s="132" t="str">
        <f t="shared" si="34"/>
        <v/>
      </c>
      <c r="Q68" s="50">
        <f t="shared" si="35"/>
        <v>0</v>
      </c>
      <c r="R68" s="37"/>
      <c r="S68" s="36">
        <f t="shared" si="36"/>
        <v>1000</v>
      </c>
      <c r="T68" s="36">
        <f t="shared" si="37"/>
        <v>0</v>
      </c>
      <c r="U68" s="36">
        <f t="shared" si="38"/>
        <v>0</v>
      </c>
      <c r="V68" s="36">
        <f t="shared" si="39"/>
        <v>0</v>
      </c>
      <c r="W68" s="36">
        <f t="shared" si="40"/>
        <v>3000</v>
      </c>
      <c r="X68" s="36">
        <f t="shared" si="41"/>
        <v>0</v>
      </c>
      <c r="Y68" s="36">
        <f t="shared" si="42"/>
        <v>0</v>
      </c>
      <c r="Z68" s="36">
        <f t="shared" si="43"/>
        <v>34601.819999999978</v>
      </c>
      <c r="AA68" s="36">
        <f t="shared" si="44"/>
        <v>0</v>
      </c>
      <c r="AB68" s="36">
        <f t="shared" si="45"/>
        <v>0</v>
      </c>
      <c r="AC68" s="40"/>
      <c r="AD68" s="36">
        <f t="shared" si="11"/>
        <v>0</v>
      </c>
      <c r="AE68" s="36">
        <f t="shared" si="12"/>
        <v>0</v>
      </c>
      <c r="AF68" s="36">
        <f t="shared" si="13"/>
        <v>0</v>
      </c>
      <c r="AG68" s="36">
        <f t="shared" si="14"/>
        <v>0</v>
      </c>
      <c r="AH68" s="36">
        <f t="shared" si="15"/>
        <v>0</v>
      </c>
      <c r="AI68" s="36">
        <f t="shared" si="16"/>
        <v>0</v>
      </c>
      <c r="AJ68" s="36">
        <f t="shared" si="17"/>
        <v>0</v>
      </c>
      <c r="AK68" s="36">
        <f t="shared" si="18"/>
        <v>0</v>
      </c>
      <c r="AL68" s="36">
        <f t="shared" si="19"/>
        <v>0</v>
      </c>
      <c r="AM68" s="36">
        <f t="shared" si="20"/>
        <v>0</v>
      </c>
      <c r="AN68" s="40"/>
      <c r="AO68" s="36">
        <f t="shared" si="46"/>
        <v>0</v>
      </c>
      <c r="AP68" s="36">
        <f t="shared" si="47"/>
        <v>0</v>
      </c>
      <c r="AQ68" s="36">
        <f t="shared" si="48"/>
        <v>0</v>
      </c>
      <c r="AR68" s="36">
        <f t="shared" si="49"/>
        <v>0</v>
      </c>
      <c r="AS68" s="36">
        <f t="shared" si="50"/>
        <v>0</v>
      </c>
      <c r="AT68" s="36">
        <f t="shared" si="51"/>
        <v>0</v>
      </c>
      <c r="AU68" s="36">
        <f t="shared" si="52"/>
        <v>0</v>
      </c>
      <c r="AV68" s="36">
        <f t="shared" si="53"/>
        <v>100.63</v>
      </c>
      <c r="AW68" s="36">
        <f t="shared" si="54"/>
        <v>0</v>
      </c>
      <c r="AX68" s="36">
        <f t="shared" si="55"/>
        <v>0</v>
      </c>
      <c r="AZ68" s="36">
        <f t="shared" si="69"/>
        <v>0</v>
      </c>
      <c r="BA68" s="36">
        <f t="shared" si="70"/>
        <v>0</v>
      </c>
      <c r="BB68" s="36">
        <f t="shared" si="71"/>
        <v>0</v>
      </c>
      <c r="BC68" s="36">
        <f t="shared" si="72"/>
        <v>0</v>
      </c>
      <c r="BD68" s="36">
        <f t="shared" si="73"/>
        <v>0</v>
      </c>
      <c r="BE68" s="36">
        <f t="shared" si="74"/>
        <v>0</v>
      </c>
      <c r="BF68" s="36">
        <f t="shared" si="75"/>
        <v>0</v>
      </c>
      <c r="BG68" s="36">
        <f t="shared" si="76"/>
        <v>0</v>
      </c>
      <c r="BH68" s="36">
        <f t="shared" si="77"/>
        <v>0</v>
      </c>
      <c r="BI68" s="36">
        <f t="shared" si="78"/>
        <v>0</v>
      </c>
      <c r="BJ68" s="118">
        <f t="shared" si="57"/>
        <v>0</v>
      </c>
      <c r="BK68" s="37"/>
      <c r="BL68" s="38">
        <f t="shared" si="79"/>
        <v>0</v>
      </c>
      <c r="BM68" s="39">
        <f>IF(BA68+AP68+T67&gt;=F$8,0,IF(SUM($BL68:BL68)&lt;$C68,MIN(F$8-(BA68+AP68+T67),$C68-SUM($BL68:BL68)),0))</f>
        <v>0</v>
      </c>
      <c r="BN68" s="39">
        <f>IF(BB68+AQ68+U67&gt;=G$8,0,IF(SUM($BL68:BM68)&lt;$C68,MIN(G$8-(BB68+AQ68+U67),$C68-SUM($BL68:BM68)),0))</f>
        <v>0</v>
      </c>
      <c r="BO68" s="39">
        <f>IF(BC68+AR68+V67&gt;=H$8,0,IF(SUM($BL68:BN68)&lt;$C68,MIN(H$8-(BC68+AR68+V67),$C68-SUM($BL68:BN68)),0))</f>
        <v>0</v>
      </c>
      <c r="BP68" s="39">
        <f>IF(BD68+AS68+W67&gt;=I$8,0,IF(SUM($BL68:BO68)&lt;$C68,MIN(I$8-(BD68+AS68+W67),$C68-SUM($BL68:BO68)),0))</f>
        <v>0</v>
      </c>
      <c r="BQ68" s="39">
        <f>IF(BE68+AT68+X67&gt;=J$8,0,IF(SUM($BL68:BP68)&lt;$C68,MIN(J$8-(BE68+AT68+X67),$C68-SUM($BL68:BP68)),0))</f>
        <v>0</v>
      </c>
      <c r="BR68" s="39">
        <f>IF(BF68+AU68+Y67&gt;=K$8,0,IF(SUM($BL68:BQ68)&lt;$C68,MIN(K$8-(BF68+AU68+Y67),$C68-SUM($BL68:BQ68)),0))</f>
        <v>0</v>
      </c>
      <c r="BS68" s="39">
        <f>IF(BG68+AV68+Z67&gt;=L$8,0,IF(SUM($BL68:BR68)&lt;$C68,MIN(L$8-(BG68+AV68+Z67),$C68-SUM($BL68:BR68)),0))</f>
        <v>0</v>
      </c>
      <c r="BT68" s="39">
        <f>IF(BH68+AW68+AA67&gt;=M$8,0,IF(SUM($BL68:BS68)&lt;$C68,MIN(M$8-(BH68+AW68+AA67),$C68-SUM($BL68:BS68)),0))</f>
        <v>0</v>
      </c>
      <c r="BU68" s="39">
        <f>IF(BI68+AX68+AB67&gt;=N$8,0,IF(SUM($BL68:BT68)&lt;$C68,MIN(N$8-(BI68+AX68+AB67),$C68-SUM($BL68:BT68)),0))</f>
        <v>0</v>
      </c>
      <c r="BW68" s="52" t="e">
        <f t="shared" si="80"/>
        <v>#N/A</v>
      </c>
      <c r="BX68" s="174" t="e">
        <f t="shared" si="81"/>
        <v>#N/A</v>
      </c>
      <c r="BY68" s="39">
        <f t="shared" si="58"/>
        <v>0</v>
      </c>
      <c r="BZ68" s="174" t="e">
        <f t="shared" si="82"/>
        <v>#N/A</v>
      </c>
      <c r="CA68" s="37">
        <f t="shared" si="59"/>
        <v>0</v>
      </c>
      <c r="CB68" s="174" t="e">
        <f t="shared" si="83"/>
        <v>#N/A</v>
      </c>
      <c r="CC68" s="39">
        <f t="shared" si="60"/>
        <v>0</v>
      </c>
      <c r="CD68" s="174" t="e">
        <f t="shared" si="84"/>
        <v>#N/A</v>
      </c>
      <c r="CE68" s="39">
        <f t="shared" si="61"/>
        <v>0</v>
      </c>
      <c r="CF68" s="174" t="e">
        <f t="shared" si="85"/>
        <v>#N/A</v>
      </c>
      <c r="CG68" s="39">
        <f t="shared" si="62"/>
        <v>0</v>
      </c>
      <c r="CH68" s="174" t="e">
        <f t="shared" si="86"/>
        <v>#N/A</v>
      </c>
      <c r="CI68" s="39">
        <f t="shared" si="63"/>
        <v>0</v>
      </c>
      <c r="CJ68" s="174" t="e">
        <f t="shared" si="87"/>
        <v>#N/A</v>
      </c>
      <c r="CK68" s="39">
        <f t="shared" si="64"/>
        <v>0</v>
      </c>
      <c r="CL68" s="174" t="e">
        <f t="shared" si="88"/>
        <v>#N/A</v>
      </c>
      <c r="CM68" s="39">
        <f t="shared" si="65"/>
        <v>0</v>
      </c>
      <c r="CN68" s="174" t="e">
        <f t="shared" si="89"/>
        <v>#N/A</v>
      </c>
      <c r="CO68" s="39">
        <f t="shared" si="66"/>
        <v>0</v>
      </c>
      <c r="CP68" s="174" t="e">
        <f t="shared" si="90"/>
        <v>#N/A</v>
      </c>
      <c r="CQ68" s="39">
        <f t="shared" si="67"/>
        <v>0</v>
      </c>
      <c r="CR68" s="39" t="e">
        <f>IF(ISERROR(BX68),NA(),(BY68/Calculator!$E$6)/2)</f>
        <v>#N/A</v>
      </c>
      <c r="CS68" s="39" t="e">
        <f>IF(ISERROR(BZ68),NA(),(CA68/Calculator!$E$6)/2)</f>
        <v>#N/A</v>
      </c>
      <c r="CT68" s="39" t="e">
        <f>IF(ISERROR(CB68),NA(),(CC68/Calculator!$E$6)/2)</f>
        <v>#N/A</v>
      </c>
      <c r="CU68" s="39" t="e">
        <f>IF(ISERROR(CD68),NA(),(CE68/Calculator!$E$6)/2)</f>
        <v>#N/A</v>
      </c>
      <c r="CV68" s="39" t="e">
        <f>IF(ISERROR(CF68),NA(),(CG68/Calculator!$E$6)/2)</f>
        <v>#N/A</v>
      </c>
      <c r="CW68" s="39" t="e">
        <f>IF(ISERROR(CH68),NA(),(CI68/Calculator!$E$6)/2)</f>
        <v>#N/A</v>
      </c>
      <c r="CX68" s="39" t="e">
        <f>IF(ISERROR(CJ68),NA(),(CK68/Calculator!$E$6)/2)</f>
        <v>#N/A</v>
      </c>
      <c r="CY68" s="39" t="e">
        <f>IF(ISERROR(CL68),NA(),(CM68/Calculator!$E$6)/2)</f>
        <v>#N/A</v>
      </c>
      <c r="CZ68" s="39" t="e">
        <f>IF(ISERROR(CN68),NA(),(CO68/Calculator!$E$6)/2)</f>
        <v>#N/A</v>
      </c>
      <c r="DA68" s="39" t="e">
        <f>IF(ISERROR(CP68),NA(),(CQ68/Calculator!$E$6)/2)</f>
        <v>#N/A</v>
      </c>
    </row>
    <row r="69" spans="1:105" s="34" customFormat="1" ht="12" thickBot="1" x14ac:dyDescent="0.25">
      <c r="A69" s="51" t="str">
        <f t="shared" si="21"/>
        <v/>
      </c>
      <c r="B69" s="52" t="str">
        <f t="shared" si="68"/>
        <v/>
      </c>
      <c r="C69" s="53" t="str">
        <f t="shared" si="22"/>
        <v/>
      </c>
      <c r="D69" s="54"/>
      <c r="E69" s="36">
        <f t="shared" si="23"/>
        <v>0</v>
      </c>
      <c r="F69" s="36">
        <f t="shared" si="24"/>
        <v>0</v>
      </c>
      <c r="G69" s="36">
        <f t="shared" si="25"/>
        <v>0</v>
      </c>
      <c r="H69" s="36">
        <f t="shared" si="26"/>
        <v>0</v>
      </c>
      <c r="I69" s="36">
        <f t="shared" si="27"/>
        <v>0</v>
      </c>
      <c r="J69" s="36">
        <f t="shared" si="28"/>
        <v>0</v>
      </c>
      <c r="K69" s="36">
        <f t="shared" si="29"/>
        <v>0</v>
      </c>
      <c r="L69" s="36">
        <f t="shared" si="30"/>
        <v>0</v>
      </c>
      <c r="M69" s="36">
        <f t="shared" si="31"/>
        <v>0</v>
      </c>
      <c r="N69" s="36">
        <f t="shared" si="32"/>
        <v>0</v>
      </c>
      <c r="O69" s="49">
        <f t="shared" si="33"/>
        <v>0</v>
      </c>
      <c r="P69" s="132" t="str">
        <f t="shared" si="34"/>
        <v/>
      </c>
      <c r="Q69" s="50">
        <f t="shared" si="35"/>
        <v>0</v>
      </c>
      <c r="R69" s="37"/>
      <c r="S69" s="36">
        <f t="shared" si="36"/>
        <v>1000</v>
      </c>
      <c r="T69" s="36">
        <f t="shared" si="37"/>
        <v>0</v>
      </c>
      <c r="U69" s="36">
        <f t="shared" si="38"/>
        <v>0</v>
      </c>
      <c r="V69" s="36">
        <f t="shared" si="39"/>
        <v>0</v>
      </c>
      <c r="W69" s="36">
        <f t="shared" si="40"/>
        <v>3000</v>
      </c>
      <c r="X69" s="36">
        <f t="shared" si="41"/>
        <v>0</v>
      </c>
      <c r="Y69" s="36">
        <f t="shared" si="42"/>
        <v>0</v>
      </c>
      <c r="Z69" s="36">
        <f t="shared" si="43"/>
        <v>34702.739999999976</v>
      </c>
      <c r="AA69" s="36">
        <f t="shared" si="44"/>
        <v>0</v>
      </c>
      <c r="AB69" s="36">
        <f t="shared" si="45"/>
        <v>0</v>
      </c>
      <c r="AC69" s="40"/>
      <c r="AD69" s="36">
        <f t="shared" si="11"/>
        <v>0</v>
      </c>
      <c r="AE69" s="36">
        <f t="shared" si="12"/>
        <v>0</v>
      </c>
      <c r="AF69" s="36">
        <f t="shared" si="13"/>
        <v>0</v>
      </c>
      <c r="AG69" s="36">
        <f t="shared" si="14"/>
        <v>0</v>
      </c>
      <c r="AH69" s="36">
        <f t="shared" si="15"/>
        <v>0</v>
      </c>
      <c r="AI69" s="36">
        <f t="shared" si="16"/>
        <v>0</v>
      </c>
      <c r="AJ69" s="36">
        <f t="shared" si="17"/>
        <v>0</v>
      </c>
      <c r="AK69" s="36">
        <f t="shared" si="18"/>
        <v>0</v>
      </c>
      <c r="AL69" s="36">
        <f t="shared" si="19"/>
        <v>0</v>
      </c>
      <c r="AM69" s="36">
        <f t="shared" si="20"/>
        <v>0</v>
      </c>
      <c r="AN69" s="40"/>
      <c r="AO69" s="36">
        <f t="shared" si="46"/>
        <v>0</v>
      </c>
      <c r="AP69" s="36">
        <f t="shared" si="47"/>
        <v>0</v>
      </c>
      <c r="AQ69" s="36">
        <f t="shared" si="48"/>
        <v>0</v>
      </c>
      <c r="AR69" s="36">
        <f t="shared" si="49"/>
        <v>0</v>
      </c>
      <c r="AS69" s="36">
        <f t="shared" si="50"/>
        <v>0</v>
      </c>
      <c r="AT69" s="36">
        <f t="shared" si="51"/>
        <v>0</v>
      </c>
      <c r="AU69" s="36">
        <f t="shared" si="52"/>
        <v>0</v>
      </c>
      <c r="AV69" s="36">
        <f t="shared" si="53"/>
        <v>100.92</v>
      </c>
      <c r="AW69" s="36">
        <f t="shared" si="54"/>
        <v>0</v>
      </c>
      <c r="AX69" s="36">
        <f t="shared" si="55"/>
        <v>0</v>
      </c>
      <c r="AZ69" s="36">
        <f t="shared" si="69"/>
        <v>0</v>
      </c>
      <c r="BA69" s="36">
        <f t="shared" si="70"/>
        <v>0</v>
      </c>
      <c r="BB69" s="36">
        <f t="shared" si="71"/>
        <v>0</v>
      </c>
      <c r="BC69" s="36">
        <f t="shared" si="72"/>
        <v>0</v>
      </c>
      <c r="BD69" s="36">
        <f t="shared" si="73"/>
        <v>0</v>
      </c>
      <c r="BE69" s="36">
        <f t="shared" si="74"/>
        <v>0</v>
      </c>
      <c r="BF69" s="36">
        <f t="shared" si="75"/>
        <v>0</v>
      </c>
      <c r="BG69" s="36">
        <f t="shared" si="76"/>
        <v>0</v>
      </c>
      <c r="BH69" s="36">
        <f t="shared" si="77"/>
        <v>0</v>
      </c>
      <c r="BI69" s="36">
        <f t="shared" si="78"/>
        <v>0</v>
      </c>
      <c r="BJ69" s="118">
        <f t="shared" si="57"/>
        <v>0</v>
      </c>
      <c r="BK69" s="37"/>
      <c r="BL69" s="38">
        <f t="shared" si="79"/>
        <v>0</v>
      </c>
      <c r="BM69" s="39">
        <f>IF(BA69+AP69+T68&gt;=F$8,0,IF(SUM($BL69:BL69)&lt;$C69,MIN(F$8-(BA69+AP69+T68),$C69-SUM($BL69:BL69)),0))</f>
        <v>0</v>
      </c>
      <c r="BN69" s="39">
        <f>IF(BB69+AQ69+U68&gt;=G$8,0,IF(SUM($BL69:BM69)&lt;$C69,MIN(G$8-(BB69+AQ69+U68),$C69-SUM($BL69:BM69)),0))</f>
        <v>0</v>
      </c>
      <c r="BO69" s="39">
        <f>IF(BC69+AR69+V68&gt;=H$8,0,IF(SUM($BL69:BN69)&lt;$C69,MIN(H$8-(BC69+AR69+V68),$C69-SUM($BL69:BN69)),0))</f>
        <v>0</v>
      </c>
      <c r="BP69" s="39">
        <f>IF(BD69+AS69+W68&gt;=I$8,0,IF(SUM($BL69:BO69)&lt;$C69,MIN(I$8-(BD69+AS69+W68),$C69-SUM($BL69:BO69)),0))</f>
        <v>0</v>
      </c>
      <c r="BQ69" s="39">
        <f>IF(BE69+AT69+X68&gt;=J$8,0,IF(SUM($BL69:BP69)&lt;$C69,MIN(J$8-(BE69+AT69+X68),$C69-SUM($BL69:BP69)),0))</f>
        <v>0</v>
      </c>
      <c r="BR69" s="39">
        <f>IF(BF69+AU69+Y68&gt;=K$8,0,IF(SUM($BL69:BQ69)&lt;$C69,MIN(K$8-(BF69+AU69+Y68),$C69-SUM($BL69:BQ69)),0))</f>
        <v>0</v>
      </c>
      <c r="BS69" s="39">
        <f>IF(BG69+AV69+Z68&gt;=L$8,0,IF(SUM($BL69:BR69)&lt;$C69,MIN(L$8-(BG69+AV69+Z68),$C69-SUM($BL69:BR69)),0))</f>
        <v>0</v>
      </c>
      <c r="BT69" s="39">
        <f>IF(BH69+AW69+AA68&gt;=M$8,0,IF(SUM($BL69:BS69)&lt;$C69,MIN(M$8-(BH69+AW69+AA68),$C69-SUM($BL69:BS69)),0))</f>
        <v>0</v>
      </c>
      <c r="BU69" s="39">
        <f>IF(BI69+AX69+AB68&gt;=N$8,0,IF(SUM($BL69:BT69)&lt;$C69,MIN(N$8-(BI69+AX69+AB68),$C69-SUM($BL69:BT69)),0))</f>
        <v>0</v>
      </c>
      <c r="BW69" s="52" t="e">
        <f t="shared" si="80"/>
        <v>#N/A</v>
      </c>
      <c r="BX69" s="174" t="e">
        <f t="shared" si="81"/>
        <v>#N/A</v>
      </c>
      <c r="BY69" s="39">
        <f t="shared" si="58"/>
        <v>0</v>
      </c>
      <c r="BZ69" s="174" t="e">
        <f t="shared" si="82"/>
        <v>#N/A</v>
      </c>
      <c r="CA69" s="37">
        <f t="shared" si="59"/>
        <v>0</v>
      </c>
      <c r="CB69" s="174" t="e">
        <f t="shared" si="83"/>
        <v>#N/A</v>
      </c>
      <c r="CC69" s="39">
        <f t="shared" si="60"/>
        <v>0</v>
      </c>
      <c r="CD69" s="174" t="e">
        <f t="shared" si="84"/>
        <v>#N/A</v>
      </c>
      <c r="CE69" s="39">
        <f t="shared" si="61"/>
        <v>0</v>
      </c>
      <c r="CF69" s="174" t="e">
        <f t="shared" si="85"/>
        <v>#N/A</v>
      </c>
      <c r="CG69" s="39">
        <f t="shared" si="62"/>
        <v>0</v>
      </c>
      <c r="CH69" s="174" t="e">
        <f t="shared" si="86"/>
        <v>#N/A</v>
      </c>
      <c r="CI69" s="39">
        <f t="shared" si="63"/>
        <v>0</v>
      </c>
      <c r="CJ69" s="174" t="e">
        <f t="shared" si="87"/>
        <v>#N/A</v>
      </c>
      <c r="CK69" s="39">
        <f t="shared" si="64"/>
        <v>0</v>
      </c>
      <c r="CL69" s="174" t="e">
        <f t="shared" si="88"/>
        <v>#N/A</v>
      </c>
      <c r="CM69" s="39">
        <f t="shared" si="65"/>
        <v>0</v>
      </c>
      <c r="CN69" s="174" t="e">
        <f t="shared" si="89"/>
        <v>#N/A</v>
      </c>
      <c r="CO69" s="39">
        <f t="shared" si="66"/>
        <v>0</v>
      </c>
      <c r="CP69" s="174" t="e">
        <f t="shared" si="90"/>
        <v>#N/A</v>
      </c>
      <c r="CQ69" s="39">
        <f t="shared" si="67"/>
        <v>0</v>
      </c>
      <c r="CR69" s="39" t="e">
        <f>IF(ISERROR(BX69),NA(),(BY69/Calculator!$E$6)/2)</f>
        <v>#N/A</v>
      </c>
      <c r="CS69" s="39" t="e">
        <f>IF(ISERROR(BZ69),NA(),(CA69/Calculator!$E$6)/2)</f>
        <v>#N/A</v>
      </c>
      <c r="CT69" s="39" t="e">
        <f>IF(ISERROR(CB69),NA(),(CC69/Calculator!$E$6)/2)</f>
        <v>#N/A</v>
      </c>
      <c r="CU69" s="39" t="e">
        <f>IF(ISERROR(CD69),NA(),(CE69/Calculator!$E$6)/2)</f>
        <v>#N/A</v>
      </c>
      <c r="CV69" s="39" t="e">
        <f>IF(ISERROR(CF69),NA(),(CG69/Calculator!$E$6)/2)</f>
        <v>#N/A</v>
      </c>
      <c r="CW69" s="39" t="e">
        <f>IF(ISERROR(CH69),NA(),(CI69/Calculator!$E$6)/2)</f>
        <v>#N/A</v>
      </c>
      <c r="CX69" s="39" t="e">
        <f>IF(ISERROR(CJ69),NA(),(CK69/Calculator!$E$6)/2)</f>
        <v>#N/A</v>
      </c>
      <c r="CY69" s="39" t="e">
        <f>IF(ISERROR(CL69),NA(),(CM69/Calculator!$E$6)/2)</f>
        <v>#N/A</v>
      </c>
      <c r="CZ69" s="39" t="e">
        <f>IF(ISERROR(CN69),NA(),(CO69/Calculator!$E$6)/2)</f>
        <v>#N/A</v>
      </c>
      <c r="DA69" s="39" t="e">
        <f>IF(ISERROR(CP69),NA(),(CQ69/Calculator!$E$6)/2)</f>
        <v>#N/A</v>
      </c>
    </row>
    <row r="70" spans="1:105" s="34" customFormat="1" ht="12" thickBot="1" x14ac:dyDescent="0.25">
      <c r="A70" s="51" t="str">
        <f t="shared" si="21"/>
        <v/>
      </c>
      <c r="B70" s="52" t="str">
        <f t="shared" si="68"/>
        <v/>
      </c>
      <c r="C70" s="53" t="str">
        <f t="shared" si="22"/>
        <v/>
      </c>
      <c r="D70" s="54"/>
      <c r="E70" s="36">
        <f t="shared" si="23"/>
        <v>0</v>
      </c>
      <c r="F70" s="36">
        <f t="shared" si="24"/>
        <v>0</v>
      </c>
      <c r="G70" s="36">
        <f t="shared" si="25"/>
        <v>0</v>
      </c>
      <c r="H70" s="36">
        <f t="shared" si="26"/>
        <v>0</v>
      </c>
      <c r="I70" s="36">
        <f t="shared" si="27"/>
        <v>0</v>
      </c>
      <c r="J70" s="36">
        <f t="shared" si="28"/>
        <v>0</v>
      </c>
      <c r="K70" s="36">
        <f t="shared" si="29"/>
        <v>0</v>
      </c>
      <c r="L70" s="36">
        <f t="shared" si="30"/>
        <v>0</v>
      </c>
      <c r="M70" s="36">
        <f t="shared" si="31"/>
        <v>0</v>
      </c>
      <c r="N70" s="36">
        <f t="shared" si="32"/>
        <v>0</v>
      </c>
      <c r="O70" s="49">
        <f t="shared" si="33"/>
        <v>0</v>
      </c>
      <c r="P70" s="132" t="str">
        <f t="shared" si="34"/>
        <v/>
      </c>
      <c r="Q70" s="50">
        <f t="shared" si="35"/>
        <v>0</v>
      </c>
      <c r="R70" s="37"/>
      <c r="S70" s="36">
        <f t="shared" si="36"/>
        <v>1000</v>
      </c>
      <c r="T70" s="36">
        <f t="shared" si="37"/>
        <v>0</v>
      </c>
      <c r="U70" s="36">
        <f t="shared" si="38"/>
        <v>0</v>
      </c>
      <c r="V70" s="36">
        <f t="shared" si="39"/>
        <v>0</v>
      </c>
      <c r="W70" s="36">
        <f t="shared" si="40"/>
        <v>3000</v>
      </c>
      <c r="X70" s="36">
        <f t="shared" si="41"/>
        <v>0</v>
      </c>
      <c r="Y70" s="36">
        <f t="shared" si="42"/>
        <v>0</v>
      </c>
      <c r="Z70" s="36">
        <f t="shared" si="43"/>
        <v>34803.959999999977</v>
      </c>
      <c r="AA70" s="36">
        <f t="shared" si="44"/>
        <v>0</v>
      </c>
      <c r="AB70" s="36">
        <f t="shared" si="45"/>
        <v>0</v>
      </c>
      <c r="AC70" s="40"/>
      <c r="AD70" s="36">
        <f t="shared" si="11"/>
        <v>0</v>
      </c>
      <c r="AE70" s="36">
        <f t="shared" si="12"/>
        <v>0</v>
      </c>
      <c r="AF70" s="36">
        <f t="shared" si="13"/>
        <v>0</v>
      </c>
      <c r="AG70" s="36">
        <f t="shared" si="14"/>
        <v>0</v>
      </c>
      <c r="AH70" s="36">
        <f t="shared" si="15"/>
        <v>0</v>
      </c>
      <c r="AI70" s="36">
        <f t="shared" si="16"/>
        <v>0</v>
      </c>
      <c r="AJ70" s="36">
        <f t="shared" si="17"/>
        <v>0</v>
      </c>
      <c r="AK70" s="36">
        <f t="shared" si="18"/>
        <v>0</v>
      </c>
      <c r="AL70" s="36">
        <f t="shared" si="19"/>
        <v>0</v>
      </c>
      <c r="AM70" s="36">
        <f t="shared" si="20"/>
        <v>0</v>
      </c>
      <c r="AN70" s="40"/>
      <c r="AO70" s="36">
        <f t="shared" si="46"/>
        <v>0</v>
      </c>
      <c r="AP70" s="36">
        <f t="shared" si="47"/>
        <v>0</v>
      </c>
      <c r="AQ70" s="36">
        <f t="shared" si="48"/>
        <v>0</v>
      </c>
      <c r="AR70" s="36">
        <f t="shared" si="49"/>
        <v>0</v>
      </c>
      <c r="AS70" s="36">
        <f t="shared" si="50"/>
        <v>0</v>
      </c>
      <c r="AT70" s="36">
        <f t="shared" si="51"/>
        <v>0</v>
      </c>
      <c r="AU70" s="36">
        <f t="shared" si="52"/>
        <v>0</v>
      </c>
      <c r="AV70" s="36">
        <f t="shared" si="53"/>
        <v>101.22</v>
      </c>
      <c r="AW70" s="36">
        <f t="shared" si="54"/>
        <v>0</v>
      </c>
      <c r="AX70" s="36">
        <f t="shared" si="55"/>
        <v>0</v>
      </c>
      <c r="AZ70" s="36">
        <f t="shared" si="69"/>
        <v>0</v>
      </c>
      <c r="BA70" s="36">
        <f t="shared" si="70"/>
        <v>0</v>
      </c>
      <c r="BB70" s="36">
        <f t="shared" si="71"/>
        <v>0</v>
      </c>
      <c r="BC70" s="36">
        <f t="shared" si="72"/>
        <v>0</v>
      </c>
      <c r="BD70" s="36">
        <f t="shared" si="73"/>
        <v>0</v>
      </c>
      <c r="BE70" s="36">
        <f t="shared" si="74"/>
        <v>0</v>
      </c>
      <c r="BF70" s="36">
        <f t="shared" si="75"/>
        <v>0</v>
      </c>
      <c r="BG70" s="36">
        <f t="shared" si="76"/>
        <v>0</v>
      </c>
      <c r="BH70" s="36">
        <f t="shared" si="77"/>
        <v>0</v>
      </c>
      <c r="BI70" s="36">
        <f t="shared" si="78"/>
        <v>0</v>
      </c>
      <c r="BJ70" s="118">
        <f t="shared" si="57"/>
        <v>0</v>
      </c>
      <c r="BK70" s="37"/>
      <c r="BL70" s="38">
        <f t="shared" si="79"/>
        <v>0</v>
      </c>
      <c r="BM70" s="39">
        <f>IF(BA70+AP70+T69&gt;=F$8,0,IF(SUM($BL70:BL70)&lt;$C70,MIN(F$8-(BA70+AP70+T69),$C70-SUM($BL70:BL70)),0))</f>
        <v>0</v>
      </c>
      <c r="BN70" s="39">
        <f>IF(BB70+AQ70+U69&gt;=G$8,0,IF(SUM($BL70:BM70)&lt;$C70,MIN(G$8-(BB70+AQ70+U69),$C70-SUM($BL70:BM70)),0))</f>
        <v>0</v>
      </c>
      <c r="BO70" s="39">
        <f>IF(BC70+AR70+V69&gt;=H$8,0,IF(SUM($BL70:BN70)&lt;$C70,MIN(H$8-(BC70+AR70+V69),$C70-SUM($BL70:BN70)),0))</f>
        <v>0</v>
      </c>
      <c r="BP70" s="39">
        <f>IF(BD70+AS70+W69&gt;=I$8,0,IF(SUM($BL70:BO70)&lt;$C70,MIN(I$8-(BD70+AS70+W69),$C70-SUM($BL70:BO70)),0))</f>
        <v>0</v>
      </c>
      <c r="BQ70" s="39">
        <f>IF(BE70+AT70+X69&gt;=J$8,0,IF(SUM($BL70:BP70)&lt;$C70,MIN(J$8-(BE70+AT70+X69),$C70-SUM($BL70:BP70)),0))</f>
        <v>0</v>
      </c>
      <c r="BR70" s="39">
        <f>IF(BF70+AU70+Y69&gt;=K$8,0,IF(SUM($BL70:BQ70)&lt;$C70,MIN(K$8-(BF70+AU70+Y69),$C70-SUM($BL70:BQ70)),0))</f>
        <v>0</v>
      </c>
      <c r="BS70" s="39">
        <f>IF(BG70+AV70+Z69&gt;=L$8,0,IF(SUM($BL70:BR70)&lt;$C70,MIN(L$8-(BG70+AV70+Z69),$C70-SUM($BL70:BR70)),0))</f>
        <v>0</v>
      </c>
      <c r="BT70" s="39">
        <f>IF(BH70+AW70+AA69&gt;=M$8,0,IF(SUM($BL70:BS70)&lt;$C70,MIN(M$8-(BH70+AW70+AA69),$C70-SUM($BL70:BS70)),0))</f>
        <v>0</v>
      </c>
      <c r="BU70" s="39">
        <f>IF(BI70+AX70+AB69&gt;=N$8,0,IF(SUM($BL70:BT70)&lt;$C70,MIN(N$8-(BI70+AX70+AB69),$C70-SUM($BL70:BT70)),0))</f>
        <v>0</v>
      </c>
      <c r="BW70" s="52" t="e">
        <f t="shared" si="80"/>
        <v>#N/A</v>
      </c>
      <c r="BX70" s="174" t="e">
        <f t="shared" si="81"/>
        <v>#N/A</v>
      </c>
      <c r="BY70" s="39">
        <f t="shared" si="58"/>
        <v>0</v>
      </c>
      <c r="BZ70" s="174" t="e">
        <f t="shared" si="82"/>
        <v>#N/A</v>
      </c>
      <c r="CA70" s="37">
        <f t="shared" si="59"/>
        <v>0</v>
      </c>
      <c r="CB70" s="174" t="e">
        <f t="shared" si="83"/>
        <v>#N/A</v>
      </c>
      <c r="CC70" s="39">
        <f t="shared" si="60"/>
        <v>0</v>
      </c>
      <c r="CD70" s="174" t="e">
        <f t="shared" si="84"/>
        <v>#N/A</v>
      </c>
      <c r="CE70" s="39">
        <f t="shared" si="61"/>
        <v>0</v>
      </c>
      <c r="CF70" s="174" t="e">
        <f t="shared" si="85"/>
        <v>#N/A</v>
      </c>
      <c r="CG70" s="39">
        <f t="shared" si="62"/>
        <v>0</v>
      </c>
      <c r="CH70" s="174" t="e">
        <f t="shared" si="86"/>
        <v>#N/A</v>
      </c>
      <c r="CI70" s="39">
        <f t="shared" si="63"/>
        <v>0</v>
      </c>
      <c r="CJ70" s="174" t="e">
        <f t="shared" si="87"/>
        <v>#N/A</v>
      </c>
      <c r="CK70" s="39">
        <f t="shared" si="64"/>
        <v>0</v>
      </c>
      <c r="CL70" s="174" t="e">
        <f t="shared" si="88"/>
        <v>#N/A</v>
      </c>
      <c r="CM70" s="39">
        <f t="shared" si="65"/>
        <v>0</v>
      </c>
      <c r="CN70" s="174" t="e">
        <f t="shared" si="89"/>
        <v>#N/A</v>
      </c>
      <c r="CO70" s="39">
        <f t="shared" si="66"/>
        <v>0</v>
      </c>
      <c r="CP70" s="174" t="e">
        <f t="shared" si="90"/>
        <v>#N/A</v>
      </c>
      <c r="CQ70" s="39">
        <f t="shared" si="67"/>
        <v>0</v>
      </c>
      <c r="CR70" s="39" t="e">
        <f>IF(ISERROR(BX70),NA(),(BY70/Calculator!$E$6)/2)</f>
        <v>#N/A</v>
      </c>
      <c r="CS70" s="39" t="e">
        <f>IF(ISERROR(BZ70),NA(),(CA70/Calculator!$E$6)/2)</f>
        <v>#N/A</v>
      </c>
      <c r="CT70" s="39" t="e">
        <f>IF(ISERROR(CB70),NA(),(CC70/Calculator!$E$6)/2)</f>
        <v>#N/A</v>
      </c>
      <c r="CU70" s="39" t="e">
        <f>IF(ISERROR(CD70),NA(),(CE70/Calculator!$E$6)/2)</f>
        <v>#N/A</v>
      </c>
      <c r="CV70" s="39" t="e">
        <f>IF(ISERROR(CF70),NA(),(CG70/Calculator!$E$6)/2)</f>
        <v>#N/A</v>
      </c>
      <c r="CW70" s="39" t="e">
        <f>IF(ISERROR(CH70),NA(),(CI70/Calculator!$E$6)/2)</f>
        <v>#N/A</v>
      </c>
      <c r="CX70" s="39" t="e">
        <f>IF(ISERROR(CJ70),NA(),(CK70/Calculator!$E$6)/2)</f>
        <v>#N/A</v>
      </c>
      <c r="CY70" s="39" t="e">
        <f>IF(ISERROR(CL70),NA(),(CM70/Calculator!$E$6)/2)</f>
        <v>#N/A</v>
      </c>
      <c r="CZ70" s="39" t="e">
        <f>IF(ISERROR(CN70),NA(),(CO70/Calculator!$E$6)/2)</f>
        <v>#N/A</v>
      </c>
      <c r="DA70" s="39" t="e">
        <f>IF(ISERROR(CP70),NA(),(CQ70/Calculator!$E$6)/2)</f>
        <v>#N/A</v>
      </c>
    </row>
    <row r="71" spans="1:105" s="34" customFormat="1" ht="12" thickBot="1" x14ac:dyDescent="0.25">
      <c r="A71" s="51" t="str">
        <f t="shared" si="21"/>
        <v/>
      </c>
      <c r="B71" s="52" t="str">
        <f t="shared" si="68"/>
        <v/>
      </c>
      <c r="C71" s="53" t="str">
        <f t="shared" si="22"/>
        <v/>
      </c>
      <c r="D71" s="54"/>
      <c r="E71" s="36">
        <f t="shared" si="23"/>
        <v>0</v>
      </c>
      <c r="F71" s="36">
        <f t="shared" si="24"/>
        <v>0</v>
      </c>
      <c r="G71" s="36">
        <f t="shared" si="25"/>
        <v>0</v>
      </c>
      <c r="H71" s="36">
        <f t="shared" si="26"/>
        <v>0</v>
      </c>
      <c r="I71" s="36">
        <f t="shared" si="27"/>
        <v>0</v>
      </c>
      <c r="J71" s="36">
        <f t="shared" si="28"/>
        <v>0</v>
      </c>
      <c r="K71" s="36">
        <f t="shared" si="29"/>
        <v>0</v>
      </c>
      <c r="L71" s="36">
        <f t="shared" si="30"/>
        <v>0</v>
      </c>
      <c r="M71" s="36">
        <f t="shared" si="31"/>
        <v>0</v>
      </c>
      <c r="N71" s="36">
        <f t="shared" si="32"/>
        <v>0</v>
      </c>
      <c r="O71" s="49">
        <f t="shared" si="33"/>
        <v>0</v>
      </c>
      <c r="P71" s="132" t="str">
        <f t="shared" si="34"/>
        <v/>
      </c>
      <c r="Q71" s="50">
        <f t="shared" si="35"/>
        <v>0</v>
      </c>
      <c r="R71" s="37"/>
      <c r="S71" s="36">
        <f t="shared" si="36"/>
        <v>1000</v>
      </c>
      <c r="T71" s="36">
        <f t="shared" si="37"/>
        <v>0</v>
      </c>
      <c r="U71" s="36">
        <f t="shared" si="38"/>
        <v>0</v>
      </c>
      <c r="V71" s="36">
        <f t="shared" si="39"/>
        <v>0</v>
      </c>
      <c r="W71" s="36">
        <f t="shared" si="40"/>
        <v>3000</v>
      </c>
      <c r="X71" s="36">
        <f t="shared" si="41"/>
        <v>0</v>
      </c>
      <c r="Y71" s="36">
        <f t="shared" si="42"/>
        <v>0</v>
      </c>
      <c r="Z71" s="36">
        <f t="shared" si="43"/>
        <v>34905.469999999979</v>
      </c>
      <c r="AA71" s="36">
        <f t="shared" si="44"/>
        <v>0</v>
      </c>
      <c r="AB71" s="36">
        <f t="shared" si="45"/>
        <v>0</v>
      </c>
      <c r="AC71" s="40"/>
      <c r="AD71" s="36">
        <f t="shared" si="11"/>
        <v>0</v>
      </c>
      <c r="AE71" s="36">
        <f t="shared" si="12"/>
        <v>0</v>
      </c>
      <c r="AF71" s="36">
        <f t="shared" si="13"/>
        <v>0</v>
      </c>
      <c r="AG71" s="36">
        <f t="shared" si="14"/>
        <v>0</v>
      </c>
      <c r="AH71" s="36">
        <f t="shared" si="15"/>
        <v>0</v>
      </c>
      <c r="AI71" s="36">
        <f t="shared" si="16"/>
        <v>0</v>
      </c>
      <c r="AJ71" s="36">
        <f t="shared" si="17"/>
        <v>0</v>
      </c>
      <c r="AK71" s="36">
        <f t="shared" si="18"/>
        <v>0</v>
      </c>
      <c r="AL71" s="36">
        <f t="shared" si="19"/>
        <v>0</v>
      </c>
      <c r="AM71" s="36">
        <f t="shared" si="20"/>
        <v>0</v>
      </c>
      <c r="AN71" s="40"/>
      <c r="AO71" s="36">
        <f t="shared" si="46"/>
        <v>0</v>
      </c>
      <c r="AP71" s="36">
        <f t="shared" si="47"/>
        <v>0</v>
      </c>
      <c r="AQ71" s="36">
        <f t="shared" si="48"/>
        <v>0</v>
      </c>
      <c r="AR71" s="36">
        <f t="shared" si="49"/>
        <v>0</v>
      </c>
      <c r="AS71" s="36">
        <f t="shared" si="50"/>
        <v>0</v>
      </c>
      <c r="AT71" s="36">
        <f t="shared" si="51"/>
        <v>0</v>
      </c>
      <c r="AU71" s="36">
        <f t="shared" si="52"/>
        <v>0</v>
      </c>
      <c r="AV71" s="36">
        <f t="shared" si="53"/>
        <v>101.51</v>
      </c>
      <c r="AW71" s="36">
        <f t="shared" si="54"/>
        <v>0</v>
      </c>
      <c r="AX71" s="36">
        <f t="shared" si="55"/>
        <v>0</v>
      </c>
      <c r="AZ71" s="36">
        <f t="shared" si="69"/>
        <v>0</v>
      </c>
      <c r="BA71" s="36">
        <f t="shared" si="70"/>
        <v>0</v>
      </c>
      <c r="BB71" s="36">
        <f t="shared" si="71"/>
        <v>0</v>
      </c>
      <c r="BC71" s="36">
        <f t="shared" si="72"/>
        <v>0</v>
      </c>
      <c r="BD71" s="36">
        <f t="shared" si="73"/>
        <v>0</v>
      </c>
      <c r="BE71" s="36">
        <f t="shared" si="74"/>
        <v>0</v>
      </c>
      <c r="BF71" s="36">
        <f t="shared" si="75"/>
        <v>0</v>
      </c>
      <c r="BG71" s="36">
        <f t="shared" si="76"/>
        <v>0</v>
      </c>
      <c r="BH71" s="36">
        <f t="shared" si="77"/>
        <v>0</v>
      </c>
      <c r="BI71" s="36">
        <f t="shared" si="78"/>
        <v>0</v>
      </c>
      <c r="BJ71" s="118">
        <f t="shared" si="57"/>
        <v>0</v>
      </c>
      <c r="BK71" s="37"/>
      <c r="BL71" s="38">
        <f t="shared" si="79"/>
        <v>0</v>
      </c>
      <c r="BM71" s="39">
        <f>IF(BA71+AP71+T70&gt;=F$8,0,IF(SUM($BL71:BL71)&lt;$C71,MIN(F$8-(BA71+AP71+T70),$C71-SUM($BL71:BL71)),0))</f>
        <v>0</v>
      </c>
      <c r="BN71" s="39">
        <f>IF(BB71+AQ71+U70&gt;=G$8,0,IF(SUM($BL71:BM71)&lt;$C71,MIN(G$8-(BB71+AQ71+U70),$C71-SUM($BL71:BM71)),0))</f>
        <v>0</v>
      </c>
      <c r="BO71" s="39">
        <f>IF(BC71+AR71+V70&gt;=H$8,0,IF(SUM($BL71:BN71)&lt;$C71,MIN(H$8-(BC71+AR71+V70),$C71-SUM($BL71:BN71)),0))</f>
        <v>0</v>
      </c>
      <c r="BP71" s="39">
        <f>IF(BD71+AS71+W70&gt;=I$8,0,IF(SUM($BL71:BO71)&lt;$C71,MIN(I$8-(BD71+AS71+W70),$C71-SUM($BL71:BO71)),0))</f>
        <v>0</v>
      </c>
      <c r="BQ71" s="39">
        <f>IF(BE71+AT71+X70&gt;=J$8,0,IF(SUM($BL71:BP71)&lt;$C71,MIN(J$8-(BE71+AT71+X70),$C71-SUM($BL71:BP71)),0))</f>
        <v>0</v>
      </c>
      <c r="BR71" s="39">
        <f>IF(BF71+AU71+Y70&gt;=K$8,0,IF(SUM($BL71:BQ71)&lt;$C71,MIN(K$8-(BF71+AU71+Y70),$C71-SUM($BL71:BQ71)),0))</f>
        <v>0</v>
      </c>
      <c r="BS71" s="39">
        <f>IF(BG71+AV71+Z70&gt;=L$8,0,IF(SUM($BL71:BR71)&lt;$C71,MIN(L$8-(BG71+AV71+Z70),$C71-SUM($BL71:BR71)),0))</f>
        <v>0</v>
      </c>
      <c r="BT71" s="39">
        <f>IF(BH71+AW71+AA70&gt;=M$8,0,IF(SUM($BL71:BS71)&lt;$C71,MIN(M$8-(BH71+AW71+AA70),$C71-SUM($BL71:BS71)),0))</f>
        <v>0</v>
      </c>
      <c r="BU71" s="39">
        <f>IF(BI71+AX71+AB70&gt;=N$8,0,IF(SUM($BL71:BT71)&lt;$C71,MIN(N$8-(BI71+AX71+AB70),$C71-SUM($BL71:BT71)),0))</f>
        <v>0</v>
      </c>
      <c r="BW71" s="52" t="e">
        <f t="shared" si="80"/>
        <v>#N/A</v>
      </c>
      <c r="BX71" s="174" t="e">
        <f t="shared" si="81"/>
        <v>#N/A</v>
      </c>
      <c r="BY71" s="39">
        <f t="shared" si="58"/>
        <v>0</v>
      </c>
      <c r="BZ71" s="174" t="e">
        <f t="shared" si="82"/>
        <v>#N/A</v>
      </c>
      <c r="CA71" s="37">
        <f t="shared" si="59"/>
        <v>0</v>
      </c>
      <c r="CB71" s="174" t="e">
        <f t="shared" si="83"/>
        <v>#N/A</v>
      </c>
      <c r="CC71" s="39">
        <f t="shared" si="60"/>
        <v>0</v>
      </c>
      <c r="CD71" s="174" t="e">
        <f t="shared" si="84"/>
        <v>#N/A</v>
      </c>
      <c r="CE71" s="39">
        <f t="shared" si="61"/>
        <v>0</v>
      </c>
      <c r="CF71" s="174" t="e">
        <f t="shared" si="85"/>
        <v>#N/A</v>
      </c>
      <c r="CG71" s="39">
        <f t="shared" si="62"/>
        <v>0</v>
      </c>
      <c r="CH71" s="174" t="e">
        <f t="shared" si="86"/>
        <v>#N/A</v>
      </c>
      <c r="CI71" s="39">
        <f t="shared" si="63"/>
        <v>0</v>
      </c>
      <c r="CJ71" s="174" t="e">
        <f t="shared" si="87"/>
        <v>#N/A</v>
      </c>
      <c r="CK71" s="39">
        <f t="shared" si="64"/>
        <v>0</v>
      </c>
      <c r="CL71" s="174" t="e">
        <f t="shared" si="88"/>
        <v>#N/A</v>
      </c>
      <c r="CM71" s="39">
        <f t="shared" si="65"/>
        <v>0</v>
      </c>
      <c r="CN71" s="174" t="e">
        <f t="shared" si="89"/>
        <v>#N/A</v>
      </c>
      <c r="CO71" s="39">
        <f t="shared" si="66"/>
        <v>0</v>
      </c>
      <c r="CP71" s="174" t="e">
        <f t="shared" si="90"/>
        <v>#N/A</v>
      </c>
      <c r="CQ71" s="39">
        <f t="shared" si="67"/>
        <v>0</v>
      </c>
      <c r="CR71" s="39" t="e">
        <f>IF(ISERROR(BX71),NA(),(BY71/Calculator!$E$6)/2)</f>
        <v>#N/A</v>
      </c>
      <c r="CS71" s="39" t="e">
        <f>IF(ISERROR(BZ71),NA(),(CA71/Calculator!$E$6)/2)</f>
        <v>#N/A</v>
      </c>
      <c r="CT71" s="39" t="e">
        <f>IF(ISERROR(CB71),NA(),(CC71/Calculator!$E$6)/2)</f>
        <v>#N/A</v>
      </c>
      <c r="CU71" s="39" t="e">
        <f>IF(ISERROR(CD71),NA(),(CE71/Calculator!$E$6)/2)</f>
        <v>#N/A</v>
      </c>
      <c r="CV71" s="39" t="e">
        <f>IF(ISERROR(CF71),NA(),(CG71/Calculator!$E$6)/2)</f>
        <v>#N/A</v>
      </c>
      <c r="CW71" s="39" t="e">
        <f>IF(ISERROR(CH71),NA(),(CI71/Calculator!$E$6)/2)</f>
        <v>#N/A</v>
      </c>
      <c r="CX71" s="39" t="e">
        <f>IF(ISERROR(CJ71),NA(),(CK71/Calculator!$E$6)/2)</f>
        <v>#N/A</v>
      </c>
      <c r="CY71" s="39" t="e">
        <f>IF(ISERROR(CL71),NA(),(CM71/Calculator!$E$6)/2)</f>
        <v>#N/A</v>
      </c>
      <c r="CZ71" s="39" t="e">
        <f>IF(ISERROR(CN71),NA(),(CO71/Calculator!$E$6)/2)</f>
        <v>#N/A</v>
      </c>
      <c r="DA71" s="39" t="e">
        <f>IF(ISERROR(CP71),NA(),(CQ71/Calculator!$E$6)/2)</f>
        <v>#N/A</v>
      </c>
    </row>
    <row r="72" spans="1:105" s="34" customFormat="1" ht="12" thickBot="1" x14ac:dyDescent="0.25">
      <c r="A72" s="51" t="str">
        <f t="shared" si="21"/>
        <v/>
      </c>
      <c r="B72" s="52" t="str">
        <f t="shared" si="68"/>
        <v/>
      </c>
      <c r="C72" s="53" t="str">
        <f t="shared" si="22"/>
        <v/>
      </c>
      <c r="D72" s="54"/>
      <c r="E72" s="36">
        <f t="shared" si="23"/>
        <v>0</v>
      </c>
      <c r="F72" s="36">
        <f t="shared" si="24"/>
        <v>0</v>
      </c>
      <c r="G72" s="36">
        <f t="shared" si="25"/>
        <v>0</v>
      </c>
      <c r="H72" s="36">
        <f t="shared" si="26"/>
        <v>0</v>
      </c>
      <c r="I72" s="36">
        <f t="shared" si="27"/>
        <v>0</v>
      </c>
      <c r="J72" s="36">
        <f t="shared" si="28"/>
        <v>0</v>
      </c>
      <c r="K72" s="36">
        <f t="shared" si="29"/>
        <v>0</v>
      </c>
      <c r="L72" s="36">
        <f t="shared" si="30"/>
        <v>0</v>
      </c>
      <c r="M72" s="36">
        <f t="shared" si="31"/>
        <v>0</v>
      </c>
      <c r="N72" s="36">
        <f t="shared" si="32"/>
        <v>0</v>
      </c>
      <c r="O72" s="49">
        <f t="shared" si="33"/>
        <v>0</v>
      </c>
      <c r="P72" s="132" t="str">
        <f t="shared" si="34"/>
        <v/>
      </c>
      <c r="Q72" s="50">
        <f t="shared" si="35"/>
        <v>0</v>
      </c>
      <c r="R72" s="37"/>
      <c r="S72" s="36">
        <f t="shared" si="36"/>
        <v>1000</v>
      </c>
      <c r="T72" s="36">
        <f t="shared" si="37"/>
        <v>0</v>
      </c>
      <c r="U72" s="36">
        <f t="shared" si="38"/>
        <v>0</v>
      </c>
      <c r="V72" s="36">
        <f t="shared" si="39"/>
        <v>0</v>
      </c>
      <c r="W72" s="36">
        <f t="shared" si="40"/>
        <v>3000</v>
      </c>
      <c r="X72" s="36">
        <f t="shared" si="41"/>
        <v>0</v>
      </c>
      <c r="Y72" s="36">
        <f t="shared" si="42"/>
        <v>0</v>
      </c>
      <c r="Z72" s="36">
        <f t="shared" si="43"/>
        <v>35007.279999999977</v>
      </c>
      <c r="AA72" s="36">
        <f t="shared" si="44"/>
        <v>0</v>
      </c>
      <c r="AB72" s="36">
        <f t="shared" si="45"/>
        <v>0</v>
      </c>
      <c r="AC72" s="40"/>
      <c r="AD72" s="36">
        <f t="shared" si="11"/>
        <v>0</v>
      </c>
      <c r="AE72" s="36">
        <f t="shared" si="12"/>
        <v>0</v>
      </c>
      <c r="AF72" s="36">
        <f t="shared" si="13"/>
        <v>0</v>
      </c>
      <c r="AG72" s="36">
        <f t="shared" si="14"/>
        <v>0</v>
      </c>
      <c r="AH72" s="36">
        <f t="shared" si="15"/>
        <v>0</v>
      </c>
      <c r="AI72" s="36">
        <f t="shared" si="16"/>
        <v>0</v>
      </c>
      <c r="AJ72" s="36">
        <f t="shared" si="17"/>
        <v>0</v>
      </c>
      <c r="AK72" s="36">
        <f t="shared" si="18"/>
        <v>0</v>
      </c>
      <c r="AL72" s="36">
        <f t="shared" si="19"/>
        <v>0</v>
      </c>
      <c r="AM72" s="36">
        <f t="shared" si="20"/>
        <v>0</v>
      </c>
      <c r="AN72" s="40"/>
      <c r="AO72" s="36">
        <f t="shared" si="46"/>
        <v>0</v>
      </c>
      <c r="AP72" s="36">
        <f t="shared" si="47"/>
        <v>0</v>
      </c>
      <c r="AQ72" s="36">
        <f t="shared" si="48"/>
        <v>0</v>
      </c>
      <c r="AR72" s="36">
        <f t="shared" si="49"/>
        <v>0</v>
      </c>
      <c r="AS72" s="36">
        <f t="shared" si="50"/>
        <v>0</v>
      </c>
      <c r="AT72" s="36">
        <f t="shared" si="51"/>
        <v>0</v>
      </c>
      <c r="AU72" s="36">
        <f t="shared" si="52"/>
        <v>0</v>
      </c>
      <c r="AV72" s="36">
        <f t="shared" si="53"/>
        <v>101.81</v>
      </c>
      <c r="AW72" s="36">
        <f t="shared" si="54"/>
        <v>0</v>
      </c>
      <c r="AX72" s="36">
        <f t="shared" si="55"/>
        <v>0</v>
      </c>
      <c r="AZ72" s="36">
        <f t="shared" si="69"/>
        <v>0</v>
      </c>
      <c r="BA72" s="36">
        <f t="shared" si="70"/>
        <v>0</v>
      </c>
      <c r="BB72" s="36">
        <f t="shared" si="71"/>
        <v>0</v>
      </c>
      <c r="BC72" s="36">
        <f t="shared" si="72"/>
        <v>0</v>
      </c>
      <c r="BD72" s="36">
        <f t="shared" si="73"/>
        <v>0</v>
      </c>
      <c r="BE72" s="36">
        <f t="shared" si="74"/>
        <v>0</v>
      </c>
      <c r="BF72" s="36">
        <f t="shared" si="75"/>
        <v>0</v>
      </c>
      <c r="BG72" s="36">
        <f t="shared" si="76"/>
        <v>0</v>
      </c>
      <c r="BH72" s="36">
        <f t="shared" si="77"/>
        <v>0</v>
      </c>
      <c r="BI72" s="36">
        <f t="shared" si="78"/>
        <v>0</v>
      </c>
      <c r="BJ72" s="118">
        <f t="shared" si="57"/>
        <v>0</v>
      </c>
      <c r="BK72" s="37"/>
      <c r="BL72" s="38">
        <f t="shared" si="79"/>
        <v>0</v>
      </c>
      <c r="BM72" s="39">
        <f>IF(BA72+AP72+T71&gt;=F$8,0,IF(SUM($BL72:BL72)&lt;$C72,MIN(F$8-(BA72+AP72+T71),$C72-SUM($BL72:BL72)),0))</f>
        <v>0</v>
      </c>
      <c r="BN72" s="39">
        <f>IF(BB72+AQ72+U71&gt;=G$8,0,IF(SUM($BL72:BM72)&lt;$C72,MIN(G$8-(BB72+AQ72+U71),$C72-SUM($BL72:BM72)),0))</f>
        <v>0</v>
      </c>
      <c r="BO72" s="39">
        <f>IF(BC72+AR72+V71&gt;=H$8,0,IF(SUM($BL72:BN72)&lt;$C72,MIN(H$8-(BC72+AR72+V71),$C72-SUM($BL72:BN72)),0))</f>
        <v>0</v>
      </c>
      <c r="BP72" s="39">
        <f>IF(BD72+AS72+W71&gt;=I$8,0,IF(SUM($BL72:BO72)&lt;$C72,MIN(I$8-(BD72+AS72+W71),$C72-SUM($BL72:BO72)),0))</f>
        <v>0</v>
      </c>
      <c r="BQ72" s="39">
        <f>IF(BE72+AT72+X71&gt;=J$8,0,IF(SUM($BL72:BP72)&lt;$C72,MIN(J$8-(BE72+AT72+X71),$C72-SUM($BL72:BP72)),0))</f>
        <v>0</v>
      </c>
      <c r="BR72" s="39">
        <f>IF(BF72+AU72+Y71&gt;=K$8,0,IF(SUM($BL72:BQ72)&lt;$C72,MIN(K$8-(BF72+AU72+Y71),$C72-SUM($BL72:BQ72)),0))</f>
        <v>0</v>
      </c>
      <c r="BS72" s="39">
        <f>IF(BG72+AV72+Z71&gt;=L$8,0,IF(SUM($BL72:BR72)&lt;$C72,MIN(L$8-(BG72+AV72+Z71),$C72-SUM($BL72:BR72)),0))</f>
        <v>0</v>
      </c>
      <c r="BT72" s="39">
        <f>IF(BH72+AW72+AA71&gt;=M$8,0,IF(SUM($BL72:BS72)&lt;$C72,MIN(M$8-(BH72+AW72+AA71),$C72-SUM($BL72:BS72)),0))</f>
        <v>0</v>
      </c>
      <c r="BU72" s="39">
        <f>IF(BI72+AX72+AB71&gt;=N$8,0,IF(SUM($BL72:BT72)&lt;$C72,MIN(N$8-(BI72+AX72+AB71),$C72-SUM($BL72:BT72)),0))</f>
        <v>0</v>
      </c>
      <c r="BW72" s="52" t="e">
        <f t="shared" si="80"/>
        <v>#N/A</v>
      </c>
      <c r="BX72" s="174" t="e">
        <f t="shared" si="81"/>
        <v>#N/A</v>
      </c>
      <c r="BY72" s="39">
        <f t="shared" si="58"/>
        <v>0</v>
      </c>
      <c r="BZ72" s="174" t="e">
        <f t="shared" si="82"/>
        <v>#N/A</v>
      </c>
      <c r="CA72" s="37">
        <f t="shared" si="59"/>
        <v>0</v>
      </c>
      <c r="CB72" s="174" t="e">
        <f t="shared" si="83"/>
        <v>#N/A</v>
      </c>
      <c r="CC72" s="39">
        <f t="shared" si="60"/>
        <v>0</v>
      </c>
      <c r="CD72" s="174" t="e">
        <f t="shared" si="84"/>
        <v>#N/A</v>
      </c>
      <c r="CE72" s="39">
        <f t="shared" si="61"/>
        <v>0</v>
      </c>
      <c r="CF72" s="174" t="e">
        <f t="shared" si="85"/>
        <v>#N/A</v>
      </c>
      <c r="CG72" s="39">
        <f t="shared" si="62"/>
        <v>0</v>
      </c>
      <c r="CH72" s="174" t="e">
        <f t="shared" si="86"/>
        <v>#N/A</v>
      </c>
      <c r="CI72" s="39">
        <f t="shared" si="63"/>
        <v>0</v>
      </c>
      <c r="CJ72" s="174" t="e">
        <f t="shared" si="87"/>
        <v>#N/A</v>
      </c>
      <c r="CK72" s="39">
        <f t="shared" si="64"/>
        <v>0</v>
      </c>
      <c r="CL72" s="174" t="e">
        <f t="shared" si="88"/>
        <v>#N/A</v>
      </c>
      <c r="CM72" s="39">
        <f t="shared" si="65"/>
        <v>0</v>
      </c>
      <c r="CN72" s="174" t="e">
        <f t="shared" si="89"/>
        <v>#N/A</v>
      </c>
      <c r="CO72" s="39">
        <f t="shared" si="66"/>
        <v>0</v>
      </c>
      <c r="CP72" s="174" t="e">
        <f t="shared" si="90"/>
        <v>#N/A</v>
      </c>
      <c r="CQ72" s="39">
        <f t="shared" si="67"/>
        <v>0</v>
      </c>
      <c r="CR72" s="39" t="e">
        <f>IF(ISERROR(BX72),NA(),(BY72/Calculator!$E$6)/2)</f>
        <v>#N/A</v>
      </c>
      <c r="CS72" s="39" t="e">
        <f>IF(ISERROR(BZ72),NA(),(CA72/Calculator!$E$6)/2)</f>
        <v>#N/A</v>
      </c>
      <c r="CT72" s="39" t="e">
        <f>IF(ISERROR(CB72),NA(),(CC72/Calculator!$E$6)/2)</f>
        <v>#N/A</v>
      </c>
      <c r="CU72" s="39" t="e">
        <f>IF(ISERROR(CD72),NA(),(CE72/Calculator!$E$6)/2)</f>
        <v>#N/A</v>
      </c>
      <c r="CV72" s="39" t="e">
        <f>IF(ISERROR(CF72),NA(),(CG72/Calculator!$E$6)/2)</f>
        <v>#N/A</v>
      </c>
      <c r="CW72" s="39" t="e">
        <f>IF(ISERROR(CH72),NA(),(CI72/Calculator!$E$6)/2)</f>
        <v>#N/A</v>
      </c>
      <c r="CX72" s="39" t="e">
        <f>IF(ISERROR(CJ72),NA(),(CK72/Calculator!$E$6)/2)</f>
        <v>#N/A</v>
      </c>
      <c r="CY72" s="39" t="e">
        <f>IF(ISERROR(CL72),NA(),(CM72/Calculator!$E$6)/2)</f>
        <v>#N/A</v>
      </c>
      <c r="CZ72" s="39" t="e">
        <f>IF(ISERROR(CN72),NA(),(CO72/Calculator!$E$6)/2)</f>
        <v>#N/A</v>
      </c>
      <c r="DA72" s="39" t="e">
        <f>IF(ISERROR(CP72),NA(),(CQ72/Calculator!$E$6)/2)</f>
        <v>#N/A</v>
      </c>
    </row>
    <row r="73" spans="1:105" s="34" customFormat="1" ht="12" thickBot="1" x14ac:dyDescent="0.25">
      <c r="A73" s="51" t="str">
        <f t="shared" si="21"/>
        <v/>
      </c>
      <c r="B73" s="52" t="str">
        <f t="shared" si="68"/>
        <v/>
      </c>
      <c r="C73" s="53" t="str">
        <f t="shared" si="22"/>
        <v/>
      </c>
      <c r="D73" s="54"/>
      <c r="E73" s="36">
        <f t="shared" si="23"/>
        <v>0</v>
      </c>
      <c r="F73" s="36">
        <f t="shared" si="24"/>
        <v>0</v>
      </c>
      <c r="G73" s="36">
        <f t="shared" si="25"/>
        <v>0</v>
      </c>
      <c r="H73" s="36">
        <f t="shared" si="26"/>
        <v>0</v>
      </c>
      <c r="I73" s="36">
        <f t="shared" si="27"/>
        <v>0</v>
      </c>
      <c r="J73" s="36">
        <f t="shared" si="28"/>
        <v>0</v>
      </c>
      <c r="K73" s="36">
        <f t="shared" si="29"/>
        <v>0</v>
      </c>
      <c r="L73" s="36">
        <f t="shared" si="30"/>
        <v>0</v>
      </c>
      <c r="M73" s="36">
        <f t="shared" si="31"/>
        <v>0</v>
      </c>
      <c r="N73" s="36">
        <f t="shared" si="32"/>
        <v>0</v>
      </c>
      <c r="O73" s="49">
        <f t="shared" si="33"/>
        <v>0</v>
      </c>
      <c r="P73" s="132" t="str">
        <f t="shared" si="34"/>
        <v/>
      </c>
      <c r="Q73" s="50">
        <f t="shared" si="35"/>
        <v>0</v>
      </c>
      <c r="R73" s="37"/>
      <c r="S73" s="36">
        <f t="shared" si="36"/>
        <v>1000</v>
      </c>
      <c r="T73" s="36">
        <f t="shared" si="37"/>
        <v>0</v>
      </c>
      <c r="U73" s="36">
        <f t="shared" si="38"/>
        <v>0</v>
      </c>
      <c r="V73" s="36">
        <f t="shared" si="39"/>
        <v>0</v>
      </c>
      <c r="W73" s="36">
        <f t="shared" si="40"/>
        <v>3000</v>
      </c>
      <c r="X73" s="36">
        <f t="shared" si="41"/>
        <v>0</v>
      </c>
      <c r="Y73" s="36">
        <f t="shared" si="42"/>
        <v>0</v>
      </c>
      <c r="Z73" s="36">
        <f t="shared" si="43"/>
        <v>35109.379999999976</v>
      </c>
      <c r="AA73" s="36">
        <f t="shared" si="44"/>
        <v>0</v>
      </c>
      <c r="AB73" s="36">
        <f t="shared" si="45"/>
        <v>0</v>
      </c>
      <c r="AC73" s="40"/>
      <c r="AD73" s="36">
        <f t="shared" si="11"/>
        <v>0</v>
      </c>
      <c r="AE73" s="36">
        <f t="shared" si="12"/>
        <v>0</v>
      </c>
      <c r="AF73" s="36">
        <f t="shared" si="13"/>
        <v>0</v>
      </c>
      <c r="AG73" s="36">
        <f t="shared" si="14"/>
        <v>0</v>
      </c>
      <c r="AH73" s="36">
        <f t="shared" si="15"/>
        <v>0</v>
      </c>
      <c r="AI73" s="36">
        <f t="shared" si="16"/>
        <v>0</v>
      </c>
      <c r="AJ73" s="36">
        <f t="shared" si="17"/>
        <v>0</v>
      </c>
      <c r="AK73" s="36">
        <f t="shared" si="18"/>
        <v>0</v>
      </c>
      <c r="AL73" s="36">
        <f t="shared" si="19"/>
        <v>0</v>
      </c>
      <c r="AM73" s="36">
        <f t="shared" si="20"/>
        <v>0</v>
      </c>
      <c r="AN73" s="40"/>
      <c r="AO73" s="36">
        <f t="shared" si="46"/>
        <v>0</v>
      </c>
      <c r="AP73" s="36">
        <f t="shared" si="47"/>
        <v>0</v>
      </c>
      <c r="AQ73" s="36">
        <f t="shared" si="48"/>
        <v>0</v>
      </c>
      <c r="AR73" s="36">
        <f t="shared" si="49"/>
        <v>0</v>
      </c>
      <c r="AS73" s="36">
        <f t="shared" si="50"/>
        <v>0</v>
      </c>
      <c r="AT73" s="36">
        <f t="shared" si="51"/>
        <v>0</v>
      </c>
      <c r="AU73" s="36">
        <f t="shared" si="52"/>
        <v>0</v>
      </c>
      <c r="AV73" s="36">
        <f t="shared" si="53"/>
        <v>102.1</v>
      </c>
      <c r="AW73" s="36">
        <f t="shared" si="54"/>
        <v>0</v>
      </c>
      <c r="AX73" s="36">
        <f t="shared" si="55"/>
        <v>0</v>
      </c>
      <c r="AZ73" s="36">
        <f t="shared" si="69"/>
        <v>0</v>
      </c>
      <c r="BA73" s="36">
        <f t="shared" si="70"/>
        <v>0</v>
      </c>
      <c r="BB73" s="36">
        <f t="shared" si="71"/>
        <v>0</v>
      </c>
      <c r="BC73" s="36">
        <f t="shared" si="72"/>
        <v>0</v>
      </c>
      <c r="BD73" s="36">
        <f t="shared" si="73"/>
        <v>0</v>
      </c>
      <c r="BE73" s="36">
        <f t="shared" si="74"/>
        <v>0</v>
      </c>
      <c r="BF73" s="36">
        <f t="shared" si="75"/>
        <v>0</v>
      </c>
      <c r="BG73" s="36">
        <f t="shared" si="76"/>
        <v>0</v>
      </c>
      <c r="BH73" s="36">
        <f t="shared" si="77"/>
        <v>0</v>
      </c>
      <c r="BI73" s="36">
        <f t="shared" si="78"/>
        <v>0</v>
      </c>
      <c r="BJ73" s="118">
        <f t="shared" si="57"/>
        <v>0</v>
      </c>
      <c r="BK73" s="37"/>
      <c r="BL73" s="38">
        <f t="shared" si="79"/>
        <v>0</v>
      </c>
      <c r="BM73" s="39">
        <f>IF(BA73+AP73+T72&gt;=F$8,0,IF(SUM($BL73:BL73)&lt;$C73,MIN(F$8-(BA73+AP73+T72),$C73-SUM($BL73:BL73)),0))</f>
        <v>0</v>
      </c>
      <c r="BN73" s="39">
        <f>IF(BB73+AQ73+U72&gt;=G$8,0,IF(SUM($BL73:BM73)&lt;$C73,MIN(G$8-(BB73+AQ73+U72),$C73-SUM($BL73:BM73)),0))</f>
        <v>0</v>
      </c>
      <c r="BO73" s="39">
        <f>IF(BC73+AR73+V72&gt;=H$8,0,IF(SUM($BL73:BN73)&lt;$C73,MIN(H$8-(BC73+AR73+V72),$C73-SUM($BL73:BN73)),0))</f>
        <v>0</v>
      </c>
      <c r="BP73" s="39">
        <f>IF(BD73+AS73+W72&gt;=I$8,0,IF(SUM($BL73:BO73)&lt;$C73,MIN(I$8-(BD73+AS73+W72),$C73-SUM($BL73:BO73)),0))</f>
        <v>0</v>
      </c>
      <c r="BQ73" s="39">
        <f>IF(BE73+AT73+X72&gt;=J$8,0,IF(SUM($BL73:BP73)&lt;$C73,MIN(J$8-(BE73+AT73+X72),$C73-SUM($BL73:BP73)),0))</f>
        <v>0</v>
      </c>
      <c r="BR73" s="39">
        <f>IF(BF73+AU73+Y72&gt;=K$8,0,IF(SUM($BL73:BQ73)&lt;$C73,MIN(K$8-(BF73+AU73+Y72),$C73-SUM($BL73:BQ73)),0))</f>
        <v>0</v>
      </c>
      <c r="BS73" s="39">
        <f>IF(BG73+AV73+Z72&gt;=L$8,0,IF(SUM($BL73:BR73)&lt;$C73,MIN(L$8-(BG73+AV73+Z72),$C73-SUM($BL73:BR73)),0))</f>
        <v>0</v>
      </c>
      <c r="BT73" s="39">
        <f>IF(BH73+AW73+AA72&gt;=M$8,0,IF(SUM($BL73:BS73)&lt;$C73,MIN(M$8-(BH73+AW73+AA72),$C73-SUM($BL73:BS73)),0))</f>
        <v>0</v>
      </c>
      <c r="BU73" s="39">
        <f>IF(BI73+AX73+AB72&gt;=N$8,0,IF(SUM($BL73:BT73)&lt;$C73,MIN(N$8-(BI73+AX73+AB72),$C73-SUM($BL73:BT73)),0))</f>
        <v>0</v>
      </c>
      <c r="BW73" s="52" t="e">
        <f t="shared" si="80"/>
        <v>#N/A</v>
      </c>
      <c r="BX73" s="174" t="e">
        <f t="shared" si="81"/>
        <v>#N/A</v>
      </c>
      <c r="BY73" s="39">
        <f t="shared" si="58"/>
        <v>0</v>
      </c>
      <c r="BZ73" s="174" t="e">
        <f t="shared" si="82"/>
        <v>#N/A</v>
      </c>
      <c r="CA73" s="37">
        <f t="shared" si="59"/>
        <v>0</v>
      </c>
      <c r="CB73" s="174" t="e">
        <f t="shared" si="83"/>
        <v>#N/A</v>
      </c>
      <c r="CC73" s="39">
        <f t="shared" si="60"/>
        <v>0</v>
      </c>
      <c r="CD73" s="174" t="e">
        <f t="shared" si="84"/>
        <v>#N/A</v>
      </c>
      <c r="CE73" s="39">
        <f t="shared" si="61"/>
        <v>0</v>
      </c>
      <c r="CF73" s="174" t="e">
        <f t="shared" si="85"/>
        <v>#N/A</v>
      </c>
      <c r="CG73" s="39">
        <f t="shared" si="62"/>
        <v>0</v>
      </c>
      <c r="CH73" s="174" t="e">
        <f t="shared" si="86"/>
        <v>#N/A</v>
      </c>
      <c r="CI73" s="39">
        <f t="shared" si="63"/>
        <v>0</v>
      </c>
      <c r="CJ73" s="174" t="e">
        <f t="shared" si="87"/>
        <v>#N/A</v>
      </c>
      <c r="CK73" s="39">
        <f t="shared" si="64"/>
        <v>0</v>
      </c>
      <c r="CL73" s="174" t="e">
        <f t="shared" si="88"/>
        <v>#N/A</v>
      </c>
      <c r="CM73" s="39">
        <f t="shared" si="65"/>
        <v>0</v>
      </c>
      <c r="CN73" s="174" t="e">
        <f t="shared" si="89"/>
        <v>#N/A</v>
      </c>
      <c r="CO73" s="39">
        <f t="shared" si="66"/>
        <v>0</v>
      </c>
      <c r="CP73" s="174" t="e">
        <f t="shared" si="90"/>
        <v>#N/A</v>
      </c>
      <c r="CQ73" s="39">
        <f t="shared" si="67"/>
        <v>0</v>
      </c>
      <c r="CR73" s="39" t="e">
        <f>IF(ISERROR(BX73),NA(),(BY73/Calculator!$E$6)/2)</f>
        <v>#N/A</v>
      </c>
      <c r="CS73" s="39" t="e">
        <f>IF(ISERROR(BZ73),NA(),(CA73/Calculator!$E$6)/2)</f>
        <v>#N/A</v>
      </c>
      <c r="CT73" s="39" t="e">
        <f>IF(ISERROR(CB73),NA(),(CC73/Calculator!$E$6)/2)</f>
        <v>#N/A</v>
      </c>
      <c r="CU73" s="39" t="e">
        <f>IF(ISERROR(CD73),NA(),(CE73/Calculator!$E$6)/2)</f>
        <v>#N/A</v>
      </c>
      <c r="CV73" s="39" t="e">
        <f>IF(ISERROR(CF73),NA(),(CG73/Calculator!$E$6)/2)</f>
        <v>#N/A</v>
      </c>
      <c r="CW73" s="39" t="e">
        <f>IF(ISERROR(CH73),NA(),(CI73/Calculator!$E$6)/2)</f>
        <v>#N/A</v>
      </c>
      <c r="CX73" s="39" t="e">
        <f>IF(ISERROR(CJ73),NA(),(CK73/Calculator!$E$6)/2)</f>
        <v>#N/A</v>
      </c>
      <c r="CY73" s="39" t="e">
        <f>IF(ISERROR(CL73),NA(),(CM73/Calculator!$E$6)/2)</f>
        <v>#N/A</v>
      </c>
      <c r="CZ73" s="39" t="e">
        <f>IF(ISERROR(CN73),NA(),(CO73/Calculator!$E$6)/2)</f>
        <v>#N/A</v>
      </c>
      <c r="DA73" s="39" t="e">
        <f>IF(ISERROR(CP73),NA(),(CQ73/Calculator!$E$6)/2)</f>
        <v>#N/A</v>
      </c>
    </row>
    <row r="74" spans="1:105" s="34" customFormat="1" ht="12" thickBot="1" x14ac:dyDescent="0.25">
      <c r="A74" s="51" t="str">
        <f t="shared" si="21"/>
        <v/>
      </c>
      <c r="B74" s="52" t="str">
        <f t="shared" si="68"/>
        <v/>
      </c>
      <c r="C74" s="53" t="str">
        <f t="shared" si="22"/>
        <v/>
      </c>
      <c r="D74" s="54"/>
      <c r="E74" s="36">
        <f t="shared" si="23"/>
        <v>0</v>
      </c>
      <c r="F74" s="36">
        <f t="shared" si="24"/>
        <v>0</v>
      </c>
      <c r="G74" s="36">
        <f t="shared" si="25"/>
        <v>0</v>
      </c>
      <c r="H74" s="36">
        <f t="shared" si="26"/>
        <v>0</v>
      </c>
      <c r="I74" s="36">
        <f t="shared" si="27"/>
        <v>0</v>
      </c>
      <c r="J74" s="36">
        <f t="shared" si="28"/>
        <v>0</v>
      </c>
      <c r="K74" s="36">
        <f t="shared" si="29"/>
        <v>0</v>
      </c>
      <c r="L74" s="36">
        <f t="shared" si="30"/>
        <v>0</v>
      </c>
      <c r="M74" s="36">
        <f t="shared" si="31"/>
        <v>0</v>
      </c>
      <c r="N74" s="36">
        <f t="shared" si="32"/>
        <v>0</v>
      </c>
      <c r="O74" s="49">
        <f t="shared" si="33"/>
        <v>0</v>
      </c>
      <c r="P74" s="132" t="str">
        <f t="shared" si="34"/>
        <v/>
      </c>
      <c r="Q74" s="50">
        <f t="shared" si="35"/>
        <v>0</v>
      </c>
      <c r="R74" s="37"/>
      <c r="S74" s="36">
        <f t="shared" si="36"/>
        <v>1000</v>
      </c>
      <c r="T74" s="36">
        <f t="shared" si="37"/>
        <v>0</v>
      </c>
      <c r="U74" s="36">
        <f t="shared" si="38"/>
        <v>0</v>
      </c>
      <c r="V74" s="36">
        <f t="shared" si="39"/>
        <v>0</v>
      </c>
      <c r="W74" s="36">
        <f t="shared" si="40"/>
        <v>3000</v>
      </c>
      <c r="X74" s="36">
        <f t="shared" si="41"/>
        <v>0</v>
      </c>
      <c r="Y74" s="36">
        <f t="shared" si="42"/>
        <v>0</v>
      </c>
      <c r="Z74" s="36">
        <f t="shared" si="43"/>
        <v>35211.779999999977</v>
      </c>
      <c r="AA74" s="36">
        <f t="shared" si="44"/>
        <v>0</v>
      </c>
      <c r="AB74" s="36">
        <f t="shared" si="45"/>
        <v>0</v>
      </c>
      <c r="AC74" s="40"/>
      <c r="AD74" s="36">
        <f t="shared" si="11"/>
        <v>0</v>
      </c>
      <c r="AE74" s="36">
        <f t="shared" si="12"/>
        <v>0</v>
      </c>
      <c r="AF74" s="36">
        <f t="shared" si="13"/>
        <v>0</v>
      </c>
      <c r="AG74" s="36">
        <f t="shared" si="14"/>
        <v>0</v>
      </c>
      <c r="AH74" s="36">
        <f t="shared" si="15"/>
        <v>0</v>
      </c>
      <c r="AI74" s="36">
        <f t="shared" si="16"/>
        <v>0</v>
      </c>
      <c r="AJ74" s="36">
        <f t="shared" si="17"/>
        <v>0</v>
      </c>
      <c r="AK74" s="36">
        <f t="shared" si="18"/>
        <v>0</v>
      </c>
      <c r="AL74" s="36">
        <f t="shared" si="19"/>
        <v>0</v>
      </c>
      <c r="AM74" s="36">
        <f t="shared" si="20"/>
        <v>0</v>
      </c>
      <c r="AN74" s="40"/>
      <c r="AO74" s="36">
        <f t="shared" si="46"/>
        <v>0</v>
      </c>
      <c r="AP74" s="36">
        <f t="shared" si="47"/>
        <v>0</v>
      </c>
      <c r="AQ74" s="36">
        <f t="shared" si="48"/>
        <v>0</v>
      </c>
      <c r="AR74" s="36">
        <f t="shared" si="49"/>
        <v>0</v>
      </c>
      <c r="AS74" s="36">
        <f t="shared" si="50"/>
        <v>0</v>
      </c>
      <c r="AT74" s="36">
        <f t="shared" si="51"/>
        <v>0</v>
      </c>
      <c r="AU74" s="36">
        <f t="shared" si="52"/>
        <v>0</v>
      </c>
      <c r="AV74" s="36">
        <f t="shared" si="53"/>
        <v>102.4</v>
      </c>
      <c r="AW74" s="36">
        <f t="shared" si="54"/>
        <v>0</v>
      </c>
      <c r="AX74" s="36">
        <f t="shared" si="55"/>
        <v>0</v>
      </c>
      <c r="AZ74" s="36">
        <f t="shared" si="69"/>
        <v>0</v>
      </c>
      <c r="BA74" s="36">
        <f t="shared" si="70"/>
        <v>0</v>
      </c>
      <c r="BB74" s="36">
        <f t="shared" si="71"/>
        <v>0</v>
      </c>
      <c r="BC74" s="36">
        <f t="shared" si="72"/>
        <v>0</v>
      </c>
      <c r="BD74" s="36">
        <f t="shared" si="73"/>
        <v>0</v>
      </c>
      <c r="BE74" s="36">
        <f t="shared" si="74"/>
        <v>0</v>
      </c>
      <c r="BF74" s="36">
        <f t="shared" si="75"/>
        <v>0</v>
      </c>
      <c r="BG74" s="36">
        <f t="shared" si="76"/>
        <v>0</v>
      </c>
      <c r="BH74" s="36">
        <f t="shared" si="77"/>
        <v>0</v>
      </c>
      <c r="BI74" s="36">
        <f t="shared" si="78"/>
        <v>0</v>
      </c>
      <c r="BJ74" s="118">
        <f t="shared" si="57"/>
        <v>0</v>
      </c>
      <c r="BK74" s="37"/>
      <c r="BL74" s="38">
        <f t="shared" si="79"/>
        <v>0</v>
      </c>
      <c r="BM74" s="39">
        <f>IF(BA74+AP74+T73&gt;=F$8,0,IF(SUM($BL74:BL74)&lt;$C74,MIN(F$8-(BA74+AP74+T73),$C74-SUM($BL74:BL74)),0))</f>
        <v>0</v>
      </c>
      <c r="BN74" s="39">
        <f>IF(BB74+AQ74+U73&gt;=G$8,0,IF(SUM($BL74:BM74)&lt;$C74,MIN(G$8-(BB74+AQ74+U73),$C74-SUM($BL74:BM74)),0))</f>
        <v>0</v>
      </c>
      <c r="BO74" s="39">
        <f>IF(BC74+AR74+V73&gt;=H$8,0,IF(SUM($BL74:BN74)&lt;$C74,MIN(H$8-(BC74+AR74+V73),$C74-SUM($BL74:BN74)),0))</f>
        <v>0</v>
      </c>
      <c r="BP74" s="39">
        <f>IF(BD74+AS74+W73&gt;=I$8,0,IF(SUM($BL74:BO74)&lt;$C74,MIN(I$8-(BD74+AS74+W73),$C74-SUM($BL74:BO74)),0))</f>
        <v>0</v>
      </c>
      <c r="BQ74" s="39">
        <f>IF(BE74+AT74+X73&gt;=J$8,0,IF(SUM($BL74:BP74)&lt;$C74,MIN(J$8-(BE74+AT74+X73),$C74-SUM($BL74:BP74)),0))</f>
        <v>0</v>
      </c>
      <c r="BR74" s="39">
        <f>IF(BF74+AU74+Y73&gt;=K$8,0,IF(SUM($BL74:BQ74)&lt;$C74,MIN(K$8-(BF74+AU74+Y73),$C74-SUM($BL74:BQ74)),0))</f>
        <v>0</v>
      </c>
      <c r="BS74" s="39">
        <f>IF(BG74+AV74+Z73&gt;=L$8,0,IF(SUM($BL74:BR74)&lt;$C74,MIN(L$8-(BG74+AV74+Z73),$C74-SUM($BL74:BR74)),0))</f>
        <v>0</v>
      </c>
      <c r="BT74" s="39">
        <f>IF(BH74+AW74+AA73&gt;=M$8,0,IF(SUM($BL74:BS74)&lt;$C74,MIN(M$8-(BH74+AW74+AA73),$C74-SUM($BL74:BS74)),0))</f>
        <v>0</v>
      </c>
      <c r="BU74" s="39">
        <f>IF(BI74+AX74+AB73&gt;=N$8,0,IF(SUM($BL74:BT74)&lt;$C74,MIN(N$8-(BI74+AX74+AB73),$C74-SUM($BL74:BT74)),0))</f>
        <v>0</v>
      </c>
      <c r="BW74" s="52" t="e">
        <f t="shared" si="80"/>
        <v>#N/A</v>
      </c>
      <c r="BX74" s="174" t="e">
        <f t="shared" si="81"/>
        <v>#N/A</v>
      </c>
      <c r="BY74" s="39">
        <f t="shared" si="58"/>
        <v>0</v>
      </c>
      <c r="BZ74" s="174" t="e">
        <f t="shared" si="82"/>
        <v>#N/A</v>
      </c>
      <c r="CA74" s="37">
        <f t="shared" si="59"/>
        <v>0</v>
      </c>
      <c r="CB74" s="174" t="e">
        <f t="shared" si="83"/>
        <v>#N/A</v>
      </c>
      <c r="CC74" s="39">
        <f t="shared" si="60"/>
        <v>0</v>
      </c>
      <c r="CD74" s="174" t="e">
        <f t="shared" si="84"/>
        <v>#N/A</v>
      </c>
      <c r="CE74" s="39">
        <f t="shared" si="61"/>
        <v>0</v>
      </c>
      <c r="CF74" s="174" t="e">
        <f t="shared" si="85"/>
        <v>#N/A</v>
      </c>
      <c r="CG74" s="39">
        <f t="shared" si="62"/>
        <v>0</v>
      </c>
      <c r="CH74" s="174" t="e">
        <f t="shared" si="86"/>
        <v>#N/A</v>
      </c>
      <c r="CI74" s="39">
        <f t="shared" si="63"/>
        <v>0</v>
      </c>
      <c r="CJ74" s="174" t="e">
        <f t="shared" si="87"/>
        <v>#N/A</v>
      </c>
      <c r="CK74" s="39">
        <f t="shared" si="64"/>
        <v>0</v>
      </c>
      <c r="CL74" s="174" t="e">
        <f t="shared" si="88"/>
        <v>#N/A</v>
      </c>
      <c r="CM74" s="39">
        <f t="shared" si="65"/>
        <v>0</v>
      </c>
      <c r="CN74" s="174" t="e">
        <f t="shared" si="89"/>
        <v>#N/A</v>
      </c>
      <c r="CO74" s="39">
        <f t="shared" si="66"/>
        <v>0</v>
      </c>
      <c r="CP74" s="174" t="e">
        <f t="shared" si="90"/>
        <v>#N/A</v>
      </c>
      <c r="CQ74" s="39">
        <f t="shared" si="67"/>
        <v>0</v>
      </c>
      <c r="CR74" s="39" t="e">
        <f>IF(ISERROR(BX74),NA(),(BY74/Calculator!$E$6)/2)</f>
        <v>#N/A</v>
      </c>
      <c r="CS74" s="39" t="e">
        <f>IF(ISERROR(BZ74),NA(),(CA74/Calculator!$E$6)/2)</f>
        <v>#N/A</v>
      </c>
      <c r="CT74" s="39" t="e">
        <f>IF(ISERROR(CB74),NA(),(CC74/Calculator!$E$6)/2)</f>
        <v>#N/A</v>
      </c>
      <c r="CU74" s="39" t="e">
        <f>IF(ISERROR(CD74),NA(),(CE74/Calculator!$E$6)/2)</f>
        <v>#N/A</v>
      </c>
      <c r="CV74" s="39" t="e">
        <f>IF(ISERROR(CF74),NA(),(CG74/Calculator!$E$6)/2)</f>
        <v>#N/A</v>
      </c>
      <c r="CW74" s="39" t="e">
        <f>IF(ISERROR(CH74),NA(),(CI74/Calculator!$E$6)/2)</f>
        <v>#N/A</v>
      </c>
      <c r="CX74" s="39" t="e">
        <f>IF(ISERROR(CJ74),NA(),(CK74/Calculator!$E$6)/2)</f>
        <v>#N/A</v>
      </c>
      <c r="CY74" s="39" t="e">
        <f>IF(ISERROR(CL74),NA(),(CM74/Calculator!$E$6)/2)</f>
        <v>#N/A</v>
      </c>
      <c r="CZ74" s="39" t="e">
        <f>IF(ISERROR(CN74),NA(),(CO74/Calculator!$E$6)/2)</f>
        <v>#N/A</v>
      </c>
      <c r="DA74" s="39" t="e">
        <f>IF(ISERROR(CP74),NA(),(CQ74/Calculator!$E$6)/2)</f>
        <v>#N/A</v>
      </c>
    </row>
    <row r="75" spans="1:105" s="34" customFormat="1" ht="12" thickBot="1" x14ac:dyDescent="0.25">
      <c r="A75" s="51" t="str">
        <f t="shared" si="21"/>
        <v/>
      </c>
      <c r="B75" s="52" t="str">
        <f t="shared" si="68"/>
        <v/>
      </c>
      <c r="C75" s="53" t="str">
        <f t="shared" si="22"/>
        <v/>
      </c>
      <c r="D75" s="54"/>
      <c r="E75" s="36">
        <f t="shared" si="23"/>
        <v>0</v>
      </c>
      <c r="F75" s="36">
        <f t="shared" si="24"/>
        <v>0</v>
      </c>
      <c r="G75" s="36">
        <f t="shared" si="25"/>
        <v>0</v>
      </c>
      <c r="H75" s="36">
        <f t="shared" si="26"/>
        <v>0</v>
      </c>
      <c r="I75" s="36">
        <f t="shared" si="27"/>
        <v>0</v>
      </c>
      <c r="J75" s="36">
        <f t="shared" si="28"/>
        <v>0</v>
      </c>
      <c r="K75" s="36">
        <f t="shared" si="29"/>
        <v>0</v>
      </c>
      <c r="L75" s="36">
        <f t="shared" si="30"/>
        <v>0</v>
      </c>
      <c r="M75" s="36">
        <f t="shared" si="31"/>
        <v>0</v>
      </c>
      <c r="N75" s="36">
        <f t="shared" si="32"/>
        <v>0</v>
      </c>
      <c r="O75" s="49">
        <f t="shared" si="33"/>
        <v>0</v>
      </c>
      <c r="P75" s="132" t="str">
        <f t="shared" si="34"/>
        <v/>
      </c>
      <c r="Q75" s="50">
        <f t="shared" si="35"/>
        <v>0</v>
      </c>
      <c r="R75" s="37"/>
      <c r="S75" s="36">
        <f t="shared" si="36"/>
        <v>1000</v>
      </c>
      <c r="T75" s="36">
        <f t="shared" si="37"/>
        <v>0</v>
      </c>
      <c r="U75" s="36">
        <f t="shared" si="38"/>
        <v>0</v>
      </c>
      <c r="V75" s="36">
        <f t="shared" si="39"/>
        <v>0</v>
      </c>
      <c r="W75" s="36">
        <f t="shared" si="40"/>
        <v>3000</v>
      </c>
      <c r="X75" s="36">
        <f t="shared" si="41"/>
        <v>0</v>
      </c>
      <c r="Y75" s="36">
        <f t="shared" si="42"/>
        <v>0</v>
      </c>
      <c r="Z75" s="36">
        <f t="shared" si="43"/>
        <v>35314.479999999974</v>
      </c>
      <c r="AA75" s="36">
        <f t="shared" si="44"/>
        <v>0</v>
      </c>
      <c r="AB75" s="36">
        <f t="shared" si="45"/>
        <v>0</v>
      </c>
      <c r="AC75" s="40"/>
      <c r="AD75" s="36">
        <f t="shared" si="11"/>
        <v>0</v>
      </c>
      <c r="AE75" s="36">
        <f t="shared" si="12"/>
        <v>0</v>
      </c>
      <c r="AF75" s="36">
        <f t="shared" si="13"/>
        <v>0</v>
      </c>
      <c r="AG75" s="36">
        <f t="shared" si="14"/>
        <v>0</v>
      </c>
      <c r="AH75" s="36">
        <f t="shared" si="15"/>
        <v>0</v>
      </c>
      <c r="AI75" s="36">
        <f t="shared" si="16"/>
        <v>0</v>
      </c>
      <c r="AJ75" s="36">
        <f t="shared" si="17"/>
        <v>0</v>
      </c>
      <c r="AK75" s="36">
        <f t="shared" si="18"/>
        <v>0</v>
      </c>
      <c r="AL75" s="36">
        <f t="shared" si="19"/>
        <v>0</v>
      </c>
      <c r="AM75" s="36">
        <f t="shared" si="20"/>
        <v>0</v>
      </c>
      <c r="AN75" s="40"/>
      <c r="AO75" s="36">
        <f t="shared" si="46"/>
        <v>0</v>
      </c>
      <c r="AP75" s="36">
        <f t="shared" si="47"/>
        <v>0</v>
      </c>
      <c r="AQ75" s="36">
        <f t="shared" si="48"/>
        <v>0</v>
      </c>
      <c r="AR75" s="36">
        <f t="shared" si="49"/>
        <v>0</v>
      </c>
      <c r="AS75" s="36">
        <f t="shared" si="50"/>
        <v>0</v>
      </c>
      <c r="AT75" s="36">
        <f t="shared" si="51"/>
        <v>0</v>
      </c>
      <c r="AU75" s="36">
        <f t="shared" si="52"/>
        <v>0</v>
      </c>
      <c r="AV75" s="36">
        <f t="shared" si="53"/>
        <v>102.7</v>
      </c>
      <c r="AW75" s="36">
        <f t="shared" si="54"/>
        <v>0</v>
      </c>
      <c r="AX75" s="36">
        <f t="shared" si="55"/>
        <v>0</v>
      </c>
      <c r="AZ75" s="36">
        <f t="shared" si="69"/>
        <v>0</v>
      </c>
      <c r="BA75" s="36">
        <f t="shared" si="70"/>
        <v>0</v>
      </c>
      <c r="BB75" s="36">
        <f t="shared" si="71"/>
        <v>0</v>
      </c>
      <c r="BC75" s="36">
        <f t="shared" si="72"/>
        <v>0</v>
      </c>
      <c r="BD75" s="36">
        <f t="shared" si="73"/>
        <v>0</v>
      </c>
      <c r="BE75" s="36">
        <f t="shared" si="74"/>
        <v>0</v>
      </c>
      <c r="BF75" s="36">
        <f t="shared" si="75"/>
        <v>0</v>
      </c>
      <c r="BG75" s="36">
        <f t="shared" si="76"/>
        <v>0</v>
      </c>
      <c r="BH75" s="36">
        <f t="shared" si="77"/>
        <v>0</v>
      </c>
      <c r="BI75" s="36">
        <f t="shared" si="78"/>
        <v>0</v>
      </c>
      <c r="BJ75" s="118">
        <f t="shared" si="57"/>
        <v>0</v>
      </c>
      <c r="BK75" s="37"/>
      <c r="BL75" s="38">
        <f t="shared" si="79"/>
        <v>0</v>
      </c>
      <c r="BM75" s="39">
        <f>IF(BA75+AP75+T74&gt;=F$8,0,IF(SUM($BL75:BL75)&lt;$C75,MIN(F$8-(BA75+AP75+T74),$C75-SUM($BL75:BL75)),0))</f>
        <v>0</v>
      </c>
      <c r="BN75" s="39">
        <f>IF(BB75+AQ75+U74&gt;=G$8,0,IF(SUM($BL75:BM75)&lt;$C75,MIN(G$8-(BB75+AQ75+U74),$C75-SUM($BL75:BM75)),0))</f>
        <v>0</v>
      </c>
      <c r="BO75" s="39">
        <f>IF(BC75+AR75+V74&gt;=H$8,0,IF(SUM($BL75:BN75)&lt;$C75,MIN(H$8-(BC75+AR75+V74),$C75-SUM($BL75:BN75)),0))</f>
        <v>0</v>
      </c>
      <c r="BP75" s="39">
        <f>IF(BD75+AS75+W74&gt;=I$8,0,IF(SUM($BL75:BO75)&lt;$C75,MIN(I$8-(BD75+AS75+W74),$C75-SUM($BL75:BO75)),0))</f>
        <v>0</v>
      </c>
      <c r="BQ75" s="39">
        <f>IF(BE75+AT75+X74&gt;=J$8,0,IF(SUM($BL75:BP75)&lt;$C75,MIN(J$8-(BE75+AT75+X74),$C75-SUM($BL75:BP75)),0))</f>
        <v>0</v>
      </c>
      <c r="BR75" s="39">
        <f>IF(BF75+AU75+Y74&gt;=K$8,0,IF(SUM($BL75:BQ75)&lt;$C75,MIN(K$8-(BF75+AU75+Y74),$C75-SUM($BL75:BQ75)),0))</f>
        <v>0</v>
      </c>
      <c r="BS75" s="39">
        <f>IF(BG75+AV75+Z74&gt;=L$8,0,IF(SUM($BL75:BR75)&lt;$C75,MIN(L$8-(BG75+AV75+Z74),$C75-SUM($BL75:BR75)),0))</f>
        <v>0</v>
      </c>
      <c r="BT75" s="39">
        <f>IF(BH75+AW75+AA74&gt;=M$8,0,IF(SUM($BL75:BS75)&lt;$C75,MIN(M$8-(BH75+AW75+AA74),$C75-SUM($BL75:BS75)),0))</f>
        <v>0</v>
      </c>
      <c r="BU75" s="39">
        <f>IF(BI75+AX75+AB74&gt;=N$8,0,IF(SUM($BL75:BT75)&lt;$C75,MIN(N$8-(BI75+AX75+AB74),$C75-SUM($BL75:BT75)),0))</f>
        <v>0</v>
      </c>
      <c r="BW75" s="52" t="e">
        <f t="shared" si="80"/>
        <v>#N/A</v>
      </c>
      <c r="BX75" s="174" t="e">
        <f t="shared" si="81"/>
        <v>#N/A</v>
      </c>
      <c r="BY75" s="39">
        <f t="shared" si="58"/>
        <v>0</v>
      </c>
      <c r="BZ75" s="174" t="e">
        <f t="shared" si="82"/>
        <v>#N/A</v>
      </c>
      <c r="CA75" s="37">
        <f t="shared" si="59"/>
        <v>0</v>
      </c>
      <c r="CB75" s="174" t="e">
        <f t="shared" si="83"/>
        <v>#N/A</v>
      </c>
      <c r="CC75" s="39">
        <f t="shared" si="60"/>
        <v>0</v>
      </c>
      <c r="CD75" s="174" t="e">
        <f t="shared" si="84"/>
        <v>#N/A</v>
      </c>
      <c r="CE75" s="39">
        <f t="shared" si="61"/>
        <v>0</v>
      </c>
      <c r="CF75" s="174" t="e">
        <f t="shared" si="85"/>
        <v>#N/A</v>
      </c>
      <c r="CG75" s="39">
        <f t="shared" si="62"/>
        <v>0</v>
      </c>
      <c r="CH75" s="174" t="e">
        <f t="shared" si="86"/>
        <v>#N/A</v>
      </c>
      <c r="CI75" s="39">
        <f t="shared" si="63"/>
        <v>0</v>
      </c>
      <c r="CJ75" s="174" t="e">
        <f t="shared" si="87"/>
        <v>#N/A</v>
      </c>
      <c r="CK75" s="39">
        <f t="shared" si="64"/>
        <v>0</v>
      </c>
      <c r="CL75" s="174" t="e">
        <f t="shared" si="88"/>
        <v>#N/A</v>
      </c>
      <c r="CM75" s="39">
        <f t="shared" si="65"/>
        <v>0</v>
      </c>
      <c r="CN75" s="174" t="e">
        <f t="shared" si="89"/>
        <v>#N/A</v>
      </c>
      <c r="CO75" s="39">
        <f t="shared" si="66"/>
        <v>0</v>
      </c>
      <c r="CP75" s="174" t="e">
        <f t="shared" si="90"/>
        <v>#N/A</v>
      </c>
      <c r="CQ75" s="39">
        <f t="shared" si="67"/>
        <v>0</v>
      </c>
      <c r="CR75" s="39" t="e">
        <f>IF(ISERROR(BX75),NA(),(BY75/Calculator!$E$6)/2)</f>
        <v>#N/A</v>
      </c>
      <c r="CS75" s="39" t="e">
        <f>IF(ISERROR(BZ75),NA(),(CA75/Calculator!$E$6)/2)</f>
        <v>#N/A</v>
      </c>
      <c r="CT75" s="39" t="e">
        <f>IF(ISERROR(CB75),NA(),(CC75/Calculator!$E$6)/2)</f>
        <v>#N/A</v>
      </c>
      <c r="CU75" s="39" t="e">
        <f>IF(ISERROR(CD75),NA(),(CE75/Calculator!$E$6)/2)</f>
        <v>#N/A</v>
      </c>
      <c r="CV75" s="39" t="e">
        <f>IF(ISERROR(CF75),NA(),(CG75/Calculator!$E$6)/2)</f>
        <v>#N/A</v>
      </c>
      <c r="CW75" s="39" t="e">
        <f>IF(ISERROR(CH75),NA(),(CI75/Calculator!$E$6)/2)</f>
        <v>#N/A</v>
      </c>
      <c r="CX75" s="39" t="e">
        <f>IF(ISERROR(CJ75),NA(),(CK75/Calculator!$E$6)/2)</f>
        <v>#N/A</v>
      </c>
      <c r="CY75" s="39" t="e">
        <f>IF(ISERROR(CL75),NA(),(CM75/Calculator!$E$6)/2)</f>
        <v>#N/A</v>
      </c>
      <c r="CZ75" s="39" t="e">
        <f>IF(ISERROR(CN75),NA(),(CO75/Calculator!$E$6)/2)</f>
        <v>#N/A</v>
      </c>
      <c r="DA75" s="39" t="e">
        <f>IF(ISERROR(CP75),NA(),(CQ75/Calculator!$E$6)/2)</f>
        <v>#N/A</v>
      </c>
    </row>
    <row r="76" spans="1:105" s="34" customFormat="1" ht="12" thickBot="1" x14ac:dyDescent="0.25">
      <c r="A76" s="51" t="str">
        <f t="shared" si="21"/>
        <v/>
      </c>
      <c r="B76" s="52" t="str">
        <f t="shared" si="68"/>
        <v/>
      </c>
      <c r="C76" s="53" t="str">
        <f t="shared" si="22"/>
        <v/>
      </c>
      <c r="D76" s="54"/>
      <c r="E76" s="36">
        <f t="shared" si="23"/>
        <v>0</v>
      </c>
      <c r="F76" s="36">
        <f t="shared" si="24"/>
        <v>0</v>
      </c>
      <c r="G76" s="36">
        <f t="shared" si="25"/>
        <v>0</v>
      </c>
      <c r="H76" s="36">
        <f t="shared" si="26"/>
        <v>0</v>
      </c>
      <c r="I76" s="36">
        <f t="shared" si="27"/>
        <v>0</v>
      </c>
      <c r="J76" s="36">
        <f t="shared" si="28"/>
        <v>0</v>
      </c>
      <c r="K76" s="36">
        <f t="shared" si="29"/>
        <v>0</v>
      </c>
      <c r="L76" s="36">
        <f t="shared" si="30"/>
        <v>0</v>
      </c>
      <c r="M76" s="36">
        <f t="shared" si="31"/>
        <v>0</v>
      </c>
      <c r="N76" s="36">
        <f t="shared" si="32"/>
        <v>0</v>
      </c>
      <c r="O76" s="49">
        <f t="shared" si="33"/>
        <v>0</v>
      </c>
      <c r="P76" s="132" t="str">
        <f t="shared" si="34"/>
        <v/>
      </c>
      <c r="Q76" s="50">
        <f t="shared" si="35"/>
        <v>0</v>
      </c>
      <c r="R76" s="37"/>
      <c r="S76" s="36">
        <f t="shared" si="36"/>
        <v>1000</v>
      </c>
      <c r="T76" s="36">
        <f t="shared" si="37"/>
        <v>0</v>
      </c>
      <c r="U76" s="36">
        <f t="shared" si="38"/>
        <v>0</v>
      </c>
      <c r="V76" s="36">
        <f t="shared" si="39"/>
        <v>0</v>
      </c>
      <c r="W76" s="36">
        <f t="shared" si="40"/>
        <v>3000</v>
      </c>
      <c r="X76" s="36">
        <f t="shared" si="41"/>
        <v>0</v>
      </c>
      <c r="Y76" s="36">
        <f t="shared" si="42"/>
        <v>0</v>
      </c>
      <c r="Z76" s="36">
        <f t="shared" si="43"/>
        <v>35417.479999999974</v>
      </c>
      <c r="AA76" s="36">
        <f t="shared" si="44"/>
        <v>0</v>
      </c>
      <c r="AB76" s="36">
        <f t="shared" si="45"/>
        <v>0</v>
      </c>
      <c r="AC76" s="40"/>
      <c r="AD76" s="36">
        <f t="shared" si="11"/>
        <v>0</v>
      </c>
      <c r="AE76" s="36">
        <f t="shared" si="12"/>
        <v>0</v>
      </c>
      <c r="AF76" s="36">
        <f t="shared" si="13"/>
        <v>0</v>
      </c>
      <c r="AG76" s="36">
        <f t="shared" si="14"/>
        <v>0</v>
      </c>
      <c r="AH76" s="36">
        <f t="shared" si="15"/>
        <v>0</v>
      </c>
      <c r="AI76" s="36">
        <f t="shared" si="16"/>
        <v>0</v>
      </c>
      <c r="AJ76" s="36">
        <f t="shared" si="17"/>
        <v>0</v>
      </c>
      <c r="AK76" s="36">
        <f t="shared" si="18"/>
        <v>0</v>
      </c>
      <c r="AL76" s="36">
        <f t="shared" si="19"/>
        <v>0</v>
      </c>
      <c r="AM76" s="36">
        <f t="shared" si="20"/>
        <v>0</v>
      </c>
      <c r="AN76" s="40"/>
      <c r="AO76" s="36">
        <f t="shared" si="46"/>
        <v>0</v>
      </c>
      <c r="AP76" s="36">
        <f t="shared" si="47"/>
        <v>0</v>
      </c>
      <c r="AQ76" s="36">
        <f t="shared" si="48"/>
        <v>0</v>
      </c>
      <c r="AR76" s="36">
        <f t="shared" si="49"/>
        <v>0</v>
      </c>
      <c r="AS76" s="36">
        <f t="shared" si="50"/>
        <v>0</v>
      </c>
      <c r="AT76" s="36">
        <f t="shared" si="51"/>
        <v>0</v>
      </c>
      <c r="AU76" s="36">
        <f t="shared" si="52"/>
        <v>0</v>
      </c>
      <c r="AV76" s="36">
        <f t="shared" si="53"/>
        <v>103</v>
      </c>
      <c r="AW76" s="36">
        <f t="shared" si="54"/>
        <v>0</v>
      </c>
      <c r="AX76" s="36">
        <f t="shared" si="55"/>
        <v>0</v>
      </c>
      <c r="AZ76" s="36">
        <f t="shared" si="69"/>
        <v>0</v>
      </c>
      <c r="BA76" s="36">
        <f t="shared" si="70"/>
        <v>0</v>
      </c>
      <c r="BB76" s="36">
        <f t="shared" si="71"/>
        <v>0</v>
      </c>
      <c r="BC76" s="36">
        <f t="shared" si="72"/>
        <v>0</v>
      </c>
      <c r="BD76" s="36">
        <f t="shared" si="73"/>
        <v>0</v>
      </c>
      <c r="BE76" s="36">
        <f t="shared" si="74"/>
        <v>0</v>
      </c>
      <c r="BF76" s="36">
        <f t="shared" si="75"/>
        <v>0</v>
      </c>
      <c r="BG76" s="36">
        <f t="shared" si="76"/>
        <v>0</v>
      </c>
      <c r="BH76" s="36">
        <f t="shared" si="77"/>
        <v>0</v>
      </c>
      <c r="BI76" s="36">
        <f t="shared" si="78"/>
        <v>0</v>
      </c>
      <c r="BJ76" s="118">
        <f t="shared" si="57"/>
        <v>0</v>
      </c>
      <c r="BK76" s="37"/>
      <c r="BL76" s="38">
        <f t="shared" si="79"/>
        <v>0</v>
      </c>
      <c r="BM76" s="39">
        <f>IF(BA76+AP76+T75&gt;=F$8,0,IF(SUM($BL76:BL76)&lt;$C76,MIN(F$8-(BA76+AP76+T75),$C76-SUM($BL76:BL76)),0))</f>
        <v>0</v>
      </c>
      <c r="BN76" s="39">
        <f>IF(BB76+AQ76+U75&gt;=G$8,0,IF(SUM($BL76:BM76)&lt;$C76,MIN(G$8-(BB76+AQ76+U75),$C76-SUM($BL76:BM76)),0))</f>
        <v>0</v>
      </c>
      <c r="BO76" s="39">
        <f>IF(BC76+AR76+V75&gt;=H$8,0,IF(SUM($BL76:BN76)&lt;$C76,MIN(H$8-(BC76+AR76+V75),$C76-SUM($BL76:BN76)),0))</f>
        <v>0</v>
      </c>
      <c r="BP76" s="39">
        <f>IF(BD76+AS76+W75&gt;=I$8,0,IF(SUM($BL76:BO76)&lt;$C76,MIN(I$8-(BD76+AS76+W75),$C76-SUM($BL76:BO76)),0))</f>
        <v>0</v>
      </c>
      <c r="BQ76" s="39">
        <f>IF(BE76+AT76+X75&gt;=J$8,0,IF(SUM($BL76:BP76)&lt;$C76,MIN(J$8-(BE76+AT76+X75),$C76-SUM($BL76:BP76)),0))</f>
        <v>0</v>
      </c>
      <c r="BR76" s="39">
        <f>IF(BF76+AU76+Y75&gt;=K$8,0,IF(SUM($BL76:BQ76)&lt;$C76,MIN(K$8-(BF76+AU76+Y75),$C76-SUM($BL76:BQ76)),0))</f>
        <v>0</v>
      </c>
      <c r="BS76" s="39">
        <f>IF(BG76+AV76+Z75&gt;=L$8,0,IF(SUM($BL76:BR76)&lt;$C76,MIN(L$8-(BG76+AV76+Z75),$C76-SUM($BL76:BR76)),0))</f>
        <v>0</v>
      </c>
      <c r="BT76" s="39">
        <f>IF(BH76+AW76+AA75&gt;=M$8,0,IF(SUM($BL76:BS76)&lt;$C76,MIN(M$8-(BH76+AW76+AA75),$C76-SUM($BL76:BS76)),0))</f>
        <v>0</v>
      </c>
      <c r="BU76" s="39">
        <f>IF(BI76+AX76+AB75&gt;=N$8,0,IF(SUM($BL76:BT76)&lt;$C76,MIN(N$8-(BI76+AX76+AB75),$C76-SUM($BL76:BT76)),0))</f>
        <v>0</v>
      </c>
      <c r="BW76" s="52" t="e">
        <f t="shared" si="80"/>
        <v>#N/A</v>
      </c>
      <c r="BX76" s="174" t="e">
        <f t="shared" si="81"/>
        <v>#N/A</v>
      </c>
      <c r="BY76" s="39">
        <f t="shared" si="58"/>
        <v>0</v>
      </c>
      <c r="BZ76" s="174" t="e">
        <f t="shared" si="82"/>
        <v>#N/A</v>
      </c>
      <c r="CA76" s="37">
        <f t="shared" si="59"/>
        <v>0</v>
      </c>
      <c r="CB76" s="174" t="e">
        <f t="shared" si="83"/>
        <v>#N/A</v>
      </c>
      <c r="CC76" s="39">
        <f t="shared" si="60"/>
        <v>0</v>
      </c>
      <c r="CD76" s="174" t="e">
        <f t="shared" si="84"/>
        <v>#N/A</v>
      </c>
      <c r="CE76" s="39">
        <f t="shared" si="61"/>
        <v>0</v>
      </c>
      <c r="CF76" s="174" t="e">
        <f t="shared" si="85"/>
        <v>#N/A</v>
      </c>
      <c r="CG76" s="39">
        <f t="shared" si="62"/>
        <v>0</v>
      </c>
      <c r="CH76" s="174" t="e">
        <f t="shared" si="86"/>
        <v>#N/A</v>
      </c>
      <c r="CI76" s="39">
        <f t="shared" si="63"/>
        <v>0</v>
      </c>
      <c r="CJ76" s="174" t="e">
        <f t="shared" si="87"/>
        <v>#N/A</v>
      </c>
      <c r="CK76" s="39">
        <f t="shared" si="64"/>
        <v>0</v>
      </c>
      <c r="CL76" s="174" t="e">
        <f t="shared" si="88"/>
        <v>#N/A</v>
      </c>
      <c r="CM76" s="39">
        <f t="shared" si="65"/>
        <v>0</v>
      </c>
      <c r="CN76" s="174" t="e">
        <f t="shared" si="89"/>
        <v>#N/A</v>
      </c>
      <c r="CO76" s="39">
        <f t="shared" si="66"/>
        <v>0</v>
      </c>
      <c r="CP76" s="174" t="e">
        <f t="shared" si="90"/>
        <v>#N/A</v>
      </c>
      <c r="CQ76" s="39">
        <f t="shared" si="67"/>
        <v>0</v>
      </c>
      <c r="CR76" s="39" t="e">
        <f>IF(ISERROR(BX76),NA(),(BY76/Calculator!$E$6)/2)</f>
        <v>#N/A</v>
      </c>
      <c r="CS76" s="39" t="e">
        <f>IF(ISERROR(BZ76),NA(),(CA76/Calculator!$E$6)/2)</f>
        <v>#N/A</v>
      </c>
      <c r="CT76" s="39" t="e">
        <f>IF(ISERROR(CB76),NA(),(CC76/Calculator!$E$6)/2)</f>
        <v>#N/A</v>
      </c>
      <c r="CU76" s="39" t="e">
        <f>IF(ISERROR(CD76),NA(),(CE76/Calculator!$E$6)/2)</f>
        <v>#N/A</v>
      </c>
      <c r="CV76" s="39" t="e">
        <f>IF(ISERROR(CF76),NA(),(CG76/Calculator!$E$6)/2)</f>
        <v>#N/A</v>
      </c>
      <c r="CW76" s="39" t="e">
        <f>IF(ISERROR(CH76),NA(),(CI76/Calculator!$E$6)/2)</f>
        <v>#N/A</v>
      </c>
      <c r="CX76" s="39" t="e">
        <f>IF(ISERROR(CJ76),NA(),(CK76/Calculator!$E$6)/2)</f>
        <v>#N/A</v>
      </c>
      <c r="CY76" s="39" t="e">
        <f>IF(ISERROR(CL76),NA(),(CM76/Calculator!$E$6)/2)</f>
        <v>#N/A</v>
      </c>
      <c r="CZ76" s="39" t="e">
        <f>IF(ISERROR(CN76),NA(),(CO76/Calculator!$E$6)/2)</f>
        <v>#N/A</v>
      </c>
      <c r="DA76" s="39" t="e">
        <f>IF(ISERROR(CP76),NA(),(CQ76/Calculator!$E$6)/2)</f>
        <v>#N/A</v>
      </c>
    </row>
    <row r="77" spans="1:105" s="34" customFormat="1" ht="12" thickBot="1" x14ac:dyDescent="0.25">
      <c r="A77" s="51" t="str">
        <f t="shared" si="21"/>
        <v/>
      </c>
      <c r="B77" s="52" t="str">
        <f t="shared" si="68"/>
        <v/>
      </c>
      <c r="C77" s="53" t="str">
        <f t="shared" si="22"/>
        <v/>
      </c>
      <c r="D77" s="54"/>
      <c r="E77" s="36">
        <f t="shared" si="23"/>
        <v>0</v>
      </c>
      <c r="F77" s="36">
        <f t="shared" si="24"/>
        <v>0</v>
      </c>
      <c r="G77" s="36">
        <f t="shared" si="25"/>
        <v>0</v>
      </c>
      <c r="H77" s="36">
        <f t="shared" si="26"/>
        <v>0</v>
      </c>
      <c r="I77" s="36">
        <f t="shared" si="27"/>
        <v>0</v>
      </c>
      <c r="J77" s="36">
        <f t="shared" si="28"/>
        <v>0</v>
      </c>
      <c r="K77" s="36">
        <f t="shared" si="29"/>
        <v>0</v>
      </c>
      <c r="L77" s="36">
        <f t="shared" si="30"/>
        <v>0</v>
      </c>
      <c r="M77" s="36">
        <f t="shared" si="31"/>
        <v>0</v>
      </c>
      <c r="N77" s="36">
        <f t="shared" si="32"/>
        <v>0</v>
      </c>
      <c r="O77" s="49">
        <f t="shared" si="33"/>
        <v>0</v>
      </c>
      <c r="P77" s="132" t="str">
        <f t="shared" si="34"/>
        <v/>
      </c>
      <c r="Q77" s="50">
        <f t="shared" si="35"/>
        <v>0</v>
      </c>
      <c r="R77" s="37"/>
      <c r="S77" s="36">
        <f t="shared" si="36"/>
        <v>1000</v>
      </c>
      <c r="T77" s="36">
        <f t="shared" si="37"/>
        <v>0</v>
      </c>
      <c r="U77" s="36">
        <f t="shared" si="38"/>
        <v>0</v>
      </c>
      <c r="V77" s="36">
        <f t="shared" si="39"/>
        <v>0</v>
      </c>
      <c r="W77" s="36">
        <f t="shared" si="40"/>
        <v>3000</v>
      </c>
      <c r="X77" s="36">
        <f t="shared" si="41"/>
        <v>0</v>
      </c>
      <c r="Y77" s="36">
        <f t="shared" si="42"/>
        <v>0</v>
      </c>
      <c r="Z77" s="36">
        <f t="shared" si="43"/>
        <v>35520.779999999977</v>
      </c>
      <c r="AA77" s="36">
        <f t="shared" si="44"/>
        <v>0</v>
      </c>
      <c r="AB77" s="36">
        <f t="shared" si="45"/>
        <v>0</v>
      </c>
      <c r="AC77" s="40"/>
      <c r="AD77" s="36">
        <f t="shared" si="11"/>
        <v>0</v>
      </c>
      <c r="AE77" s="36">
        <f t="shared" si="12"/>
        <v>0</v>
      </c>
      <c r="AF77" s="36">
        <f t="shared" si="13"/>
        <v>0</v>
      </c>
      <c r="AG77" s="36">
        <f t="shared" si="14"/>
        <v>0</v>
      </c>
      <c r="AH77" s="36">
        <f t="shared" si="15"/>
        <v>0</v>
      </c>
      <c r="AI77" s="36">
        <f t="shared" si="16"/>
        <v>0</v>
      </c>
      <c r="AJ77" s="36">
        <f t="shared" si="17"/>
        <v>0</v>
      </c>
      <c r="AK77" s="36">
        <f t="shared" si="18"/>
        <v>0</v>
      </c>
      <c r="AL77" s="36">
        <f t="shared" si="19"/>
        <v>0</v>
      </c>
      <c r="AM77" s="36">
        <f t="shared" si="20"/>
        <v>0</v>
      </c>
      <c r="AN77" s="40"/>
      <c r="AO77" s="36">
        <f t="shared" si="46"/>
        <v>0</v>
      </c>
      <c r="AP77" s="36">
        <f t="shared" si="47"/>
        <v>0</v>
      </c>
      <c r="AQ77" s="36">
        <f t="shared" si="48"/>
        <v>0</v>
      </c>
      <c r="AR77" s="36">
        <f t="shared" si="49"/>
        <v>0</v>
      </c>
      <c r="AS77" s="36">
        <f t="shared" si="50"/>
        <v>0</v>
      </c>
      <c r="AT77" s="36">
        <f t="shared" si="51"/>
        <v>0</v>
      </c>
      <c r="AU77" s="36">
        <f t="shared" si="52"/>
        <v>0</v>
      </c>
      <c r="AV77" s="36">
        <f t="shared" si="53"/>
        <v>103.3</v>
      </c>
      <c r="AW77" s="36">
        <f t="shared" si="54"/>
        <v>0</v>
      </c>
      <c r="AX77" s="36">
        <f t="shared" si="55"/>
        <v>0</v>
      </c>
      <c r="AZ77" s="36">
        <f t="shared" si="69"/>
        <v>0</v>
      </c>
      <c r="BA77" s="36">
        <f t="shared" si="70"/>
        <v>0</v>
      </c>
      <c r="BB77" s="36">
        <f t="shared" si="71"/>
        <v>0</v>
      </c>
      <c r="BC77" s="36">
        <f t="shared" si="72"/>
        <v>0</v>
      </c>
      <c r="BD77" s="36">
        <f t="shared" si="73"/>
        <v>0</v>
      </c>
      <c r="BE77" s="36">
        <f t="shared" si="74"/>
        <v>0</v>
      </c>
      <c r="BF77" s="36">
        <f t="shared" si="75"/>
        <v>0</v>
      </c>
      <c r="BG77" s="36">
        <f t="shared" si="76"/>
        <v>0</v>
      </c>
      <c r="BH77" s="36">
        <f t="shared" si="77"/>
        <v>0</v>
      </c>
      <c r="BI77" s="36">
        <f t="shared" si="78"/>
        <v>0</v>
      </c>
      <c r="BJ77" s="118">
        <f t="shared" si="57"/>
        <v>0</v>
      </c>
      <c r="BK77" s="37"/>
      <c r="BL77" s="38">
        <f t="shared" si="79"/>
        <v>0</v>
      </c>
      <c r="BM77" s="39">
        <f>IF(BA77+AP77+T76&gt;=F$8,0,IF(SUM($BL77:BL77)&lt;$C77,MIN(F$8-(BA77+AP77+T76),$C77-SUM($BL77:BL77)),0))</f>
        <v>0</v>
      </c>
      <c r="BN77" s="39">
        <f>IF(BB77+AQ77+U76&gt;=G$8,0,IF(SUM($BL77:BM77)&lt;$C77,MIN(G$8-(BB77+AQ77+U76),$C77-SUM($BL77:BM77)),0))</f>
        <v>0</v>
      </c>
      <c r="BO77" s="39">
        <f>IF(BC77+AR77+V76&gt;=H$8,0,IF(SUM($BL77:BN77)&lt;$C77,MIN(H$8-(BC77+AR77+V76),$C77-SUM($BL77:BN77)),0))</f>
        <v>0</v>
      </c>
      <c r="BP77" s="39">
        <f>IF(BD77+AS77+W76&gt;=I$8,0,IF(SUM($BL77:BO77)&lt;$C77,MIN(I$8-(BD77+AS77+W76),$C77-SUM($BL77:BO77)),0))</f>
        <v>0</v>
      </c>
      <c r="BQ77" s="39">
        <f>IF(BE77+AT77+X76&gt;=J$8,0,IF(SUM($BL77:BP77)&lt;$C77,MIN(J$8-(BE77+AT77+X76),$C77-SUM($BL77:BP77)),0))</f>
        <v>0</v>
      </c>
      <c r="BR77" s="39">
        <f>IF(BF77+AU77+Y76&gt;=K$8,0,IF(SUM($BL77:BQ77)&lt;$C77,MIN(K$8-(BF77+AU77+Y76),$C77-SUM($BL77:BQ77)),0))</f>
        <v>0</v>
      </c>
      <c r="BS77" s="39">
        <f>IF(BG77+AV77+Z76&gt;=L$8,0,IF(SUM($BL77:BR77)&lt;$C77,MIN(L$8-(BG77+AV77+Z76),$C77-SUM($BL77:BR77)),0))</f>
        <v>0</v>
      </c>
      <c r="BT77" s="39">
        <f>IF(BH77+AW77+AA76&gt;=M$8,0,IF(SUM($BL77:BS77)&lt;$C77,MIN(M$8-(BH77+AW77+AA76),$C77-SUM($BL77:BS77)),0))</f>
        <v>0</v>
      </c>
      <c r="BU77" s="39">
        <f>IF(BI77+AX77+AB76&gt;=N$8,0,IF(SUM($BL77:BT77)&lt;$C77,MIN(N$8-(BI77+AX77+AB76),$C77-SUM($BL77:BT77)),0))</f>
        <v>0</v>
      </c>
      <c r="BW77" s="52" t="e">
        <f t="shared" si="80"/>
        <v>#N/A</v>
      </c>
      <c r="BX77" s="174" t="e">
        <f t="shared" si="81"/>
        <v>#N/A</v>
      </c>
      <c r="BY77" s="39">
        <f t="shared" si="58"/>
        <v>0</v>
      </c>
      <c r="BZ77" s="174" t="e">
        <f t="shared" si="82"/>
        <v>#N/A</v>
      </c>
      <c r="CA77" s="37">
        <f t="shared" si="59"/>
        <v>0</v>
      </c>
      <c r="CB77" s="174" t="e">
        <f t="shared" si="83"/>
        <v>#N/A</v>
      </c>
      <c r="CC77" s="39">
        <f t="shared" si="60"/>
        <v>0</v>
      </c>
      <c r="CD77" s="174" t="e">
        <f t="shared" si="84"/>
        <v>#N/A</v>
      </c>
      <c r="CE77" s="39">
        <f t="shared" si="61"/>
        <v>0</v>
      </c>
      <c r="CF77" s="174" t="e">
        <f t="shared" si="85"/>
        <v>#N/A</v>
      </c>
      <c r="CG77" s="39">
        <f t="shared" si="62"/>
        <v>0</v>
      </c>
      <c r="CH77" s="174" t="e">
        <f t="shared" si="86"/>
        <v>#N/A</v>
      </c>
      <c r="CI77" s="39">
        <f t="shared" si="63"/>
        <v>0</v>
      </c>
      <c r="CJ77" s="174" t="e">
        <f t="shared" si="87"/>
        <v>#N/A</v>
      </c>
      <c r="CK77" s="39">
        <f t="shared" si="64"/>
        <v>0</v>
      </c>
      <c r="CL77" s="174" t="e">
        <f t="shared" si="88"/>
        <v>#N/A</v>
      </c>
      <c r="CM77" s="39">
        <f t="shared" si="65"/>
        <v>0</v>
      </c>
      <c r="CN77" s="174" t="e">
        <f t="shared" si="89"/>
        <v>#N/A</v>
      </c>
      <c r="CO77" s="39">
        <f t="shared" si="66"/>
        <v>0</v>
      </c>
      <c r="CP77" s="174" t="e">
        <f t="shared" si="90"/>
        <v>#N/A</v>
      </c>
      <c r="CQ77" s="39">
        <f t="shared" si="67"/>
        <v>0</v>
      </c>
      <c r="CR77" s="39" t="e">
        <f>IF(ISERROR(BX77),NA(),(BY77/Calculator!$E$6)/2)</f>
        <v>#N/A</v>
      </c>
      <c r="CS77" s="39" t="e">
        <f>IF(ISERROR(BZ77),NA(),(CA77/Calculator!$E$6)/2)</f>
        <v>#N/A</v>
      </c>
      <c r="CT77" s="39" t="e">
        <f>IF(ISERROR(CB77),NA(),(CC77/Calculator!$E$6)/2)</f>
        <v>#N/A</v>
      </c>
      <c r="CU77" s="39" t="e">
        <f>IF(ISERROR(CD77),NA(),(CE77/Calculator!$E$6)/2)</f>
        <v>#N/A</v>
      </c>
      <c r="CV77" s="39" t="e">
        <f>IF(ISERROR(CF77),NA(),(CG77/Calculator!$E$6)/2)</f>
        <v>#N/A</v>
      </c>
      <c r="CW77" s="39" t="e">
        <f>IF(ISERROR(CH77),NA(),(CI77/Calculator!$E$6)/2)</f>
        <v>#N/A</v>
      </c>
      <c r="CX77" s="39" t="e">
        <f>IF(ISERROR(CJ77),NA(),(CK77/Calculator!$E$6)/2)</f>
        <v>#N/A</v>
      </c>
      <c r="CY77" s="39" t="e">
        <f>IF(ISERROR(CL77),NA(),(CM77/Calculator!$E$6)/2)</f>
        <v>#N/A</v>
      </c>
      <c r="CZ77" s="39" t="e">
        <f>IF(ISERROR(CN77),NA(),(CO77/Calculator!$E$6)/2)</f>
        <v>#N/A</v>
      </c>
      <c r="DA77" s="39" t="e">
        <f>IF(ISERROR(CP77),NA(),(CQ77/Calculator!$E$6)/2)</f>
        <v>#N/A</v>
      </c>
    </row>
    <row r="78" spans="1:105" s="34" customFormat="1" ht="12" thickBot="1" x14ac:dyDescent="0.25">
      <c r="A78" s="51" t="str">
        <f t="shared" si="21"/>
        <v/>
      </c>
      <c r="B78" s="52" t="str">
        <f t="shared" si="68"/>
        <v/>
      </c>
      <c r="C78" s="53" t="str">
        <f t="shared" si="22"/>
        <v/>
      </c>
      <c r="D78" s="54"/>
      <c r="E78" s="36">
        <f t="shared" si="23"/>
        <v>0</v>
      </c>
      <c r="F78" s="36">
        <f t="shared" si="24"/>
        <v>0</v>
      </c>
      <c r="G78" s="36">
        <f t="shared" si="25"/>
        <v>0</v>
      </c>
      <c r="H78" s="36">
        <f t="shared" si="26"/>
        <v>0</v>
      </c>
      <c r="I78" s="36">
        <f t="shared" si="27"/>
        <v>0</v>
      </c>
      <c r="J78" s="36">
        <f t="shared" si="28"/>
        <v>0</v>
      </c>
      <c r="K78" s="36">
        <f t="shared" si="29"/>
        <v>0</v>
      </c>
      <c r="L78" s="36">
        <f t="shared" si="30"/>
        <v>0</v>
      </c>
      <c r="M78" s="36">
        <f t="shared" si="31"/>
        <v>0</v>
      </c>
      <c r="N78" s="36">
        <f t="shared" si="32"/>
        <v>0</v>
      </c>
      <c r="O78" s="49">
        <f t="shared" si="33"/>
        <v>0</v>
      </c>
      <c r="P78" s="132" t="str">
        <f t="shared" si="34"/>
        <v/>
      </c>
      <c r="Q78" s="50">
        <f t="shared" si="35"/>
        <v>0</v>
      </c>
      <c r="R78" s="37"/>
      <c r="S78" s="36">
        <f t="shared" si="36"/>
        <v>1000</v>
      </c>
      <c r="T78" s="36">
        <f t="shared" si="37"/>
        <v>0</v>
      </c>
      <c r="U78" s="36">
        <f t="shared" si="38"/>
        <v>0</v>
      </c>
      <c r="V78" s="36">
        <f t="shared" si="39"/>
        <v>0</v>
      </c>
      <c r="W78" s="36">
        <f t="shared" si="40"/>
        <v>3000</v>
      </c>
      <c r="X78" s="36">
        <f t="shared" si="41"/>
        <v>0</v>
      </c>
      <c r="Y78" s="36">
        <f t="shared" si="42"/>
        <v>0</v>
      </c>
      <c r="Z78" s="36">
        <f t="shared" si="43"/>
        <v>35624.379999999976</v>
      </c>
      <c r="AA78" s="36">
        <f t="shared" si="44"/>
        <v>0</v>
      </c>
      <c r="AB78" s="36">
        <f t="shared" si="45"/>
        <v>0</v>
      </c>
      <c r="AC78" s="40"/>
      <c r="AD78" s="36">
        <f t="shared" si="11"/>
        <v>0</v>
      </c>
      <c r="AE78" s="36">
        <f t="shared" si="12"/>
        <v>0</v>
      </c>
      <c r="AF78" s="36">
        <f t="shared" si="13"/>
        <v>0</v>
      </c>
      <c r="AG78" s="36">
        <f t="shared" si="14"/>
        <v>0</v>
      </c>
      <c r="AH78" s="36">
        <f t="shared" si="15"/>
        <v>0</v>
      </c>
      <c r="AI78" s="36">
        <f t="shared" si="16"/>
        <v>0</v>
      </c>
      <c r="AJ78" s="36">
        <f t="shared" si="17"/>
        <v>0</v>
      </c>
      <c r="AK78" s="36">
        <f t="shared" si="18"/>
        <v>0</v>
      </c>
      <c r="AL78" s="36">
        <f t="shared" si="19"/>
        <v>0</v>
      </c>
      <c r="AM78" s="36">
        <f t="shared" si="20"/>
        <v>0</v>
      </c>
      <c r="AN78" s="40"/>
      <c r="AO78" s="36">
        <f t="shared" si="46"/>
        <v>0</v>
      </c>
      <c r="AP78" s="36">
        <f t="shared" si="47"/>
        <v>0</v>
      </c>
      <c r="AQ78" s="36">
        <f t="shared" si="48"/>
        <v>0</v>
      </c>
      <c r="AR78" s="36">
        <f t="shared" si="49"/>
        <v>0</v>
      </c>
      <c r="AS78" s="36">
        <f t="shared" si="50"/>
        <v>0</v>
      </c>
      <c r="AT78" s="36">
        <f t="shared" si="51"/>
        <v>0</v>
      </c>
      <c r="AU78" s="36">
        <f t="shared" si="52"/>
        <v>0</v>
      </c>
      <c r="AV78" s="36">
        <f t="shared" si="53"/>
        <v>103.6</v>
      </c>
      <c r="AW78" s="36">
        <f t="shared" si="54"/>
        <v>0</v>
      </c>
      <c r="AX78" s="36">
        <f t="shared" si="55"/>
        <v>0</v>
      </c>
      <c r="AZ78" s="36">
        <f t="shared" si="69"/>
        <v>0</v>
      </c>
      <c r="BA78" s="36">
        <f t="shared" si="70"/>
        <v>0</v>
      </c>
      <c r="BB78" s="36">
        <f t="shared" si="71"/>
        <v>0</v>
      </c>
      <c r="BC78" s="36">
        <f t="shared" si="72"/>
        <v>0</v>
      </c>
      <c r="BD78" s="36">
        <f t="shared" si="73"/>
        <v>0</v>
      </c>
      <c r="BE78" s="36">
        <f t="shared" si="74"/>
        <v>0</v>
      </c>
      <c r="BF78" s="36">
        <f t="shared" si="75"/>
        <v>0</v>
      </c>
      <c r="BG78" s="36">
        <f t="shared" si="76"/>
        <v>0</v>
      </c>
      <c r="BH78" s="36">
        <f t="shared" si="77"/>
        <v>0</v>
      </c>
      <c r="BI78" s="36">
        <f t="shared" si="78"/>
        <v>0</v>
      </c>
      <c r="BJ78" s="118">
        <f t="shared" si="57"/>
        <v>0</v>
      </c>
      <c r="BK78" s="37"/>
      <c r="BL78" s="38">
        <f t="shared" si="79"/>
        <v>0</v>
      </c>
      <c r="BM78" s="39">
        <f>IF(BA78+AP78+T77&gt;=F$8,0,IF(SUM($BL78:BL78)&lt;$C78,MIN(F$8-(BA78+AP78+T77),$C78-SUM($BL78:BL78)),0))</f>
        <v>0</v>
      </c>
      <c r="BN78" s="39">
        <f>IF(BB78+AQ78+U77&gt;=G$8,0,IF(SUM($BL78:BM78)&lt;$C78,MIN(G$8-(BB78+AQ78+U77),$C78-SUM($BL78:BM78)),0))</f>
        <v>0</v>
      </c>
      <c r="BO78" s="39">
        <f>IF(BC78+AR78+V77&gt;=H$8,0,IF(SUM($BL78:BN78)&lt;$C78,MIN(H$8-(BC78+AR78+V77),$C78-SUM($BL78:BN78)),0))</f>
        <v>0</v>
      </c>
      <c r="BP78" s="39">
        <f>IF(BD78+AS78+W77&gt;=I$8,0,IF(SUM($BL78:BO78)&lt;$C78,MIN(I$8-(BD78+AS78+W77),$C78-SUM($BL78:BO78)),0))</f>
        <v>0</v>
      </c>
      <c r="BQ78" s="39">
        <f>IF(BE78+AT78+X77&gt;=J$8,0,IF(SUM($BL78:BP78)&lt;$C78,MIN(J$8-(BE78+AT78+X77),$C78-SUM($BL78:BP78)),0))</f>
        <v>0</v>
      </c>
      <c r="BR78" s="39">
        <f>IF(BF78+AU78+Y77&gt;=K$8,0,IF(SUM($BL78:BQ78)&lt;$C78,MIN(K$8-(BF78+AU78+Y77),$C78-SUM($BL78:BQ78)),0))</f>
        <v>0</v>
      </c>
      <c r="BS78" s="39">
        <f>IF(BG78+AV78+Z77&gt;=L$8,0,IF(SUM($BL78:BR78)&lt;$C78,MIN(L$8-(BG78+AV78+Z77),$C78-SUM($BL78:BR78)),0))</f>
        <v>0</v>
      </c>
      <c r="BT78" s="39">
        <f>IF(BH78+AW78+AA77&gt;=M$8,0,IF(SUM($BL78:BS78)&lt;$C78,MIN(M$8-(BH78+AW78+AA77),$C78-SUM($BL78:BS78)),0))</f>
        <v>0</v>
      </c>
      <c r="BU78" s="39">
        <f>IF(BI78+AX78+AB77&gt;=N$8,0,IF(SUM($BL78:BT78)&lt;$C78,MIN(N$8-(BI78+AX78+AB77),$C78-SUM($BL78:BT78)),0))</f>
        <v>0</v>
      </c>
      <c r="BW78" s="52" t="e">
        <f t="shared" si="80"/>
        <v>#N/A</v>
      </c>
      <c r="BX78" s="174" t="e">
        <f t="shared" si="81"/>
        <v>#N/A</v>
      </c>
      <c r="BY78" s="39">
        <f t="shared" si="58"/>
        <v>0</v>
      </c>
      <c r="BZ78" s="174" t="e">
        <f t="shared" si="82"/>
        <v>#N/A</v>
      </c>
      <c r="CA78" s="37">
        <f t="shared" si="59"/>
        <v>0</v>
      </c>
      <c r="CB78" s="174" t="e">
        <f t="shared" si="83"/>
        <v>#N/A</v>
      </c>
      <c r="CC78" s="39">
        <f t="shared" si="60"/>
        <v>0</v>
      </c>
      <c r="CD78" s="174" t="e">
        <f t="shared" si="84"/>
        <v>#N/A</v>
      </c>
      <c r="CE78" s="39">
        <f t="shared" si="61"/>
        <v>0</v>
      </c>
      <c r="CF78" s="174" t="e">
        <f t="shared" si="85"/>
        <v>#N/A</v>
      </c>
      <c r="CG78" s="39">
        <f t="shared" si="62"/>
        <v>0</v>
      </c>
      <c r="CH78" s="174" t="e">
        <f t="shared" si="86"/>
        <v>#N/A</v>
      </c>
      <c r="CI78" s="39">
        <f t="shared" si="63"/>
        <v>0</v>
      </c>
      <c r="CJ78" s="174" t="e">
        <f t="shared" si="87"/>
        <v>#N/A</v>
      </c>
      <c r="CK78" s="39">
        <f t="shared" si="64"/>
        <v>0</v>
      </c>
      <c r="CL78" s="174" t="e">
        <f t="shared" si="88"/>
        <v>#N/A</v>
      </c>
      <c r="CM78" s="39">
        <f t="shared" si="65"/>
        <v>0</v>
      </c>
      <c r="CN78" s="174" t="e">
        <f t="shared" si="89"/>
        <v>#N/A</v>
      </c>
      <c r="CO78" s="39">
        <f t="shared" si="66"/>
        <v>0</v>
      </c>
      <c r="CP78" s="174" t="e">
        <f t="shared" si="90"/>
        <v>#N/A</v>
      </c>
      <c r="CQ78" s="39">
        <f t="shared" si="67"/>
        <v>0</v>
      </c>
      <c r="CR78" s="39" t="e">
        <f>IF(ISERROR(BX78),NA(),(BY78/Calculator!$E$6)/2)</f>
        <v>#N/A</v>
      </c>
      <c r="CS78" s="39" t="e">
        <f>IF(ISERROR(BZ78),NA(),(CA78/Calculator!$E$6)/2)</f>
        <v>#N/A</v>
      </c>
      <c r="CT78" s="39" t="e">
        <f>IF(ISERROR(CB78),NA(),(CC78/Calculator!$E$6)/2)</f>
        <v>#N/A</v>
      </c>
      <c r="CU78" s="39" t="e">
        <f>IF(ISERROR(CD78),NA(),(CE78/Calculator!$E$6)/2)</f>
        <v>#N/A</v>
      </c>
      <c r="CV78" s="39" t="e">
        <f>IF(ISERROR(CF78),NA(),(CG78/Calculator!$E$6)/2)</f>
        <v>#N/A</v>
      </c>
      <c r="CW78" s="39" t="e">
        <f>IF(ISERROR(CH78),NA(),(CI78/Calculator!$E$6)/2)</f>
        <v>#N/A</v>
      </c>
      <c r="CX78" s="39" t="e">
        <f>IF(ISERROR(CJ78),NA(),(CK78/Calculator!$E$6)/2)</f>
        <v>#N/A</v>
      </c>
      <c r="CY78" s="39" t="e">
        <f>IF(ISERROR(CL78),NA(),(CM78/Calculator!$E$6)/2)</f>
        <v>#N/A</v>
      </c>
      <c r="CZ78" s="39" t="e">
        <f>IF(ISERROR(CN78),NA(),(CO78/Calculator!$E$6)/2)</f>
        <v>#N/A</v>
      </c>
      <c r="DA78" s="39" t="e">
        <f>IF(ISERROR(CP78),NA(),(CQ78/Calculator!$E$6)/2)</f>
        <v>#N/A</v>
      </c>
    </row>
    <row r="79" spans="1:105" s="34" customFormat="1" ht="12" thickBot="1" x14ac:dyDescent="0.25">
      <c r="A79" s="51" t="str">
        <f t="shared" si="21"/>
        <v/>
      </c>
      <c r="B79" s="52" t="str">
        <f t="shared" si="68"/>
        <v/>
      </c>
      <c r="C79" s="53" t="str">
        <f t="shared" si="22"/>
        <v/>
      </c>
      <c r="D79" s="54"/>
      <c r="E79" s="36">
        <f t="shared" si="23"/>
        <v>0</v>
      </c>
      <c r="F79" s="36">
        <f t="shared" si="24"/>
        <v>0</v>
      </c>
      <c r="G79" s="36">
        <f t="shared" si="25"/>
        <v>0</v>
      </c>
      <c r="H79" s="36">
        <f t="shared" si="26"/>
        <v>0</v>
      </c>
      <c r="I79" s="36">
        <f t="shared" si="27"/>
        <v>0</v>
      </c>
      <c r="J79" s="36">
        <f t="shared" si="28"/>
        <v>0</v>
      </c>
      <c r="K79" s="36">
        <f t="shared" si="29"/>
        <v>0</v>
      </c>
      <c r="L79" s="36">
        <f t="shared" si="30"/>
        <v>0</v>
      </c>
      <c r="M79" s="36">
        <f t="shared" si="31"/>
        <v>0</v>
      </c>
      <c r="N79" s="36">
        <f t="shared" si="32"/>
        <v>0</v>
      </c>
      <c r="O79" s="49">
        <f t="shared" si="33"/>
        <v>0</v>
      </c>
      <c r="P79" s="132" t="str">
        <f t="shared" si="34"/>
        <v/>
      </c>
      <c r="Q79" s="50">
        <f t="shared" si="35"/>
        <v>0</v>
      </c>
      <c r="R79" s="37"/>
      <c r="S79" s="36">
        <f t="shared" si="36"/>
        <v>1000</v>
      </c>
      <c r="T79" s="36">
        <f t="shared" si="37"/>
        <v>0</v>
      </c>
      <c r="U79" s="36">
        <f t="shared" si="38"/>
        <v>0</v>
      </c>
      <c r="V79" s="36">
        <f t="shared" si="39"/>
        <v>0</v>
      </c>
      <c r="W79" s="36">
        <f t="shared" si="40"/>
        <v>3000</v>
      </c>
      <c r="X79" s="36">
        <f t="shared" si="41"/>
        <v>0</v>
      </c>
      <c r="Y79" s="36">
        <f t="shared" si="42"/>
        <v>0</v>
      </c>
      <c r="Z79" s="36">
        <f t="shared" si="43"/>
        <v>35728.279999999977</v>
      </c>
      <c r="AA79" s="36">
        <f t="shared" si="44"/>
        <v>0</v>
      </c>
      <c r="AB79" s="36">
        <f t="shared" si="45"/>
        <v>0</v>
      </c>
      <c r="AC79" s="40"/>
      <c r="AD79" s="36">
        <f t="shared" si="11"/>
        <v>0</v>
      </c>
      <c r="AE79" s="36">
        <f t="shared" si="12"/>
        <v>0</v>
      </c>
      <c r="AF79" s="36">
        <f t="shared" si="13"/>
        <v>0</v>
      </c>
      <c r="AG79" s="36">
        <f t="shared" si="14"/>
        <v>0</v>
      </c>
      <c r="AH79" s="36">
        <f t="shared" si="15"/>
        <v>0</v>
      </c>
      <c r="AI79" s="36">
        <f t="shared" si="16"/>
        <v>0</v>
      </c>
      <c r="AJ79" s="36">
        <f t="shared" si="17"/>
        <v>0</v>
      </c>
      <c r="AK79" s="36">
        <f t="shared" si="18"/>
        <v>0</v>
      </c>
      <c r="AL79" s="36">
        <f t="shared" si="19"/>
        <v>0</v>
      </c>
      <c r="AM79" s="36">
        <f t="shared" si="20"/>
        <v>0</v>
      </c>
      <c r="AN79" s="40"/>
      <c r="AO79" s="36">
        <f t="shared" si="46"/>
        <v>0</v>
      </c>
      <c r="AP79" s="36">
        <f t="shared" si="47"/>
        <v>0</v>
      </c>
      <c r="AQ79" s="36">
        <f t="shared" si="48"/>
        <v>0</v>
      </c>
      <c r="AR79" s="36">
        <f t="shared" si="49"/>
        <v>0</v>
      </c>
      <c r="AS79" s="36">
        <f t="shared" si="50"/>
        <v>0</v>
      </c>
      <c r="AT79" s="36">
        <f t="shared" si="51"/>
        <v>0</v>
      </c>
      <c r="AU79" s="36">
        <f t="shared" si="52"/>
        <v>0</v>
      </c>
      <c r="AV79" s="36">
        <f t="shared" si="53"/>
        <v>103.9</v>
      </c>
      <c r="AW79" s="36">
        <f t="shared" si="54"/>
        <v>0</v>
      </c>
      <c r="AX79" s="36">
        <f t="shared" si="55"/>
        <v>0</v>
      </c>
      <c r="AZ79" s="36">
        <f t="shared" si="69"/>
        <v>0</v>
      </c>
      <c r="BA79" s="36">
        <f t="shared" si="70"/>
        <v>0</v>
      </c>
      <c r="BB79" s="36">
        <f t="shared" si="71"/>
        <v>0</v>
      </c>
      <c r="BC79" s="36">
        <f t="shared" si="72"/>
        <v>0</v>
      </c>
      <c r="BD79" s="36">
        <f t="shared" si="73"/>
        <v>0</v>
      </c>
      <c r="BE79" s="36">
        <f t="shared" si="74"/>
        <v>0</v>
      </c>
      <c r="BF79" s="36">
        <f t="shared" si="75"/>
        <v>0</v>
      </c>
      <c r="BG79" s="36">
        <f t="shared" si="76"/>
        <v>0</v>
      </c>
      <c r="BH79" s="36">
        <f t="shared" si="77"/>
        <v>0</v>
      </c>
      <c r="BI79" s="36">
        <f t="shared" si="78"/>
        <v>0</v>
      </c>
      <c r="BJ79" s="118">
        <f t="shared" si="57"/>
        <v>0</v>
      </c>
      <c r="BK79" s="37"/>
      <c r="BL79" s="38">
        <f t="shared" si="79"/>
        <v>0</v>
      </c>
      <c r="BM79" s="39">
        <f>IF(BA79+AP79+T78&gt;=F$8,0,IF(SUM($BL79:BL79)&lt;$C79,MIN(F$8-(BA79+AP79+T78),$C79-SUM($BL79:BL79)),0))</f>
        <v>0</v>
      </c>
      <c r="BN79" s="39">
        <f>IF(BB79+AQ79+U78&gt;=G$8,0,IF(SUM($BL79:BM79)&lt;$C79,MIN(G$8-(BB79+AQ79+U78),$C79-SUM($BL79:BM79)),0))</f>
        <v>0</v>
      </c>
      <c r="BO79" s="39">
        <f>IF(BC79+AR79+V78&gt;=H$8,0,IF(SUM($BL79:BN79)&lt;$C79,MIN(H$8-(BC79+AR79+V78),$C79-SUM($BL79:BN79)),0))</f>
        <v>0</v>
      </c>
      <c r="BP79" s="39">
        <f>IF(BD79+AS79+W78&gt;=I$8,0,IF(SUM($BL79:BO79)&lt;$C79,MIN(I$8-(BD79+AS79+W78),$C79-SUM($BL79:BO79)),0))</f>
        <v>0</v>
      </c>
      <c r="BQ79" s="39">
        <f>IF(BE79+AT79+X78&gt;=J$8,0,IF(SUM($BL79:BP79)&lt;$C79,MIN(J$8-(BE79+AT79+X78),$C79-SUM($BL79:BP79)),0))</f>
        <v>0</v>
      </c>
      <c r="BR79" s="39">
        <f>IF(BF79+AU79+Y78&gt;=K$8,0,IF(SUM($BL79:BQ79)&lt;$C79,MIN(K$8-(BF79+AU79+Y78),$C79-SUM($BL79:BQ79)),0))</f>
        <v>0</v>
      </c>
      <c r="BS79" s="39">
        <f>IF(BG79+AV79+Z78&gt;=L$8,0,IF(SUM($BL79:BR79)&lt;$C79,MIN(L$8-(BG79+AV79+Z78),$C79-SUM($BL79:BR79)),0))</f>
        <v>0</v>
      </c>
      <c r="BT79" s="39">
        <f>IF(BH79+AW79+AA78&gt;=M$8,0,IF(SUM($BL79:BS79)&lt;$C79,MIN(M$8-(BH79+AW79+AA78),$C79-SUM($BL79:BS79)),0))</f>
        <v>0</v>
      </c>
      <c r="BU79" s="39">
        <f>IF(BI79+AX79+AB78&gt;=N$8,0,IF(SUM($BL79:BT79)&lt;$C79,MIN(N$8-(BI79+AX79+AB78),$C79-SUM($BL79:BT79)),0))</f>
        <v>0</v>
      </c>
      <c r="BW79" s="52" t="e">
        <f t="shared" si="80"/>
        <v>#N/A</v>
      </c>
      <c r="BX79" s="174" t="e">
        <f t="shared" si="81"/>
        <v>#N/A</v>
      </c>
      <c r="BY79" s="39">
        <f t="shared" si="58"/>
        <v>0</v>
      </c>
      <c r="BZ79" s="174" t="e">
        <f t="shared" si="82"/>
        <v>#N/A</v>
      </c>
      <c r="CA79" s="37">
        <f t="shared" si="59"/>
        <v>0</v>
      </c>
      <c r="CB79" s="174" t="e">
        <f t="shared" si="83"/>
        <v>#N/A</v>
      </c>
      <c r="CC79" s="39">
        <f t="shared" si="60"/>
        <v>0</v>
      </c>
      <c r="CD79" s="174" t="e">
        <f t="shared" si="84"/>
        <v>#N/A</v>
      </c>
      <c r="CE79" s="39">
        <f t="shared" si="61"/>
        <v>0</v>
      </c>
      <c r="CF79" s="174" t="e">
        <f t="shared" si="85"/>
        <v>#N/A</v>
      </c>
      <c r="CG79" s="39">
        <f t="shared" si="62"/>
        <v>0</v>
      </c>
      <c r="CH79" s="174" t="e">
        <f t="shared" si="86"/>
        <v>#N/A</v>
      </c>
      <c r="CI79" s="39">
        <f t="shared" si="63"/>
        <v>0</v>
      </c>
      <c r="CJ79" s="174" t="e">
        <f t="shared" si="87"/>
        <v>#N/A</v>
      </c>
      <c r="CK79" s="39">
        <f t="shared" si="64"/>
        <v>0</v>
      </c>
      <c r="CL79" s="174" t="e">
        <f t="shared" si="88"/>
        <v>#N/A</v>
      </c>
      <c r="CM79" s="39">
        <f t="shared" si="65"/>
        <v>0</v>
      </c>
      <c r="CN79" s="174" t="e">
        <f t="shared" si="89"/>
        <v>#N/A</v>
      </c>
      <c r="CO79" s="39">
        <f t="shared" si="66"/>
        <v>0</v>
      </c>
      <c r="CP79" s="174" t="e">
        <f t="shared" si="90"/>
        <v>#N/A</v>
      </c>
      <c r="CQ79" s="39">
        <f t="shared" si="67"/>
        <v>0</v>
      </c>
      <c r="CR79" s="39" t="e">
        <f>IF(ISERROR(BX79),NA(),(BY79/Calculator!$E$6)/2)</f>
        <v>#N/A</v>
      </c>
      <c r="CS79" s="39" t="e">
        <f>IF(ISERROR(BZ79),NA(),(CA79/Calculator!$E$6)/2)</f>
        <v>#N/A</v>
      </c>
      <c r="CT79" s="39" t="e">
        <f>IF(ISERROR(CB79),NA(),(CC79/Calculator!$E$6)/2)</f>
        <v>#N/A</v>
      </c>
      <c r="CU79" s="39" t="e">
        <f>IF(ISERROR(CD79),NA(),(CE79/Calculator!$E$6)/2)</f>
        <v>#N/A</v>
      </c>
      <c r="CV79" s="39" t="e">
        <f>IF(ISERROR(CF79),NA(),(CG79/Calculator!$E$6)/2)</f>
        <v>#N/A</v>
      </c>
      <c r="CW79" s="39" t="e">
        <f>IF(ISERROR(CH79),NA(),(CI79/Calculator!$E$6)/2)</f>
        <v>#N/A</v>
      </c>
      <c r="CX79" s="39" t="e">
        <f>IF(ISERROR(CJ79),NA(),(CK79/Calculator!$E$6)/2)</f>
        <v>#N/A</v>
      </c>
      <c r="CY79" s="39" t="e">
        <f>IF(ISERROR(CL79),NA(),(CM79/Calculator!$E$6)/2)</f>
        <v>#N/A</v>
      </c>
      <c r="CZ79" s="39" t="e">
        <f>IF(ISERROR(CN79),NA(),(CO79/Calculator!$E$6)/2)</f>
        <v>#N/A</v>
      </c>
      <c r="DA79" s="39" t="e">
        <f>IF(ISERROR(CP79),NA(),(CQ79/Calculator!$E$6)/2)</f>
        <v>#N/A</v>
      </c>
    </row>
    <row r="80" spans="1:105" s="34" customFormat="1" ht="12" thickBot="1" x14ac:dyDescent="0.25">
      <c r="A80" s="51" t="str">
        <f t="shared" si="21"/>
        <v/>
      </c>
      <c r="B80" s="52" t="str">
        <f t="shared" si="68"/>
        <v/>
      </c>
      <c r="C80" s="53" t="str">
        <f t="shared" si="22"/>
        <v/>
      </c>
      <c r="D80" s="54"/>
      <c r="E80" s="36">
        <f t="shared" si="23"/>
        <v>0</v>
      </c>
      <c r="F80" s="36">
        <f t="shared" si="24"/>
        <v>0</v>
      </c>
      <c r="G80" s="36">
        <f t="shared" si="25"/>
        <v>0</v>
      </c>
      <c r="H80" s="36">
        <f t="shared" si="26"/>
        <v>0</v>
      </c>
      <c r="I80" s="36">
        <f t="shared" si="27"/>
        <v>0</v>
      </c>
      <c r="J80" s="36">
        <f t="shared" si="28"/>
        <v>0</v>
      </c>
      <c r="K80" s="36">
        <f t="shared" si="29"/>
        <v>0</v>
      </c>
      <c r="L80" s="36">
        <f t="shared" si="30"/>
        <v>0</v>
      </c>
      <c r="M80" s="36">
        <f t="shared" si="31"/>
        <v>0</v>
      </c>
      <c r="N80" s="36">
        <f t="shared" si="32"/>
        <v>0</v>
      </c>
      <c r="O80" s="49">
        <f t="shared" si="33"/>
        <v>0</v>
      </c>
      <c r="P80" s="132" t="str">
        <f t="shared" si="34"/>
        <v/>
      </c>
      <c r="Q80" s="50">
        <f t="shared" si="35"/>
        <v>0</v>
      </c>
      <c r="R80" s="37"/>
      <c r="S80" s="36">
        <f t="shared" si="36"/>
        <v>1000</v>
      </c>
      <c r="T80" s="36">
        <f t="shared" si="37"/>
        <v>0</v>
      </c>
      <c r="U80" s="36">
        <f t="shared" si="38"/>
        <v>0</v>
      </c>
      <c r="V80" s="36">
        <f t="shared" si="39"/>
        <v>0</v>
      </c>
      <c r="W80" s="36">
        <f t="shared" si="40"/>
        <v>3000</v>
      </c>
      <c r="X80" s="36">
        <f t="shared" si="41"/>
        <v>0</v>
      </c>
      <c r="Y80" s="36">
        <f t="shared" si="42"/>
        <v>0</v>
      </c>
      <c r="Z80" s="36">
        <f t="shared" si="43"/>
        <v>35832.489999999976</v>
      </c>
      <c r="AA80" s="36">
        <f t="shared" si="44"/>
        <v>0</v>
      </c>
      <c r="AB80" s="36">
        <f t="shared" si="45"/>
        <v>0</v>
      </c>
      <c r="AC80" s="40"/>
      <c r="AD80" s="36">
        <f t="shared" si="11"/>
        <v>0</v>
      </c>
      <c r="AE80" s="36">
        <f t="shared" si="12"/>
        <v>0</v>
      </c>
      <c r="AF80" s="36">
        <f t="shared" si="13"/>
        <v>0</v>
      </c>
      <c r="AG80" s="36">
        <f t="shared" si="14"/>
        <v>0</v>
      </c>
      <c r="AH80" s="36">
        <f t="shared" si="15"/>
        <v>0</v>
      </c>
      <c r="AI80" s="36">
        <f t="shared" si="16"/>
        <v>0</v>
      </c>
      <c r="AJ80" s="36">
        <f t="shared" si="17"/>
        <v>0</v>
      </c>
      <c r="AK80" s="36">
        <f t="shared" si="18"/>
        <v>0</v>
      </c>
      <c r="AL80" s="36">
        <f t="shared" si="19"/>
        <v>0</v>
      </c>
      <c r="AM80" s="36">
        <f t="shared" si="20"/>
        <v>0</v>
      </c>
      <c r="AN80" s="40"/>
      <c r="AO80" s="36">
        <f t="shared" si="46"/>
        <v>0</v>
      </c>
      <c r="AP80" s="36">
        <f t="shared" si="47"/>
        <v>0</v>
      </c>
      <c r="AQ80" s="36">
        <f t="shared" si="48"/>
        <v>0</v>
      </c>
      <c r="AR80" s="36">
        <f t="shared" si="49"/>
        <v>0</v>
      </c>
      <c r="AS80" s="36">
        <f t="shared" si="50"/>
        <v>0</v>
      </c>
      <c r="AT80" s="36">
        <f t="shared" si="51"/>
        <v>0</v>
      </c>
      <c r="AU80" s="36">
        <f t="shared" si="52"/>
        <v>0</v>
      </c>
      <c r="AV80" s="36">
        <f t="shared" si="53"/>
        <v>104.21</v>
      </c>
      <c r="AW80" s="36">
        <f t="shared" si="54"/>
        <v>0</v>
      </c>
      <c r="AX80" s="36">
        <f t="shared" si="55"/>
        <v>0</v>
      </c>
      <c r="AZ80" s="36">
        <f t="shared" si="69"/>
        <v>0</v>
      </c>
      <c r="BA80" s="36">
        <f t="shared" si="70"/>
        <v>0</v>
      </c>
      <c r="BB80" s="36">
        <f t="shared" si="71"/>
        <v>0</v>
      </c>
      <c r="BC80" s="36">
        <f t="shared" si="72"/>
        <v>0</v>
      </c>
      <c r="BD80" s="36">
        <f t="shared" si="73"/>
        <v>0</v>
      </c>
      <c r="BE80" s="36">
        <f t="shared" si="74"/>
        <v>0</v>
      </c>
      <c r="BF80" s="36">
        <f t="shared" si="75"/>
        <v>0</v>
      </c>
      <c r="BG80" s="36">
        <f t="shared" si="76"/>
        <v>0</v>
      </c>
      <c r="BH80" s="36">
        <f t="shared" si="77"/>
        <v>0</v>
      </c>
      <c r="BI80" s="36">
        <f t="shared" si="78"/>
        <v>0</v>
      </c>
      <c r="BJ80" s="118">
        <f t="shared" si="57"/>
        <v>0</v>
      </c>
      <c r="BK80" s="37"/>
      <c r="BL80" s="38">
        <f t="shared" si="79"/>
        <v>0</v>
      </c>
      <c r="BM80" s="39">
        <f>IF(BA80+AP80+T79&gt;=F$8,0,IF(SUM($BL80:BL80)&lt;$C80,MIN(F$8-(BA80+AP80+T79),$C80-SUM($BL80:BL80)),0))</f>
        <v>0</v>
      </c>
      <c r="BN80" s="39">
        <f>IF(BB80+AQ80+U79&gt;=G$8,0,IF(SUM($BL80:BM80)&lt;$C80,MIN(G$8-(BB80+AQ80+U79),$C80-SUM($BL80:BM80)),0))</f>
        <v>0</v>
      </c>
      <c r="BO80" s="39">
        <f>IF(BC80+AR80+V79&gt;=H$8,0,IF(SUM($BL80:BN80)&lt;$C80,MIN(H$8-(BC80+AR80+V79),$C80-SUM($BL80:BN80)),0))</f>
        <v>0</v>
      </c>
      <c r="BP80" s="39">
        <f>IF(BD80+AS80+W79&gt;=I$8,0,IF(SUM($BL80:BO80)&lt;$C80,MIN(I$8-(BD80+AS80+W79),$C80-SUM($BL80:BO80)),0))</f>
        <v>0</v>
      </c>
      <c r="BQ80" s="39">
        <f>IF(BE80+AT80+X79&gt;=J$8,0,IF(SUM($BL80:BP80)&lt;$C80,MIN(J$8-(BE80+AT80+X79),$C80-SUM($BL80:BP80)),0))</f>
        <v>0</v>
      </c>
      <c r="BR80" s="39">
        <f>IF(BF80+AU80+Y79&gt;=K$8,0,IF(SUM($BL80:BQ80)&lt;$C80,MIN(K$8-(BF80+AU80+Y79),$C80-SUM($BL80:BQ80)),0))</f>
        <v>0</v>
      </c>
      <c r="BS80" s="39">
        <f>IF(BG80+AV80+Z79&gt;=L$8,0,IF(SUM($BL80:BR80)&lt;$C80,MIN(L$8-(BG80+AV80+Z79),$C80-SUM($BL80:BR80)),0))</f>
        <v>0</v>
      </c>
      <c r="BT80" s="39">
        <f>IF(BH80+AW80+AA79&gt;=M$8,0,IF(SUM($BL80:BS80)&lt;$C80,MIN(M$8-(BH80+AW80+AA79),$C80-SUM($BL80:BS80)),0))</f>
        <v>0</v>
      </c>
      <c r="BU80" s="39">
        <f>IF(BI80+AX80+AB79&gt;=N$8,0,IF(SUM($BL80:BT80)&lt;$C80,MIN(N$8-(BI80+AX80+AB79),$C80-SUM($BL80:BT80)),0))</f>
        <v>0</v>
      </c>
      <c r="BW80" s="52" t="e">
        <f t="shared" si="80"/>
        <v>#N/A</v>
      </c>
      <c r="BX80" s="174" t="e">
        <f t="shared" si="81"/>
        <v>#N/A</v>
      </c>
      <c r="BY80" s="39">
        <f t="shared" si="58"/>
        <v>0</v>
      </c>
      <c r="BZ80" s="174" t="e">
        <f t="shared" si="82"/>
        <v>#N/A</v>
      </c>
      <c r="CA80" s="37">
        <f t="shared" si="59"/>
        <v>0</v>
      </c>
      <c r="CB80" s="174" t="e">
        <f t="shared" si="83"/>
        <v>#N/A</v>
      </c>
      <c r="CC80" s="39">
        <f t="shared" si="60"/>
        <v>0</v>
      </c>
      <c r="CD80" s="174" t="e">
        <f t="shared" si="84"/>
        <v>#N/A</v>
      </c>
      <c r="CE80" s="39">
        <f t="shared" si="61"/>
        <v>0</v>
      </c>
      <c r="CF80" s="174" t="e">
        <f t="shared" si="85"/>
        <v>#N/A</v>
      </c>
      <c r="CG80" s="39">
        <f t="shared" si="62"/>
        <v>0</v>
      </c>
      <c r="CH80" s="174" t="e">
        <f t="shared" si="86"/>
        <v>#N/A</v>
      </c>
      <c r="CI80" s="39">
        <f t="shared" si="63"/>
        <v>0</v>
      </c>
      <c r="CJ80" s="174" t="e">
        <f t="shared" si="87"/>
        <v>#N/A</v>
      </c>
      <c r="CK80" s="39">
        <f t="shared" si="64"/>
        <v>0</v>
      </c>
      <c r="CL80" s="174" t="e">
        <f t="shared" si="88"/>
        <v>#N/A</v>
      </c>
      <c r="CM80" s="39">
        <f t="shared" si="65"/>
        <v>0</v>
      </c>
      <c r="CN80" s="174" t="e">
        <f t="shared" si="89"/>
        <v>#N/A</v>
      </c>
      <c r="CO80" s="39">
        <f t="shared" si="66"/>
        <v>0</v>
      </c>
      <c r="CP80" s="174" t="e">
        <f t="shared" si="90"/>
        <v>#N/A</v>
      </c>
      <c r="CQ80" s="39">
        <f t="shared" si="67"/>
        <v>0</v>
      </c>
      <c r="CR80" s="39" t="e">
        <f>IF(ISERROR(BX80),NA(),(BY80/Calculator!$E$6)/2)</f>
        <v>#N/A</v>
      </c>
      <c r="CS80" s="39" t="e">
        <f>IF(ISERROR(BZ80),NA(),(CA80/Calculator!$E$6)/2)</f>
        <v>#N/A</v>
      </c>
      <c r="CT80" s="39" t="e">
        <f>IF(ISERROR(CB80),NA(),(CC80/Calculator!$E$6)/2)</f>
        <v>#N/A</v>
      </c>
      <c r="CU80" s="39" t="e">
        <f>IF(ISERROR(CD80),NA(),(CE80/Calculator!$E$6)/2)</f>
        <v>#N/A</v>
      </c>
      <c r="CV80" s="39" t="e">
        <f>IF(ISERROR(CF80),NA(),(CG80/Calculator!$E$6)/2)</f>
        <v>#N/A</v>
      </c>
      <c r="CW80" s="39" t="e">
        <f>IF(ISERROR(CH80),NA(),(CI80/Calculator!$E$6)/2)</f>
        <v>#N/A</v>
      </c>
      <c r="CX80" s="39" t="e">
        <f>IF(ISERROR(CJ80),NA(),(CK80/Calculator!$E$6)/2)</f>
        <v>#N/A</v>
      </c>
      <c r="CY80" s="39" t="e">
        <f>IF(ISERROR(CL80),NA(),(CM80/Calculator!$E$6)/2)</f>
        <v>#N/A</v>
      </c>
      <c r="CZ80" s="39" t="e">
        <f>IF(ISERROR(CN80),NA(),(CO80/Calculator!$E$6)/2)</f>
        <v>#N/A</v>
      </c>
      <c r="DA80" s="39" t="e">
        <f>IF(ISERROR(CP80),NA(),(CQ80/Calculator!$E$6)/2)</f>
        <v>#N/A</v>
      </c>
    </row>
    <row r="81" spans="1:105" s="34" customFormat="1" ht="12" thickBot="1" x14ac:dyDescent="0.25">
      <c r="A81" s="51" t="str">
        <f t="shared" si="21"/>
        <v/>
      </c>
      <c r="B81" s="52" t="str">
        <f t="shared" si="68"/>
        <v/>
      </c>
      <c r="C81" s="53" t="str">
        <f t="shared" si="22"/>
        <v/>
      </c>
      <c r="D81" s="54"/>
      <c r="E81" s="36">
        <f t="shared" si="23"/>
        <v>0</v>
      </c>
      <c r="F81" s="36">
        <f t="shared" si="24"/>
        <v>0</v>
      </c>
      <c r="G81" s="36">
        <f t="shared" si="25"/>
        <v>0</v>
      </c>
      <c r="H81" s="36">
        <f t="shared" si="26"/>
        <v>0</v>
      </c>
      <c r="I81" s="36">
        <f t="shared" si="27"/>
        <v>0</v>
      </c>
      <c r="J81" s="36">
        <f t="shared" si="28"/>
        <v>0</v>
      </c>
      <c r="K81" s="36">
        <f t="shared" si="29"/>
        <v>0</v>
      </c>
      <c r="L81" s="36">
        <f t="shared" si="30"/>
        <v>0</v>
      </c>
      <c r="M81" s="36">
        <f t="shared" si="31"/>
        <v>0</v>
      </c>
      <c r="N81" s="36">
        <f t="shared" si="32"/>
        <v>0</v>
      </c>
      <c r="O81" s="49">
        <f t="shared" si="33"/>
        <v>0</v>
      </c>
      <c r="P81" s="132" t="str">
        <f t="shared" si="34"/>
        <v/>
      </c>
      <c r="Q81" s="50">
        <f t="shared" si="35"/>
        <v>0</v>
      </c>
      <c r="R81" s="37"/>
      <c r="S81" s="36">
        <f t="shared" si="36"/>
        <v>1000</v>
      </c>
      <c r="T81" s="36">
        <f t="shared" si="37"/>
        <v>0</v>
      </c>
      <c r="U81" s="36">
        <f t="shared" si="38"/>
        <v>0</v>
      </c>
      <c r="V81" s="36">
        <f t="shared" si="39"/>
        <v>0</v>
      </c>
      <c r="W81" s="36">
        <f t="shared" si="40"/>
        <v>3000</v>
      </c>
      <c r="X81" s="36">
        <f t="shared" si="41"/>
        <v>0</v>
      </c>
      <c r="Y81" s="36">
        <f t="shared" si="42"/>
        <v>0</v>
      </c>
      <c r="Z81" s="36">
        <f t="shared" si="43"/>
        <v>35936.999999999978</v>
      </c>
      <c r="AA81" s="36">
        <f t="shared" si="44"/>
        <v>0</v>
      </c>
      <c r="AB81" s="36">
        <f t="shared" si="45"/>
        <v>0</v>
      </c>
      <c r="AC81" s="40"/>
      <c r="AD81" s="36">
        <f t="shared" si="11"/>
        <v>0</v>
      </c>
      <c r="AE81" s="36">
        <f t="shared" si="12"/>
        <v>0</v>
      </c>
      <c r="AF81" s="36">
        <f t="shared" si="13"/>
        <v>0</v>
      </c>
      <c r="AG81" s="36">
        <f t="shared" si="14"/>
        <v>0</v>
      </c>
      <c r="AH81" s="36">
        <f t="shared" si="15"/>
        <v>0</v>
      </c>
      <c r="AI81" s="36">
        <f t="shared" si="16"/>
        <v>0</v>
      </c>
      <c r="AJ81" s="36">
        <f t="shared" si="17"/>
        <v>0</v>
      </c>
      <c r="AK81" s="36">
        <f t="shared" si="18"/>
        <v>0</v>
      </c>
      <c r="AL81" s="36">
        <f t="shared" si="19"/>
        <v>0</v>
      </c>
      <c r="AM81" s="36">
        <f t="shared" si="20"/>
        <v>0</v>
      </c>
      <c r="AN81" s="40"/>
      <c r="AO81" s="36">
        <f t="shared" si="46"/>
        <v>0</v>
      </c>
      <c r="AP81" s="36">
        <f t="shared" si="47"/>
        <v>0</v>
      </c>
      <c r="AQ81" s="36">
        <f t="shared" si="48"/>
        <v>0</v>
      </c>
      <c r="AR81" s="36">
        <f t="shared" si="49"/>
        <v>0</v>
      </c>
      <c r="AS81" s="36">
        <f t="shared" si="50"/>
        <v>0</v>
      </c>
      <c r="AT81" s="36">
        <f t="shared" si="51"/>
        <v>0</v>
      </c>
      <c r="AU81" s="36">
        <f t="shared" si="52"/>
        <v>0</v>
      </c>
      <c r="AV81" s="36">
        <f t="shared" si="53"/>
        <v>104.51</v>
      </c>
      <c r="AW81" s="36">
        <f t="shared" si="54"/>
        <v>0</v>
      </c>
      <c r="AX81" s="36">
        <f t="shared" si="55"/>
        <v>0</v>
      </c>
      <c r="AZ81" s="36">
        <f t="shared" si="69"/>
        <v>0</v>
      </c>
      <c r="BA81" s="36">
        <f t="shared" si="70"/>
        <v>0</v>
      </c>
      <c r="BB81" s="36">
        <f t="shared" si="71"/>
        <v>0</v>
      </c>
      <c r="BC81" s="36">
        <f t="shared" si="72"/>
        <v>0</v>
      </c>
      <c r="BD81" s="36">
        <f t="shared" si="73"/>
        <v>0</v>
      </c>
      <c r="BE81" s="36">
        <f t="shared" si="74"/>
        <v>0</v>
      </c>
      <c r="BF81" s="36">
        <f t="shared" si="75"/>
        <v>0</v>
      </c>
      <c r="BG81" s="36">
        <f t="shared" si="76"/>
        <v>0</v>
      </c>
      <c r="BH81" s="36">
        <f t="shared" si="77"/>
        <v>0</v>
      </c>
      <c r="BI81" s="36">
        <f t="shared" si="78"/>
        <v>0</v>
      </c>
      <c r="BJ81" s="118">
        <f t="shared" si="57"/>
        <v>0</v>
      </c>
      <c r="BK81" s="37"/>
      <c r="BL81" s="38">
        <f t="shared" si="79"/>
        <v>0</v>
      </c>
      <c r="BM81" s="39">
        <f>IF(BA81+AP81+T80&gt;=F$8,0,IF(SUM($BL81:BL81)&lt;$C81,MIN(F$8-(BA81+AP81+T80),$C81-SUM($BL81:BL81)),0))</f>
        <v>0</v>
      </c>
      <c r="BN81" s="39">
        <f>IF(BB81+AQ81+U80&gt;=G$8,0,IF(SUM($BL81:BM81)&lt;$C81,MIN(G$8-(BB81+AQ81+U80),$C81-SUM($BL81:BM81)),0))</f>
        <v>0</v>
      </c>
      <c r="BO81" s="39">
        <f>IF(BC81+AR81+V80&gt;=H$8,0,IF(SUM($BL81:BN81)&lt;$C81,MIN(H$8-(BC81+AR81+V80),$C81-SUM($BL81:BN81)),0))</f>
        <v>0</v>
      </c>
      <c r="BP81" s="39">
        <f>IF(BD81+AS81+W80&gt;=I$8,0,IF(SUM($BL81:BO81)&lt;$C81,MIN(I$8-(BD81+AS81+W80),$C81-SUM($BL81:BO81)),0))</f>
        <v>0</v>
      </c>
      <c r="BQ81" s="39">
        <f>IF(BE81+AT81+X80&gt;=J$8,0,IF(SUM($BL81:BP81)&lt;$C81,MIN(J$8-(BE81+AT81+X80),$C81-SUM($BL81:BP81)),0))</f>
        <v>0</v>
      </c>
      <c r="BR81" s="39">
        <f>IF(BF81+AU81+Y80&gt;=K$8,0,IF(SUM($BL81:BQ81)&lt;$C81,MIN(K$8-(BF81+AU81+Y80),$C81-SUM($BL81:BQ81)),0))</f>
        <v>0</v>
      </c>
      <c r="BS81" s="39">
        <f>IF(BG81+AV81+Z80&gt;=L$8,0,IF(SUM($BL81:BR81)&lt;$C81,MIN(L$8-(BG81+AV81+Z80),$C81-SUM($BL81:BR81)),0))</f>
        <v>0</v>
      </c>
      <c r="BT81" s="39">
        <f>IF(BH81+AW81+AA80&gt;=M$8,0,IF(SUM($BL81:BS81)&lt;$C81,MIN(M$8-(BH81+AW81+AA80),$C81-SUM($BL81:BS81)),0))</f>
        <v>0</v>
      </c>
      <c r="BU81" s="39">
        <f>IF(BI81+AX81+AB80&gt;=N$8,0,IF(SUM($BL81:BT81)&lt;$C81,MIN(N$8-(BI81+AX81+AB80),$C81-SUM($BL81:BT81)),0))</f>
        <v>0</v>
      </c>
      <c r="BW81" s="52" t="e">
        <f t="shared" si="80"/>
        <v>#N/A</v>
      </c>
      <c r="BX81" s="174" t="e">
        <f t="shared" si="81"/>
        <v>#N/A</v>
      </c>
      <c r="BY81" s="39">
        <f t="shared" si="58"/>
        <v>0</v>
      </c>
      <c r="BZ81" s="174" t="e">
        <f t="shared" si="82"/>
        <v>#N/A</v>
      </c>
      <c r="CA81" s="37">
        <f t="shared" si="59"/>
        <v>0</v>
      </c>
      <c r="CB81" s="174" t="e">
        <f t="shared" si="83"/>
        <v>#N/A</v>
      </c>
      <c r="CC81" s="39">
        <f t="shared" si="60"/>
        <v>0</v>
      </c>
      <c r="CD81" s="174" t="e">
        <f t="shared" si="84"/>
        <v>#N/A</v>
      </c>
      <c r="CE81" s="39">
        <f t="shared" si="61"/>
        <v>0</v>
      </c>
      <c r="CF81" s="174" t="e">
        <f t="shared" si="85"/>
        <v>#N/A</v>
      </c>
      <c r="CG81" s="39">
        <f t="shared" si="62"/>
        <v>0</v>
      </c>
      <c r="CH81" s="174" t="e">
        <f t="shared" si="86"/>
        <v>#N/A</v>
      </c>
      <c r="CI81" s="39">
        <f t="shared" si="63"/>
        <v>0</v>
      </c>
      <c r="CJ81" s="174" t="e">
        <f t="shared" si="87"/>
        <v>#N/A</v>
      </c>
      <c r="CK81" s="39">
        <f t="shared" si="64"/>
        <v>0</v>
      </c>
      <c r="CL81" s="174" t="e">
        <f t="shared" si="88"/>
        <v>#N/A</v>
      </c>
      <c r="CM81" s="39">
        <f t="shared" si="65"/>
        <v>0</v>
      </c>
      <c r="CN81" s="174" t="e">
        <f t="shared" si="89"/>
        <v>#N/A</v>
      </c>
      <c r="CO81" s="39">
        <f t="shared" si="66"/>
        <v>0</v>
      </c>
      <c r="CP81" s="174" t="e">
        <f t="shared" si="90"/>
        <v>#N/A</v>
      </c>
      <c r="CQ81" s="39">
        <f t="shared" si="67"/>
        <v>0</v>
      </c>
      <c r="CR81" s="39" t="e">
        <f>IF(ISERROR(BX81),NA(),(BY81/Calculator!$E$6)/2)</f>
        <v>#N/A</v>
      </c>
      <c r="CS81" s="39" t="e">
        <f>IF(ISERROR(BZ81),NA(),(CA81/Calculator!$E$6)/2)</f>
        <v>#N/A</v>
      </c>
      <c r="CT81" s="39" t="e">
        <f>IF(ISERROR(CB81),NA(),(CC81/Calculator!$E$6)/2)</f>
        <v>#N/A</v>
      </c>
      <c r="CU81" s="39" t="e">
        <f>IF(ISERROR(CD81),NA(),(CE81/Calculator!$E$6)/2)</f>
        <v>#N/A</v>
      </c>
      <c r="CV81" s="39" t="e">
        <f>IF(ISERROR(CF81),NA(),(CG81/Calculator!$E$6)/2)</f>
        <v>#N/A</v>
      </c>
      <c r="CW81" s="39" t="e">
        <f>IF(ISERROR(CH81),NA(),(CI81/Calculator!$E$6)/2)</f>
        <v>#N/A</v>
      </c>
      <c r="CX81" s="39" t="e">
        <f>IF(ISERROR(CJ81),NA(),(CK81/Calculator!$E$6)/2)</f>
        <v>#N/A</v>
      </c>
      <c r="CY81" s="39" t="e">
        <f>IF(ISERROR(CL81),NA(),(CM81/Calculator!$E$6)/2)</f>
        <v>#N/A</v>
      </c>
      <c r="CZ81" s="39" t="e">
        <f>IF(ISERROR(CN81),NA(),(CO81/Calculator!$E$6)/2)</f>
        <v>#N/A</v>
      </c>
      <c r="DA81" s="39" t="e">
        <f>IF(ISERROR(CP81),NA(),(CQ81/Calculator!$E$6)/2)</f>
        <v>#N/A</v>
      </c>
    </row>
    <row r="82" spans="1:105" s="34" customFormat="1" ht="12" thickBot="1" x14ac:dyDescent="0.25">
      <c r="A82" s="51" t="str">
        <f t="shared" si="21"/>
        <v/>
      </c>
      <c r="B82" s="52" t="str">
        <f t="shared" si="68"/>
        <v/>
      </c>
      <c r="C82" s="53" t="str">
        <f t="shared" si="22"/>
        <v/>
      </c>
      <c r="D82" s="54"/>
      <c r="E82" s="36">
        <f t="shared" si="23"/>
        <v>0</v>
      </c>
      <c r="F82" s="36">
        <f t="shared" si="24"/>
        <v>0</v>
      </c>
      <c r="G82" s="36">
        <f t="shared" si="25"/>
        <v>0</v>
      </c>
      <c r="H82" s="36">
        <f t="shared" si="26"/>
        <v>0</v>
      </c>
      <c r="I82" s="36">
        <f t="shared" si="27"/>
        <v>0</v>
      </c>
      <c r="J82" s="36">
        <f t="shared" si="28"/>
        <v>0</v>
      </c>
      <c r="K82" s="36">
        <f t="shared" si="29"/>
        <v>0</v>
      </c>
      <c r="L82" s="36">
        <f t="shared" si="30"/>
        <v>0</v>
      </c>
      <c r="M82" s="36">
        <f t="shared" si="31"/>
        <v>0</v>
      </c>
      <c r="N82" s="36">
        <f t="shared" si="32"/>
        <v>0</v>
      </c>
      <c r="O82" s="49">
        <f t="shared" si="33"/>
        <v>0</v>
      </c>
      <c r="P82" s="132" t="str">
        <f t="shared" si="34"/>
        <v/>
      </c>
      <c r="Q82" s="50">
        <f t="shared" si="35"/>
        <v>0</v>
      </c>
      <c r="R82" s="37"/>
      <c r="S82" s="36">
        <f t="shared" si="36"/>
        <v>1000</v>
      </c>
      <c r="T82" s="36">
        <f t="shared" si="37"/>
        <v>0</v>
      </c>
      <c r="U82" s="36">
        <f t="shared" si="38"/>
        <v>0</v>
      </c>
      <c r="V82" s="36">
        <f t="shared" si="39"/>
        <v>0</v>
      </c>
      <c r="W82" s="36">
        <f t="shared" si="40"/>
        <v>3000</v>
      </c>
      <c r="X82" s="36">
        <f t="shared" si="41"/>
        <v>0</v>
      </c>
      <c r="Y82" s="36">
        <f t="shared" si="42"/>
        <v>0</v>
      </c>
      <c r="Z82" s="36">
        <f t="shared" si="43"/>
        <v>36041.819999999978</v>
      </c>
      <c r="AA82" s="36">
        <f t="shared" si="44"/>
        <v>0</v>
      </c>
      <c r="AB82" s="36">
        <f t="shared" si="45"/>
        <v>0</v>
      </c>
      <c r="AC82" s="40"/>
      <c r="AD82" s="36">
        <f t="shared" si="11"/>
        <v>0</v>
      </c>
      <c r="AE82" s="36">
        <f t="shared" si="12"/>
        <v>0</v>
      </c>
      <c r="AF82" s="36">
        <f t="shared" si="13"/>
        <v>0</v>
      </c>
      <c r="AG82" s="36">
        <f t="shared" si="14"/>
        <v>0</v>
      </c>
      <c r="AH82" s="36">
        <f t="shared" si="15"/>
        <v>0</v>
      </c>
      <c r="AI82" s="36">
        <f t="shared" si="16"/>
        <v>0</v>
      </c>
      <c r="AJ82" s="36">
        <f t="shared" si="17"/>
        <v>0</v>
      </c>
      <c r="AK82" s="36">
        <f t="shared" si="18"/>
        <v>0</v>
      </c>
      <c r="AL82" s="36">
        <f t="shared" si="19"/>
        <v>0</v>
      </c>
      <c r="AM82" s="36">
        <f t="shared" si="20"/>
        <v>0</v>
      </c>
      <c r="AN82" s="40"/>
      <c r="AO82" s="36">
        <f t="shared" si="46"/>
        <v>0</v>
      </c>
      <c r="AP82" s="36">
        <f t="shared" si="47"/>
        <v>0</v>
      </c>
      <c r="AQ82" s="36">
        <f t="shared" si="48"/>
        <v>0</v>
      </c>
      <c r="AR82" s="36">
        <f t="shared" si="49"/>
        <v>0</v>
      </c>
      <c r="AS82" s="36">
        <f t="shared" si="50"/>
        <v>0</v>
      </c>
      <c r="AT82" s="36">
        <f t="shared" si="51"/>
        <v>0</v>
      </c>
      <c r="AU82" s="36">
        <f t="shared" si="52"/>
        <v>0</v>
      </c>
      <c r="AV82" s="36">
        <f t="shared" si="53"/>
        <v>104.82</v>
      </c>
      <c r="AW82" s="36">
        <f t="shared" si="54"/>
        <v>0</v>
      </c>
      <c r="AX82" s="36">
        <f t="shared" si="55"/>
        <v>0</v>
      </c>
      <c r="AZ82" s="36">
        <f t="shared" si="69"/>
        <v>0</v>
      </c>
      <c r="BA82" s="36">
        <f t="shared" si="70"/>
        <v>0</v>
      </c>
      <c r="BB82" s="36">
        <f t="shared" si="71"/>
        <v>0</v>
      </c>
      <c r="BC82" s="36">
        <f t="shared" si="72"/>
        <v>0</v>
      </c>
      <c r="BD82" s="36">
        <f t="shared" si="73"/>
        <v>0</v>
      </c>
      <c r="BE82" s="36">
        <f t="shared" si="74"/>
        <v>0</v>
      </c>
      <c r="BF82" s="36">
        <f t="shared" si="75"/>
        <v>0</v>
      </c>
      <c r="BG82" s="36">
        <f t="shared" si="76"/>
        <v>0</v>
      </c>
      <c r="BH82" s="36">
        <f t="shared" si="77"/>
        <v>0</v>
      </c>
      <c r="BI82" s="36">
        <f t="shared" si="78"/>
        <v>0</v>
      </c>
      <c r="BJ82" s="118">
        <f t="shared" si="57"/>
        <v>0</v>
      </c>
      <c r="BK82" s="37"/>
      <c r="BL82" s="38">
        <f t="shared" si="79"/>
        <v>0</v>
      </c>
      <c r="BM82" s="39">
        <f>IF(BA82+AP82+T81&gt;=F$8,0,IF(SUM($BL82:BL82)&lt;$C82,MIN(F$8-(BA82+AP82+T81),$C82-SUM($BL82:BL82)),0))</f>
        <v>0</v>
      </c>
      <c r="BN82" s="39">
        <f>IF(BB82+AQ82+U81&gt;=G$8,0,IF(SUM($BL82:BM82)&lt;$C82,MIN(G$8-(BB82+AQ82+U81),$C82-SUM($BL82:BM82)),0))</f>
        <v>0</v>
      </c>
      <c r="BO82" s="39">
        <f>IF(BC82+AR82+V81&gt;=H$8,0,IF(SUM($BL82:BN82)&lt;$C82,MIN(H$8-(BC82+AR82+V81),$C82-SUM($BL82:BN82)),0))</f>
        <v>0</v>
      </c>
      <c r="BP82" s="39">
        <f>IF(BD82+AS82+W81&gt;=I$8,0,IF(SUM($BL82:BO82)&lt;$C82,MIN(I$8-(BD82+AS82+W81),$C82-SUM($BL82:BO82)),0))</f>
        <v>0</v>
      </c>
      <c r="BQ82" s="39">
        <f>IF(BE82+AT82+X81&gt;=J$8,0,IF(SUM($BL82:BP82)&lt;$C82,MIN(J$8-(BE82+AT82+X81),$C82-SUM($BL82:BP82)),0))</f>
        <v>0</v>
      </c>
      <c r="BR82" s="39">
        <f>IF(BF82+AU82+Y81&gt;=K$8,0,IF(SUM($BL82:BQ82)&lt;$C82,MIN(K$8-(BF82+AU82+Y81),$C82-SUM($BL82:BQ82)),0))</f>
        <v>0</v>
      </c>
      <c r="BS82" s="39">
        <f>IF(BG82+AV82+Z81&gt;=L$8,0,IF(SUM($BL82:BR82)&lt;$C82,MIN(L$8-(BG82+AV82+Z81),$C82-SUM($BL82:BR82)),0))</f>
        <v>0</v>
      </c>
      <c r="BT82" s="39">
        <f>IF(BH82+AW82+AA81&gt;=M$8,0,IF(SUM($BL82:BS82)&lt;$C82,MIN(M$8-(BH82+AW82+AA81),$C82-SUM($BL82:BS82)),0))</f>
        <v>0</v>
      </c>
      <c r="BU82" s="39">
        <f>IF(BI82+AX82+AB81&gt;=N$8,0,IF(SUM($BL82:BT82)&lt;$C82,MIN(N$8-(BI82+AX82+AB81),$C82-SUM($BL82:BT82)),0))</f>
        <v>0</v>
      </c>
      <c r="BW82" s="52" t="e">
        <f t="shared" si="80"/>
        <v>#N/A</v>
      </c>
      <c r="BX82" s="174" t="e">
        <f t="shared" si="81"/>
        <v>#N/A</v>
      </c>
      <c r="BY82" s="39">
        <f t="shared" si="58"/>
        <v>0</v>
      </c>
      <c r="BZ82" s="174" t="e">
        <f t="shared" si="82"/>
        <v>#N/A</v>
      </c>
      <c r="CA82" s="37">
        <f t="shared" si="59"/>
        <v>0</v>
      </c>
      <c r="CB82" s="174" t="e">
        <f t="shared" si="83"/>
        <v>#N/A</v>
      </c>
      <c r="CC82" s="39">
        <f t="shared" si="60"/>
        <v>0</v>
      </c>
      <c r="CD82" s="174" t="e">
        <f t="shared" si="84"/>
        <v>#N/A</v>
      </c>
      <c r="CE82" s="39">
        <f t="shared" si="61"/>
        <v>0</v>
      </c>
      <c r="CF82" s="174" t="e">
        <f t="shared" si="85"/>
        <v>#N/A</v>
      </c>
      <c r="CG82" s="39">
        <f t="shared" si="62"/>
        <v>0</v>
      </c>
      <c r="CH82" s="174" t="e">
        <f t="shared" si="86"/>
        <v>#N/A</v>
      </c>
      <c r="CI82" s="39">
        <f t="shared" si="63"/>
        <v>0</v>
      </c>
      <c r="CJ82" s="174" t="e">
        <f t="shared" si="87"/>
        <v>#N/A</v>
      </c>
      <c r="CK82" s="39">
        <f t="shared" si="64"/>
        <v>0</v>
      </c>
      <c r="CL82" s="174" t="e">
        <f t="shared" si="88"/>
        <v>#N/A</v>
      </c>
      <c r="CM82" s="39">
        <f t="shared" si="65"/>
        <v>0</v>
      </c>
      <c r="CN82" s="174" t="e">
        <f t="shared" si="89"/>
        <v>#N/A</v>
      </c>
      <c r="CO82" s="39">
        <f t="shared" si="66"/>
        <v>0</v>
      </c>
      <c r="CP82" s="174" t="e">
        <f t="shared" si="90"/>
        <v>#N/A</v>
      </c>
      <c r="CQ82" s="39">
        <f t="shared" si="67"/>
        <v>0</v>
      </c>
      <c r="CR82" s="39" t="e">
        <f>IF(ISERROR(BX82),NA(),(BY82/Calculator!$E$6)/2)</f>
        <v>#N/A</v>
      </c>
      <c r="CS82" s="39" t="e">
        <f>IF(ISERROR(BZ82),NA(),(CA82/Calculator!$E$6)/2)</f>
        <v>#N/A</v>
      </c>
      <c r="CT82" s="39" t="e">
        <f>IF(ISERROR(CB82),NA(),(CC82/Calculator!$E$6)/2)</f>
        <v>#N/A</v>
      </c>
      <c r="CU82" s="39" t="e">
        <f>IF(ISERROR(CD82),NA(),(CE82/Calculator!$E$6)/2)</f>
        <v>#N/A</v>
      </c>
      <c r="CV82" s="39" t="e">
        <f>IF(ISERROR(CF82),NA(),(CG82/Calculator!$E$6)/2)</f>
        <v>#N/A</v>
      </c>
      <c r="CW82" s="39" t="e">
        <f>IF(ISERROR(CH82),NA(),(CI82/Calculator!$E$6)/2)</f>
        <v>#N/A</v>
      </c>
      <c r="CX82" s="39" t="e">
        <f>IF(ISERROR(CJ82),NA(),(CK82/Calculator!$E$6)/2)</f>
        <v>#N/A</v>
      </c>
      <c r="CY82" s="39" t="e">
        <f>IF(ISERROR(CL82),NA(),(CM82/Calculator!$E$6)/2)</f>
        <v>#N/A</v>
      </c>
      <c r="CZ82" s="39" t="e">
        <f>IF(ISERROR(CN82),NA(),(CO82/Calculator!$E$6)/2)</f>
        <v>#N/A</v>
      </c>
      <c r="DA82" s="39" t="e">
        <f>IF(ISERROR(CP82),NA(),(CQ82/Calculator!$E$6)/2)</f>
        <v>#N/A</v>
      </c>
    </row>
    <row r="83" spans="1:105" s="34" customFormat="1" ht="12" thickBot="1" x14ac:dyDescent="0.25">
      <c r="A83" s="51" t="str">
        <f t="shared" si="21"/>
        <v/>
      </c>
      <c r="B83" s="52" t="str">
        <f t="shared" si="68"/>
        <v/>
      </c>
      <c r="C83" s="53" t="str">
        <f t="shared" si="22"/>
        <v/>
      </c>
      <c r="D83" s="54"/>
      <c r="E83" s="36">
        <f t="shared" si="23"/>
        <v>0</v>
      </c>
      <c r="F83" s="36">
        <f t="shared" si="24"/>
        <v>0</v>
      </c>
      <c r="G83" s="36">
        <f t="shared" si="25"/>
        <v>0</v>
      </c>
      <c r="H83" s="36">
        <f t="shared" si="26"/>
        <v>0</v>
      </c>
      <c r="I83" s="36">
        <f t="shared" si="27"/>
        <v>0</v>
      </c>
      <c r="J83" s="36">
        <f t="shared" si="28"/>
        <v>0</v>
      </c>
      <c r="K83" s="36">
        <f t="shared" si="29"/>
        <v>0</v>
      </c>
      <c r="L83" s="36">
        <f t="shared" si="30"/>
        <v>0</v>
      </c>
      <c r="M83" s="36">
        <f t="shared" si="31"/>
        <v>0</v>
      </c>
      <c r="N83" s="36">
        <f t="shared" si="32"/>
        <v>0</v>
      </c>
      <c r="O83" s="49">
        <f t="shared" si="33"/>
        <v>0</v>
      </c>
      <c r="P83" s="132" t="str">
        <f t="shared" si="34"/>
        <v/>
      </c>
      <c r="Q83" s="50">
        <f t="shared" si="35"/>
        <v>0</v>
      </c>
      <c r="R83" s="37"/>
      <c r="S83" s="36">
        <f t="shared" si="36"/>
        <v>1000</v>
      </c>
      <c r="T83" s="36">
        <f t="shared" si="37"/>
        <v>0</v>
      </c>
      <c r="U83" s="36">
        <f t="shared" si="38"/>
        <v>0</v>
      </c>
      <c r="V83" s="36">
        <f t="shared" si="39"/>
        <v>0</v>
      </c>
      <c r="W83" s="36">
        <f t="shared" si="40"/>
        <v>3000</v>
      </c>
      <c r="X83" s="36">
        <f t="shared" si="41"/>
        <v>0</v>
      </c>
      <c r="Y83" s="36">
        <f t="shared" si="42"/>
        <v>0</v>
      </c>
      <c r="Z83" s="36">
        <f t="shared" si="43"/>
        <v>36146.939999999981</v>
      </c>
      <c r="AA83" s="36">
        <f t="shared" si="44"/>
        <v>0</v>
      </c>
      <c r="AB83" s="36">
        <f t="shared" si="45"/>
        <v>0</v>
      </c>
      <c r="AC83" s="40"/>
      <c r="AD83" s="36">
        <f t="shared" ref="AD83:AD146" si="91">IF(E$8-S83&lt;0,0,E$8-S83)</f>
        <v>0</v>
      </c>
      <c r="AE83" s="36">
        <f t="shared" ref="AE83:AE146" si="92">IF(F$8-T83&lt;0,0,F$8-T83)</f>
        <v>0</v>
      </c>
      <c r="AF83" s="36">
        <f t="shared" ref="AF83:AF146" si="93">IF(G$8-U83&lt;0,0,G$8-U83)</f>
        <v>0</v>
      </c>
      <c r="AG83" s="36">
        <f t="shared" ref="AG83:AG146" si="94">IF(H$8-V83&lt;0,0,H$8-V83)</f>
        <v>0</v>
      </c>
      <c r="AH83" s="36">
        <f t="shared" ref="AH83:AH146" si="95">IF(I$8-W83&lt;0,0,I$8-W83)</f>
        <v>0</v>
      </c>
      <c r="AI83" s="36">
        <f t="shared" ref="AI83:AI146" si="96">IF(J$8-X83&lt;0,0,J$8-X83)</f>
        <v>0</v>
      </c>
      <c r="AJ83" s="36">
        <f t="shared" ref="AJ83:AJ146" si="97">IF(K$8-Y83&lt;0,0,K$8-Y83)</f>
        <v>0</v>
      </c>
      <c r="AK83" s="36">
        <f t="shared" ref="AK83:AK146" si="98">IF(L$8-Z83&lt;0,0,L$8-Z83)</f>
        <v>0</v>
      </c>
      <c r="AL83" s="36">
        <f t="shared" ref="AL83:AL146" si="99">IF(M$8-AA83&lt;0,0,M$8-AA83)</f>
        <v>0</v>
      </c>
      <c r="AM83" s="36">
        <f t="shared" ref="AM83:AM146" si="100">IF(N$8-AB83&lt;0,0,N$8-AB83)</f>
        <v>0</v>
      </c>
      <c r="AN83" s="40"/>
      <c r="AO83" s="36">
        <f t="shared" si="46"/>
        <v>0</v>
      </c>
      <c r="AP83" s="36">
        <f t="shared" si="47"/>
        <v>0</v>
      </c>
      <c r="AQ83" s="36">
        <f t="shared" si="48"/>
        <v>0</v>
      </c>
      <c r="AR83" s="36">
        <f t="shared" si="49"/>
        <v>0</v>
      </c>
      <c r="AS83" s="36">
        <f t="shared" si="50"/>
        <v>0</v>
      </c>
      <c r="AT83" s="36">
        <f t="shared" si="51"/>
        <v>0</v>
      </c>
      <c r="AU83" s="36">
        <f t="shared" si="52"/>
        <v>0</v>
      </c>
      <c r="AV83" s="36">
        <f t="shared" si="53"/>
        <v>105.12</v>
      </c>
      <c r="AW83" s="36">
        <f t="shared" si="54"/>
        <v>0</v>
      </c>
      <c r="AX83" s="36">
        <f t="shared" si="55"/>
        <v>0</v>
      </c>
      <c r="AZ83" s="36">
        <f t="shared" si="69"/>
        <v>0</v>
      </c>
      <c r="BA83" s="36">
        <f t="shared" si="70"/>
        <v>0</v>
      </c>
      <c r="BB83" s="36">
        <f t="shared" si="71"/>
        <v>0</v>
      </c>
      <c r="BC83" s="36">
        <f t="shared" si="72"/>
        <v>0</v>
      </c>
      <c r="BD83" s="36">
        <f t="shared" si="73"/>
        <v>0</v>
      </c>
      <c r="BE83" s="36">
        <f t="shared" si="74"/>
        <v>0</v>
      </c>
      <c r="BF83" s="36">
        <f t="shared" si="75"/>
        <v>0</v>
      </c>
      <c r="BG83" s="36">
        <f t="shared" si="76"/>
        <v>0</v>
      </c>
      <c r="BH83" s="36">
        <f t="shared" si="77"/>
        <v>0</v>
      </c>
      <c r="BI83" s="36">
        <f t="shared" si="78"/>
        <v>0</v>
      </c>
      <c r="BJ83" s="118">
        <f t="shared" si="57"/>
        <v>0</v>
      </c>
      <c r="BK83" s="37"/>
      <c r="BL83" s="38">
        <f t="shared" si="79"/>
        <v>0</v>
      </c>
      <c r="BM83" s="39">
        <f>IF(BA83+AP83+T82&gt;=F$8,0,IF(SUM($BL83:BL83)&lt;$C83,MIN(F$8-(BA83+AP83+T82),$C83-SUM($BL83:BL83)),0))</f>
        <v>0</v>
      </c>
      <c r="BN83" s="39">
        <f>IF(BB83+AQ83+U82&gt;=G$8,0,IF(SUM($BL83:BM83)&lt;$C83,MIN(G$8-(BB83+AQ83+U82),$C83-SUM($BL83:BM83)),0))</f>
        <v>0</v>
      </c>
      <c r="BO83" s="39">
        <f>IF(BC83+AR83+V82&gt;=H$8,0,IF(SUM($BL83:BN83)&lt;$C83,MIN(H$8-(BC83+AR83+V82),$C83-SUM($BL83:BN83)),0))</f>
        <v>0</v>
      </c>
      <c r="BP83" s="39">
        <f>IF(BD83+AS83+W82&gt;=I$8,0,IF(SUM($BL83:BO83)&lt;$C83,MIN(I$8-(BD83+AS83+W82),$C83-SUM($BL83:BO83)),0))</f>
        <v>0</v>
      </c>
      <c r="BQ83" s="39">
        <f>IF(BE83+AT83+X82&gt;=J$8,0,IF(SUM($BL83:BP83)&lt;$C83,MIN(J$8-(BE83+AT83+X82),$C83-SUM($BL83:BP83)),0))</f>
        <v>0</v>
      </c>
      <c r="BR83" s="39">
        <f>IF(BF83+AU83+Y82&gt;=K$8,0,IF(SUM($BL83:BQ83)&lt;$C83,MIN(K$8-(BF83+AU83+Y82),$C83-SUM($BL83:BQ83)),0))</f>
        <v>0</v>
      </c>
      <c r="BS83" s="39">
        <f>IF(BG83+AV83+Z82&gt;=L$8,0,IF(SUM($BL83:BR83)&lt;$C83,MIN(L$8-(BG83+AV83+Z82),$C83-SUM($BL83:BR83)),0))</f>
        <v>0</v>
      </c>
      <c r="BT83" s="39">
        <f>IF(BH83+AW83+AA82&gt;=M$8,0,IF(SUM($BL83:BS83)&lt;$C83,MIN(M$8-(BH83+AW83+AA82),$C83-SUM($BL83:BS83)),0))</f>
        <v>0</v>
      </c>
      <c r="BU83" s="39">
        <f>IF(BI83+AX83+AB82&gt;=N$8,0,IF(SUM($BL83:BT83)&lt;$C83,MIN(N$8-(BI83+AX83+AB82),$C83-SUM($BL83:BT83)),0))</f>
        <v>0</v>
      </c>
      <c r="BW83" s="52" t="e">
        <f t="shared" si="80"/>
        <v>#N/A</v>
      </c>
      <c r="BX83" s="174" t="e">
        <f t="shared" si="81"/>
        <v>#N/A</v>
      </c>
      <c r="BY83" s="39">
        <f t="shared" si="58"/>
        <v>0</v>
      </c>
      <c r="BZ83" s="174" t="e">
        <f t="shared" si="82"/>
        <v>#N/A</v>
      </c>
      <c r="CA83" s="37">
        <f t="shared" si="59"/>
        <v>0</v>
      </c>
      <c r="CB83" s="174" t="e">
        <f t="shared" si="83"/>
        <v>#N/A</v>
      </c>
      <c r="CC83" s="39">
        <f t="shared" si="60"/>
        <v>0</v>
      </c>
      <c r="CD83" s="174" t="e">
        <f t="shared" si="84"/>
        <v>#N/A</v>
      </c>
      <c r="CE83" s="39">
        <f t="shared" si="61"/>
        <v>0</v>
      </c>
      <c r="CF83" s="174" t="e">
        <f t="shared" si="85"/>
        <v>#N/A</v>
      </c>
      <c r="CG83" s="39">
        <f t="shared" si="62"/>
        <v>0</v>
      </c>
      <c r="CH83" s="174" t="e">
        <f t="shared" si="86"/>
        <v>#N/A</v>
      </c>
      <c r="CI83" s="39">
        <f t="shared" si="63"/>
        <v>0</v>
      </c>
      <c r="CJ83" s="174" t="e">
        <f t="shared" si="87"/>
        <v>#N/A</v>
      </c>
      <c r="CK83" s="39">
        <f t="shared" si="64"/>
        <v>0</v>
      </c>
      <c r="CL83" s="174" t="e">
        <f t="shared" si="88"/>
        <v>#N/A</v>
      </c>
      <c r="CM83" s="39">
        <f t="shared" si="65"/>
        <v>0</v>
      </c>
      <c r="CN83" s="174" t="e">
        <f t="shared" si="89"/>
        <v>#N/A</v>
      </c>
      <c r="CO83" s="39">
        <f t="shared" si="66"/>
        <v>0</v>
      </c>
      <c r="CP83" s="174" t="e">
        <f t="shared" si="90"/>
        <v>#N/A</v>
      </c>
      <c r="CQ83" s="39">
        <f t="shared" si="67"/>
        <v>0</v>
      </c>
      <c r="CR83" s="39" t="e">
        <f>IF(ISERROR(BX83),NA(),(BY83/Calculator!$E$6)/2)</f>
        <v>#N/A</v>
      </c>
      <c r="CS83" s="39" t="e">
        <f>IF(ISERROR(BZ83),NA(),(CA83/Calculator!$E$6)/2)</f>
        <v>#N/A</v>
      </c>
      <c r="CT83" s="39" t="e">
        <f>IF(ISERROR(CB83),NA(),(CC83/Calculator!$E$6)/2)</f>
        <v>#N/A</v>
      </c>
      <c r="CU83" s="39" t="e">
        <f>IF(ISERROR(CD83),NA(),(CE83/Calculator!$E$6)/2)</f>
        <v>#N/A</v>
      </c>
      <c r="CV83" s="39" t="e">
        <f>IF(ISERROR(CF83),NA(),(CG83/Calculator!$E$6)/2)</f>
        <v>#N/A</v>
      </c>
      <c r="CW83" s="39" t="e">
        <f>IF(ISERROR(CH83),NA(),(CI83/Calculator!$E$6)/2)</f>
        <v>#N/A</v>
      </c>
      <c r="CX83" s="39" t="e">
        <f>IF(ISERROR(CJ83),NA(),(CK83/Calculator!$E$6)/2)</f>
        <v>#N/A</v>
      </c>
      <c r="CY83" s="39" t="e">
        <f>IF(ISERROR(CL83),NA(),(CM83/Calculator!$E$6)/2)</f>
        <v>#N/A</v>
      </c>
      <c r="CZ83" s="39" t="e">
        <f>IF(ISERROR(CN83),NA(),(CO83/Calculator!$E$6)/2)</f>
        <v>#N/A</v>
      </c>
      <c r="DA83" s="39" t="e">
        <f>IF(ISERROR(CP83),NA(),(CQ83/Calculator!$E$6)/2)</f>
        <v>#N/A</v>
      </c>
    </row>
    <row r="84" spans="1:105" s="34" customFormat="1" ht="12" thickBot="1" x14ac:dyDescent="0.25">
      <c r="A84" s="51" t="str">
        <f t="shared" ref="A84:A147" si="101">IF(SUM(AD83:AM83)&gt;0,A83+1,"")</f>
        <v/>
      </c>
      <c r="B84" s="52" t="str">
        <f t="shared" si="68"/>
        <v/>
      </c>
      <c r="C84" s="53" t="str">
        <f t="shared" ref="C84:C147" si="102">IF(A84="","",IF($E$4-BJ84&lt;0,"Err",$E$4-BJ84+D84))</f>
        <v/>
      </c>
      <c r="D84" s="54"/>
      <c r="E84" s="36">
        <f t="shared" ref="E84:E147" si="103">AZ84+BL84</f>
        <v>0</v>
      </c>
      <c r="F84" s="36">
        <f t="shared" ref="F84:F147" si="104">BA84+BM84</f>
        <v>0</v>
      </c>
      <c r="G84" s="36">
        <f t="shared" ref="G84:G147" si="105">BB84+BN84</f>
        <v>0</v>
      </c>
      <c r="H84" s="36">
        <f t="shared" ref="H84:H147" si="106">BC84+BO84</f>
        <v>0</v>
      </c>
      <c r="I84" s="36">
        <f t="shared" ref="I84:I147" si="107">BD84+BP84</f>
        <v>0</v>
      </c>
      <c r="J84" s="36">
        <f t="shared" ref="J84:J147" si="108">BE84+BQ84</f>
        <v>0</v>
      </c>
      <c r="K84" s="36">
        <f t="shared" ref="K84:K147" si="109">BF84+BR84</f>
        <v>0</v>
      </c>
      <c r="L84" s="36">
        <f t="shared" ref="L84:L147" si="110">BG84+BS84</f>
        <v>0</v>
      </c>
      <c r="M84" s="36">
        <f t="shared" ref="M84:M147" si="111">BH84+BT84</f>
        <v>0</v>
      </c>
      <c r="N84" s="36">
        <f t="shared" ref="N84:N147" si="112">BI84+BU84</f>
        <v>0</v>
      </c>
      <c r="O84" s="49">
        <f t="shared" ref="O84:O147" si="113">SUM(E84:N84)</f>
        <v>0</v>
      </c>
      <c r="P84" s="132" t="str">
        <f t="shared" ref="P84:P147" si="114">IF(A84="","",SUM(AO84:AX84))</f>
        <v/>
      </c>
      <c r="Q84" s="50">
        <f t="shared" ref="Q84:Q147" si="115">SUM(AD84:AM84)</f>
        <v>0</v>
      </c>
      <c r="R84" s="37"/>
      <c r="S84" s="36">
        <f t="shared" ref="S84:S147" si="116">S83+AO84+AZ84+BL84</f>
        <v>1000</v>
      </c>
      <c r="T84" s="36">
        <f t="shared" ref="T84:T147" si="117">T83+AP84+BA84+BM84</f>
        <v>0</v>
      </c>
      <c r="U84" s="36">
        <f t="shared" ref="U84:U147" si="118">U83+AQ84+BB84+BN84</f>
        <v>0</v>
      </c>
      <c r="V84" s="36">
        <f t="shared" ref="V84:V147" si="119">V83+AR84+BC84+BO84</f>
        <v>0</v>
      </c>
      <c r="W84" s="36">
        <f t="shared" ref="W84:W147" si="120">W83+AS84+BD84+BP84</f>
        <v>3000</v>
      </c>
      <c r="X84" s="36">
        <f t="shared" ref="X84:X147" si="121">X83+AT84+BE84+BQ84</f>
        <v>0</v>
      </c>
      <c r="Y84" s="36">
        <f t="shared" ref="Y84:Y147" si="122">Y83+AU84+BF84+BR84</f>
        <v>0</v>
      </c>
      <c r="Z84" s="36">
        <f t="shared" ref="Z84:Z147" si="123">Z83+AV84+BG84+BS84</f>
        <v>36252.369999999981</v>
      </c>
      <c r="AA84" s="36">
        <f t="shared" ref="AA84:AA147" si="124">AA83+AW84+BH84+BT84</f>
        <v>0</v>
      </c>
      <c r="AB84" s="36">
        <f t="shared" ref="AB84:AB147" si="125">AB83+AX84+BI84+BU84</f>
        <v>0</v>
      </c>
      <c r="AC84" s="40"/>
      <c r="AD84" s="36">
        <f t="shared" si="91"/>
        <v>0</v>
      </c>
      <c r="AE84" s="36">
        <f t="shared" si="92"/>
        <v>0</v>
      </c>
      <c r="AF84" s="36">
        <f t="shared" si="93"/>
        <v>0</v>
      </c>
      <c r="AG84" s="36">
        <f t="shared" si="94"/>
        <v>0</v>
      </c>
      <c r="AH84" s="36">
        <f t="shared" si="95"/>
        <v>0</v>
      </c>
      <c r="AI84" s="36">
        <f t="shared" si="96"/>
        <v>0</v>
      </c>
      <c r="AJ84" s="36">
        <f t="shared" si="97"/>
        <v>0</v>
      </c>
      <c r="AK84" s="36">
        <f t="shared" si="98"/>
        <v>0</v>
      </c>
      <c r="AL84" s="36">
        <f t="shared" si="99"/>
        <v>0</v>
      </c>
      <c r="AM84" s="36">
        <f t="shared" si="100"/>
        <v>0</v>
      </c>
      <c r="AN84" s="40"/>
      <c r="AO84" s="36">
        <f t="shared" ref="AO84:AO147" si="126">ROUND(S83*E$10/12,2)</f>
        <v>0</v>
      </c>
      <c r="AP84" s="36">
        <f t="shared" ref="AP84:AP147" si="127">ROUND(T83*F$10/12,2)</f>
        <v>0</v>
      </c>
      <c r="AQ84" s="36">
        <f t="shared" ref="AQ84:AQ147" si="128">ROUND(U83*G$10/12,2)</f>
        <v>0</v>
      </c>
      <c r="AR84" s="36">
        <f t="shared" ref="AR84:AR147" si="129">ROUND(V83*H$10/12,2)</f>
        <v>0</v>
      </c>
      <c r="AS84" s="36">
        <f t="shared" ref="AS84:AS147" si="130">ROUND(W83*I$10/12,2)</f>
        <v>0</v>
      </c>
      <c r="AT84" s="36">
        <f t="shared" ref="AT84:AT147" si="131">ROUND(X83*J$10/12,2)</f>
        <v>0</v>
      </c>
      <c r="AU84" s="36">
        <f t="shared" ref="AU84:AU147" si="132">ROUND(Y83*K$10/12,2)</f>
        <v>0</v>
      </c>
      <c r="AV84" s="36">
        <f t="shared" ref="AV84:AV147" si="133">ROUND(Z83*L$10/12,2)</f>
        <v>105.43</v>
      </c>
      <c r="AW84" s="36">
        <f t="shared" ref="AW84:AW147" si="134">ROUND(AA83*M$10/12,2)</f>
        <v>0</v>
      </c>
      <c r="AX84" s="36">
        <f t="shared" ref="AX84:AX147" si="135">ROUND(AB83*N$10/12,2)</f>
        <v>0</v>
      </c>
      <c r="AZ84" s="36">
        <f t="shared" si="69"/>
        <v>0</v>
      </c>
      <c r="BA84" s="36">
        <f t="shared" si="70"/>
        <v>0</v>
      </c>
      <c r="BB84" s="36">
        <f t="shared" si="71"/>
        <v>0</v>
      </c>
      <c r="BC84" s="36">
        <f t="shared" si="72"/>
        <v>0</v>
      </c>
      <c r="BD84" s="36">
        <f t="shared" si="73"/>
        <v>0</v>
      </c>
      <c r="BE84" s="36">
        <f t="shared" si="74"/>
        <v>0</v>
      </c>
      <c r="BF84" s="36">
        <f t="shared" si="75"/>
        <v>0</v>
      </c>
      <c r="BG84" s="36">
        <f t="shared" si="76"/>
        <v>0</v>
      </c>
      <c r="BH84" s="36">
        <f t="shared" si="77"/>
        <v>0</v>
      </c>
      <c r="BI84" s="36">
        <f t="shared" si="78"/>
        <v>0</v>
      </c>
      <c r="BJ84" s="118">
        <f t="shared" ref="BJ84:BJ147" si="136">SUM(AZ84:BI84)</f>
        <v>0</v>
      </c>
      <c r="BK84" s="37"/>
      <c r="BL84" s="38">
        <f t="shared" si="79"/>
        <v>0</v>
      </c>
      <c r="BM84" s="39">
        <f>IF(BA84+AP84+T83&gt;=F$8,0,IF(SUM($BL84:BL84)&lt;$C84,MIN(F$8-(BA84+AP84+T83),$C84-SUM($BL84:BL84)),0))</f>
        <v>0</v>
      </c>
      <c r="BN84" s="39">
        <f>IF(BB84+AQ84+U83&gt;=G$8,0,IF(SUM($BL84:BM84)&lt;$C84,MIN(G$8-(BB84+AQ84+U83),$C84-SUM($BL84:BM84)),0))</f>
        <v>0</v>
      </c>
      <c r="BO84" s="39">
        <f>IF(BC84+AR84+V83&gt;=H$8,0,IF(SUM($BL84:BN84)&lt;$C84,MIN(H$8-(BC84+AR84+V83),$C84-SUM($BL84:BN84)),0))</f>
        <v>0</v>
      </c>
      <c r="BP84" s="39">
        <f>IF(BD84+AS84+W83&gt;=I$8,0,IF(SUM($BL84:BO84)&lt;$C84,MIN(I$8-(BD84+AS84+W83),$C84-SUM($BL84:BO84)),0))</f>
        <v>0</v>
      </c>
      <c r="BQ84" s="39">
        <f>IF(BE84+AT84+X83&gt;=J$8,0,IF(SUM($BL84:BP84)&lt;$C84,MIN(J$8-(BE84+AT84+X83),$C84-SUM($BL84:BP84)),0))</f>
        <v>0</v>
      </c>
      <c r="BR84" s="39">
        <f>IF(BF84+AU84+Y83&gt;=K$8,0,IF(SUM($BL84:BQ84)&lt;$C84,MIN(K$8-(BF84+AU84+Y83),$C84-SUM($BL84:BQ84)),0))</f>
        <v>0</v>
      </c>
      <c r="BS84" s="39">
        <f>IF(BG84+AV84+Z83&gt;=L$8,0,IF(SUM($BL84:BR84)&lt;$C84,MIN(L$8-(BG84+AV84+Z83),$C84-SUM($BL84:BR84)),0))</f>
        <v>0</v>
      </c>
      <c r="BT84" s="39">
        <f>IF(BH84+AW84+AA83&gt;=M$8,0,IF(SUM($BL84:BS84)&lt;$C84,MIN(M$8-(BH84+AW84+AA83),$C84-SUM($BL84:BS84)),0))</f>
        <v>0</v>
      </c>
      <c r="BU84" s="39">
        <f>IF(BI84+AX84+AB83&gt;=N$8,0,IF(SUM($BL84:BT84)&lt;$C84,MIN(N$8-(BI84+AX84+AB83),$C84-SUM($BL84:BT84)),0))</f>
        <v>0</v>
      </c>
      <c r="BW84" s="52" t="e">
        <f t="shared" si="80"/>
        <v>#N/A</v>
      </c>
      <c r="BX84" s="174" t="e">
        <f t="shared" si="81"/>
        <v>#N/A</v>
      </c>
      <c r="BY84" s="39">
        <f t="shared" ref="BY84:BY147" si="137">E84</f>
        <v>0</v>
      </c>
      <c r="BZ84" s="174" t="e">
        <f t="shared" si="82"/>
        <v>#N/A</v>
      </c>
      <c r="CA84" s="37">
        <f t="shared" ref="CA84:CA147" si="138">F84</f>
        <v>0</v>
      </c>
      <c r="CB84" s="174" t="e">
        <f t="shared" si="83"/>
        <v>#N/A</v>
      </c>
      <c r="CC84" s="39">
        <f t="shared" ref="CC84:CC147" si="139">G84</f>
        <v>0</v>
      </c>
      <c r="CD84" s="174" t="e">
        <f t="shared" si="84"/>
        <v>#N/A</v>
      </c>
      <c r="CE84" s="39">
        <f t="shared" ref="CE84:CE147" si="140">H84</f>
        <v>0</v>
      </c>
      <c r="CF84" s="174" t="e">
        <f t="shared" si="85"/>
        <v>#N/A</v>
      </c>
      <c r="CG84" s="39">
        <f t="shared" ref="CG84:CG147" si="141">I84</f>
        <v>0</v>
      </c>
      <c r="CH84" s="174" t="e">
        <f t="shared" si="86"/>
        <v>#N/A</v>
      </c>
      <c r="CI84" s="39">
        <f t="shared" ref="CI84:CI147" si="142">J84</f>
        <v>0</v>
      </c>
      <c r="CJ84" s="174" t="e">
        <f t="shared" si="87"/>
        <v>#N/A</v>
      </c>
      <c r="CK84" s="39">
        <f t="shared" ref="CK84:CK147" si="143">K84</f>
        <v>0</v>
      </c>
      <c r="CL84" s="174" t="e">
        <f t="shared" si="88"/>
        <v>#N/A</v>
      </c>
      <c r="CM84" s="39">
        <f t="shared" ref="CM84:CM147" si="144">L84</f>
        <v>0</v>
      </c>
      <c r="CN84" s="174" t="e">
        <f t="shared" si="89"/>
        <v>#N/A</v>
      </c>
      <c r="CO84" s="39">
        <f t="shared" ref="CO84:CO147" si="145">M84</f>
        <v>0</v>
      </c>
      <c r="CP84" s="174" t="e">
        <f t="shared" si="90"/>
        <v>#N/A</v>
      </c>
      <c r="CQ84" s="39">
        <f t="shared" ref="CQ84:CQ147" si="146">N84</f>
        <v>0</v>
      </c>
      <c r="CR84" s="39" t="e">
        <f>IF(ISERROR(BX84),NA(),(BY84/Calculator!$E$6)/2)</f>
        <v>#N/A</v>
      </c>
      <c r="CS84" s="39" t="e">
        <f>IF(ISERROR(BZ84),NA(),(CA84/Calculator!$E$6)/2)</f>
        <v>#N/A</v>
      </c>
      <c r="CT84" s="39" t="e">
        <f>IF(ISERROR(CB84),NA(),(CC84/Calculator!$E$6)/2)</f>
        <v>#N/A</v>
      </c>
      <c r="CU84" s="39" t="e">
        <f>IF(ISERROR(CD84),NA(),(CE84/Calculator!$E$6)/2)</f>
        <v>#N/A</v>
      </c>
      <c r="CV84" s="39" t="e">
        <f>IF(ISERROR(CF84),NA(),(CG84/Calculator!$E$6)/2)</f>
        <v>#N/A</v>
      </c>
      <c r="CW84" s="39" t="e">
        <f>IF(ISERROR(CH84),NA(),(CI84/Calculator!$E$6)/2)</f>
        <v>#N/A</v>
      </c>
      <c r="CX84" s="39" t="e">
        <f>IF(ISERROR(CJ84),NA(),(CK84/Calculator!$E$6)/2)</f>
        <v>#N/A</v>
      </c>
      <c r="CY84" s="39" t="e">
        <f>IF(ISERROR(CL84),NA(),(CM84/Calculator!$E$6)/2)</f>
        <v>#N/A</v>
      </c>
      <c r="CZ84" s="39" t="e">
        <f>IF(ISERROR(CN84),NA(),(CO84/Calculator!$E$6)/2)</f>
        <v>#N/A</v>
      </c>
      <c r="DA84" s="39" t="e">
        <f>IF(ISERROR(CP84),NA(),(CQ84/Calculator!$E$6)/2)</f>
        <v>#N/A</v>
      </c>
    </row>
    <row r="85" spans="1:105" s="34" customFormat="1" ht="12" thickBot="1" x14ac:dyDescent="0.25">
      <c r="A85" s="51" t="str">
        <f t="shared" si="101"/>
        <v/>
      </c>
      <c r="B85" s="52" t="str">
        <f t="shared" ref="B85:B148" si="147">IF(A85="","",DATE(YEAR(B84),MONTH(B84)+1,1))</f>
        <v/>
      </c>
      <c r="C85" s="53" t="str">
        <f t="shared" si="102"/>
        <v/>
      </c>
      <c r="D85" s="54"/>
      <c r="E85" s="36">
        <f t="shared" si="103"/>
        <v>0</v>
      </c>
      <c r="F85" s="36">
        <f t="shared" si="104"/>
        <v>0</v>
      </c>
      <c r="G85" s="36">
        <f t="shared" si="105"/>
        <v>0</v>
      </c>
      <c r="H85" s="36">
        <f t="shared" si="106"/>
        <v>0</v>
      </c>
      <c r="I85" s="36">
        <f t="shared" si="107"/>
        <v>0</v>
      </c>
      <c r="J85" s="36">
        <f t="shared" si="108"/>
        <v>0</v>
      </c>
      <c r="K85" s="36">
        <f t="shared" si="109"/>
        <v>0</v>
      </c>
      <c r="L85" s="36">
        <f t="shared" si="110"/>
        <v>0</v>
      </c>
      <c r="M85" s="36">
        <f t="shared" si="111"/>
        <v>0</v>
      </c>
      <c r="N85" s="36">
        <f t="shared" si="112"/>
        <v>0</v>
      </c>
      <c r="O85" s="49">
        <f t="shared" si="113"/>
        <v>0</v>
      </c>
      <c r="P85" s="132" t="str">
        <f t="shared" si="114"/>
        <v/>
      </c>
      <c r="Q85" s="50">
        <f t="shared" si="115"/>
        <v>0</v>
      </c>
      <c r="R85" s="37"/>
      <c r="S85" s="36">
        <f t="shared" si="116"/>
        <v>1000</v>
      </c>
      <c r="T85" s="36">
        <f t="shared" si="117"/>
        <v>0</v>
      </c>
      <c r="U85" s="36">
        <f t="shared" si="118"/>
        <v>0</v>
      </c>
      <c r="V85" s="36">
        <f t="shared" si="119"/>
        <v>0</v>
      </c>
      <c r="W85" s="36">
        <f t="shared" si="120"/>
        <v>3000</v>
      </c>
      <c r="X85" s="36">
        <f t="shared" si="121"/>
        <v>0</v>
      </c>
      <c r="Y85" s="36">
        <f t="shared" si="122"/>
        <v>0</v>
      </c>
      <c r="Z85" s="36">
        <f t="shared" si="123"/>
        <v>36358.109999999979</v>
      </c>
      <c r="AA85" s="36">
        <f t="shared" si="124"/>
        <v>0</v>
      </c>
      <c r="AB85" s="36">
        <f t="shared" si="125"/>
        <v>0</v>
      </c>
      <c r="AC85" s="40"/>
      <c r="AD85" s="36">
        <f t="shared" si="91"/>
        <v>0</v>
      </c>
      <c r="AE85" s="36">
        <f t="shared" si="92"/>
        <v>0</v>
      </c>
      <c r="AF85" s="36">
        <f t="shared" si="93"/>
        <v>0</v>
      </c>
      <c r="AG85" s="36">
        <f t="shared" si="94"/>
        <v>0</v>
      </c>
      <c r="AH85" s="36">
        <f t="shared" si="95"/>
        <v>0</v>
      </c>
      <c r="AI85" s="36">
        <f t="shared" si="96"/>
        <v>0</v>
      </c>
      <c r="AJ85" s="36">
        <f t="shared" si="97"/>
        <v>0</v>
      </c>
      <c r="AK85" s="36">
        <f t="shared" si="98"/>
        <v>0</v>
      </c>
      <c r="AL85" s="36">
        <f t="shared" si="99"/>
        <v>0</v>
      </c>
      <c r="AM85" s="36">
        <f t="shared" si="100"/>
        <v>0</v>
      </c>
      <c r="AN85" s="40"/>
      <c r="AO85" s="36">
        <f t="shared" si="126"/>
        <v>0</v>
      </c>
      <c r="AP85" s="36">
        <f t="shared" si="127"/>
        <v>0</v>
      </c>
      <c r="AQ85" s="36">
        <f t="shared" si="128"/>
        <v>0</v>
      </c>
      <c r="AR85" s="36">
        <f t="shared" si="129"/>
        <v>0</v>
      </c>
      <c r="AS85" s="36">
        <f t="shared" si="130"/>
        <v>0</v>
      </c>
      <c r="AT85" s="36">
        <f t="shared" si="131"/>
        <v>0</v>
      </c>
      <c r="AU85" s="36">
        <f t="shared" si="132"/>
        <v>0</v>
      </c>
      <c r="AV85" s="36">
        <f t="shared" si="133"/>
        <v>105.74</v>
      </c>
      <c r="AW85" s="36">
        <f t="shared" si="134"/>
        <v>0</v>
      </c>
      <c r="AX85" s="36">
        <f t="shared" si="135"/>
        <v>0</v>
      </c>
      <c r="AZ85" s="36">
        <f t="shared" ref="AZ85:AZ148" si="148">IF(OR(S84&gt;=E$8,E$8-(S84+AO85)&lt;0),0,IF(E$8-(S84+AO85)&lt;IF($A85&lt;E$12,0,E$11),E$8-(S84+AO85),IF($A85&lt;E$12,0,E$11)))</f>
        <v>0</v>
      </c>
      <c r="BA85" s="36">
        <f t="shared" ref="BA85:BA148" si="149">IF(OR(T84&gt;=F$8,F$8-(T84+AP85)&lt;0),0,IF(F$8-(T84+AP85)&lt;IF($A85&lt;F$12,0,F$11),F$8-(T84+AP85),IF($A85&lt;F$12,0,F$11)))</f>
        <v>0</v>
      </c>
      <c r="BB85" s="36">
        <f t="shared" ref="BB85:BB148" si="150">IF(OR(U84&gt;=G$8,G$8-(U84+AQ85)&lt;0),0,IF(G$8-(U84+AQ85)&lt;IF($A85&lt;G$12,0,G$11),G$8-(U84+AQ85),IF($A85&lt;G$12,0,G$11)))</f>
        <v>0</v>
      </c>
      <c r="BC85" s="36">
        <f t="shared" ref="BC85:BC148" si="151">IF(OR(V84&gt;=H$8,H$8-(V84+AR85)&lt;0),0,IF(H$8-(V84+AR85)&lt;IF($A85&lt;H$12,0,H$11),H$8-(V84+AR85),IF($A85&lt;H$12,0,H$11)))</f>
        <v>0</v>
      </c>
      <c r="BD85" s="36">
        <f t="shared" ref="BD85:BD148" si="152">IF(OR(W84&gt;=I$8,I$8-(W84+AS85)&lt;0),0,IF(I$8-(W84+AS85)&lt;IF($A85&lt;I$12,0,I$11),I$8-(W84+AS85),IF($A85&lt;I$12,0,I$11)))</f>
        <v>0</v>
      </c>
      <c r="BE85" s="36">
        <f t="shared" ref="BE85:BE148" si="153">IF(OR(X84&gt;=J$8,J$8-(X84+AT85)&lt;0),0,IF(J$8-(X84+AT85)&lt;IF($A85&lt;J$12,0,J$11),J$8-(X84+AT85),IF($A85&lt;J$12,0,J$11)))</f>
        <v>0</v>
      </c>
      <c r="BF85" s="36">
        <f t="shared" ref="BF85:BF148" si="154">IF(OR(Y84&gt;=K$8,K$8-(Y84+AU85)&lt;0),0,IF(K$8-(Y84+AU85)&lt;IF($A85&lt;K$12,0,K$11),K$8-(Y84+AU85),IF($A85&lt;K$12,0,K$11)))</f>
        <v>0</v>
      </c>
      <c r="BG85" s="36">
        <f t="shared" ref="BG85:BG148" si="155">IF(OR(Z84&gt;=L$8,L$8-(Z84+AV85)&lt;0),0,IF(L$8-(Z84+AV85)&lt;IF($A85&lt;L$12,0,L$11),L$8-(Z84+AV85),IF($A85&lt;L$12,0,L$11)))</f>
        <v>0</v>
      </c>
      <c r="BH85" s="36">
        <f t="shared" ref="BH85:BH148" si="156">IF(OR(AA84&gt;=M$8,M$8-(AA84+AW85)&lt;0),0,IF(M$8-(AA84+AW85)&lt;IF($A85&lt;M$12,0,M$11),M$8-(AA84+AW85),IF($A85&lt;M$12,0,M$11)))</f>
        <v>0</v>
      </c>
      <c r="BI85" s="36">
        <f t="shared" ref="BI85:BI148" si="157">IF(OR(AB84&gt;=N$8,N$8-(AB84+AX85)&lt;0),0,IF(N$8-(AB84+AX85)&lt;IF($A85&lt;N$12,0,N$11),N$8-(AB84+AX85),IF($A85&lt;N$12,0,N$11)))</f>
        <v>0</v>
      </c>
      <c r="BJ85" s="118">
        <f t="shared" si="136"/>
        <v>0</v>
      </c>
      <c r="BK85" s="37"/>
      <c r="BL85" s="38">
        <f t="shared" ref="BL85:BL148" si="158">IF(AZ85+AO85+S84&gt;=E$8,0,MIN(E$8-(AZ85+AO85+S84),C85))</f>
        <v>0</v>
      </c>
      <c r="BM85" s="39">
        <f>IF(BA85+AP85+T84&gt;=F$8,0,IF(SUM($BL85:BL85)&lt;$C85,MIN(F$8-(BA85+AP85+T84),$C85-SUM($BL85:BL85)),0))</f>
        <v>0</v>
      </c>
      <c r="BN85" s="39">
        <f>IF(BB85+AQ85+U84&gt;=G$8,0,IF(SUM($BL85:BM85)&lt;$C85,MIN(G$8-(BB85+AQ85+U84),$C85-SUM($BL85:BM85)),0))</f>
        <v>0</v>
      </c>
      <c r="BO85" s="39">
        <f>IF(BC85+AR85+V84&gt;=H$8,0,IF(SUM($BL85:BN85)&lt;$C85,MIN(H$8-(BC85+AR85+V84),$C85-SUM($BL85:BN85)),0))</f>
        <v>0</v>
      </c>
      <c r="BP85" s="39">
        <f>IF(BD85+AS85+W84&gt;=I$8,0,IF(SUM($BL85:BO85)&lt;$C85,MIN(I$8-(BD85+AS85+W84),$C85-SUM($BL85:BO85)),0))</f>
        <v>0</v>
      </c>
      <c r="BQ85" s="39">
        <f>IF(BE85+AT85+X84&gt;=J$8,0,IF(SUM($BL85:BP85)&lt;$C85,MIN(J$8-(BE85+AT85+X84),$C85-SUM($BL85:BP85)),0))</f>
        <v>0</v>
      </c>
      <c r="BR85" s="39">
        <f>IF(BF85+AU85+Y84&gt;=K$8,0,IF(SUM($BL85:BQ85)&lt;$C85,MIN(K$8-(BF85+AU85+Y84),$C85-SUM($BL85:BQ85)),0))</f>
        <v>0</v>
      </c>
      <c r="BS85" s="39">
        <f>IF(BG85+AV85+Z84&gt;=L$8,0,IF(SUM($BL85:BR85)&lt;$C85,MIN(L$8-(BG85+AV85+Z84),$C85-SUM($BL85:BR85)),0))</f>
        <v>0</v>
      </c>
      <c r="BT85" s="39">
        <f>IF(BH85+AW85+AA84&gt;=M$8,0,IF(SUM($BL85:BS85)&lt;$C85,MIN(M$8-(BH85+AW85+AA84),$C85-SUM($BL85:BS85)),0))</f>
        <v>0</v>
      </c>
      <c r="BU85" s="39">
        <f>IF(BI85+AX85+AB84&gt;=N$8,0,IF(SUM($BL85:BT85)&lt;$C85,MIN(N$8-(BI85+AX85+AB84),$C85-SUM($BL85:BT85)),0))</f>
        <v>0</v>
      </c>
      <c r="BW85" s="52" t="e">
        <f t="shared" ref="BW85:BW148" si="159">IF($B85="",NA(),$B85)</f>
        <v>#N/A</v>
      </c>
      <c r="BX85" s="174" t="e">
        <f t="shared" ref="BX85:BX148" si="160">IF(BY85&lt;&gt;0,BX$19,NA())</f>
        <v>#N/A</v>
      </c>
      <c r="BY85" s="39">
        <f t="shared" si="137"/>
        <v>0</v>
      </c>
      <c r="BZ85" s="174" t="e">
        <f t="shared" ref="BZ85:BZ148" si="161">IF(CA85&lt;&gt;0,BZ$19,NA())</f>
        <v>#N/A</v>
      </c>
      <c r="CA85" s="37">
        <f t="shared" si="138"/>
        <v>0</v>
      </c>
      <c r="CB85" s="174" t="e">
        <f t="shared" ref="CB85:CB148" si="162">IF(CC85&lt;&gt;0,CB$19,NA())</f>
        <v>#N/A</v>
      </c>
      <c r="CC85" s="39">
        <f t="shared" si="139"/>
        <v>0</v>
      </c>
      <c r="CD85" s="174" t="e">
        <f t="shared" ref="CD85:CD148" si="163">IF(CE85&lt;&gt;0,CD$19,NA())</f>
        <v>#N/A</v>
      </c>
      <c r="CE85" s="39">
        <f t="shared" si="140"/>
        <v>0</v>
      </c>
      <c r="CF85" s="174" t="e">
        <f t="shared" ref="CF85:CF148" si="164">IF(CG85&lt;&gt;0,CF$19,NA())</f>
        <v>#N/A</v>
      </c>
      <c r="CG85" s="39">
        <f t="shared" si="141"/>
        <v>0</v>
      </c>
      <c r="CH85" s="174" t="e">
        <f t="shared" ref="CH85:CH148" si="165">IF(CI85&lt;&gt;0,CH$19,NA())</f>
        <v>#N/A</v>
      </c>
      <c r="CI85" s="39">
        <f t="shared" si="142"/>
        <v>0</v>
      </c>
      <c r="CJ85" s="174" t="e">
        <f t="shared" ref="CJ85:CJ148" si="166">IF(CK85&lt;&gt;0,CJ$19,NA())</f>
        <v>#N/A</v>
      </c>
      <c r="CK85" s="39">
        <f t="shared" si="143"/>
        <v>0</v>
      </c>
      <c r="CL85" s="174" t="e">
        <f t="shared" ref="CL85:CL148" si="167">IF(CM85&lt;&gt;0,CL$19,NA())</f>
        <v>#N/A</v>
      </c>
      <c r="CM85" s="39">
        <f t="shared" si="144"/>
        <v>0</v>
      </c>
      <c r="CN85" s="174" t="e">
        <f t="shared" ref="CN85:CN148" si="168">IF(CO85&lt;&gt;0,CN$19,NA())</f>
        <v>#N/A</v>
      </c>
      <c r="CO85" s="39">
        <f t="shared" si="145"/>
        <v>0</v>
      </c>
      <c r="CP85" s="174" t="e">
        <f t="shared" ref="CP85:CP148" si="169">IF(CQ85&lt;&gt;0,CP$19,NA())</f>
        <v>#N/A</v>
      </c>
      <c r="CQ85" s="39">
        <f t="shared" si="146"/>
        <v>0</v>
      </c>
      <c r="CR85" s="39" t="e">
        <f>IF(ISERROR(BX85),NA(),(BY85/Calculator!$E$6)/2)</f>
        <v>#N/A</v>
      </c>
      <c r="CS85" s="39" t="e">
        <f>IF(ISERROR(BZ85),NA(),(CA85/Calculator!$E$6)/2)</f>
        <v>#N/A</v>
      </c>
      <c r="CT85" s="39" t="e">
        <f>IF(ISERROR(CB85),NA(),(CC85/Calculator!$E$6)/2)</f>
        <v>#N/A</v>
      </c>
      <c r="CU85" s="39" t="e">
        <f>IF(ISERROR(CD85),NA(),(CE85/Calculator!$E$6)/2)</f>
        <v>#N/A</v>
      </c>
      <c r="CV85" s="39" t="e">
        <f>IF(ISERROR(CF85),NA(),(CG85/Calculator!$E$6)/2)</f>
        <v>#N/A</v>
      </c>
      <c r="CW85" s="39" t="e">
        <f>IF(ISERROR(CH85),NA(),(CI85/Calculator!$E$6)/2)</f>
        <v>#N/A</v>
      </c>
      <c r="CX85" s="39" t="e">
        <f>IF(ISERROR(CJ85),NA(),(CK85/Calculator!$E$6)/2)</f>
        <v>#N/A</v>
      </c>
      <c r="CY85" s="39" t="e">
        <f>IF(ISERROR(CL85),NA(),(CM85/Calculator!$E$6)/2)</f>
        <v>#N/A</v>
      </c>
      <c r="CZ85" s="39" t="e">
        <f>IF(ISERROR(CN85),NA(),(CO85/Calculator!$E$6)/2)</f>
        <v>#N/A</v>
      </c>
      <c r="DA85" s="39" t="e">
        <f>IF(ISERROR(CP85),NA(),(CQ85/Calculator!$E$6)/2)</f>
        <v>#N/A</v>
      </c>
    </row>
    <row r="86" spans="1:105" s="34" customFormat="1" ht="12" thickBot="1" x14ac:dyDescent="0.25">
      <c r="A86" s="51" t="str">
        <f t="shared" si="101"/>
        <v/>
      </c>
      <c r="B86" s="52" t="str">
        <f t="shared" si="147"/>
        <v/>
      </c>
      <c r="C86" s="53" t="str">
        <f t="shared" si="102"/>
        <v/>
      </c>
      <c r="D86" s="54"/>
      <c r="E86" s="36">
        <f t="shared" si="103"/>
        <v>0</v>
      </c>
      <c r="F86" s="36">
        <f t="shared" si="104"/>
        <v>0</v>
      </c>
      <c r="G86" s="36">
        <f t="shared" si="105"/>
        <v>0</v>
      </c>
      <c r="H86" s="36">
        <f t="shared" si="106"/>
        <v>0</v>
      </c>
      <c r="I86" s="36">
        <f t="shared" si="107"/>
        <v>0</v>
      </c>
      <c r="J86" s="36">
        <f t="shared" si="108"/>
        <v>0</v>
      </c>
      <c r="K86" s="36">
        <f t="shared" si="109"/>
        <v>0</v>
      </c>
      <c r="L86" s="36">
        <f t="shared" si="110"/>
        <v>0</v>
      </c>
      <c r="M86" s="36">
        <f t="shared" si="111"/>
        <v>0</v>
      </c>
      <c r="N86" s="36">
        <f t="shared" si="112"/>
        <v>0</v>
      </c>
      <c r="O86" s="49">
        <f t="shared" si="113"/>
        <v>0</v>
      </c>
      <c r="P86" s="132" t="str">
        <f t="shared" si="114"/>
        <v/>
      </c>
      <c r="Q86" s="50">
        <f t="shared" si="115"/>
        <v>0</v>
      </c>
      <c r="R86" s="37"/>
      <c r="S86" s="36">
        <f t="shared" si="116"/>
        <v>1000</v>
      </c>
      <c r="T86" s="36">
        <f t="shared" si="117"/>
        <v>0</v>
      </c>
      <c r="U86" s="36">
        <f t="shared" si="118"/>
        <v>0</v>
      </c>
      <c r="V86" s="36">
        <f t="shared" si="119"/>
        <v>0</v>
      </c>
      <c r="W86" s="36">
        <f t="shared" si="120"/>
        <v>3000</v>
      </c>
      <c r="X86" s="36">
        <f t="shared" si="121"/>
        <v>0</v>
      </c>
      <c r="Y86" s="36">
        <f t="shared" si="122"/>
        <v>0</v>
      </c>
      <c r="Z86" s="36">
        <f t="shared" si="123"/>
        <v>36464.14999999998</v>
      </c>
      <c r="AA86" s="36">
        <f t="shared" si="124"/>
        <v>0</v>
      </c>
      <c r="AB86" s="36">
        <f t="shared" si="125"/>
        <v>0</v>
      </c>
      <c r="AC86" s="40"/>
      <c r="AD86" s="36">
        <f t="shared" si="91"/>
        <v>0</v>
      </c>
      <c r="AE86" s="36">
        <f t="shared" si="92"/>
        <v>0</v>
      </c>
      <c r="AF86" s="36">
        <f t="shared" si="93"/>
        <v>0</v>
      </c>
      <c r="AG86" s="36">
        <f t="shared" si="94"/>
        <v>0</v>
      </c>
      <c r="AH86" s="36">
        <f t="shared" si="95"/>
        <v>0</v>
      </c>
      <c r="AI86" s="36">
        <f t="shared" si="96"/>
        <v>0</v>
      </c>
      <c r="AJ86" s="36">
        <f t="shared" si="97"/>
        <v>0</v>
      </c>
      <c r="AK86" s="36">
        <f t="shared" si="98"/>
        <v>0</v>
      </c>
      <c r="AL86" s="36">
        <f t="shared" si="99"/>
        <v>0</v>
      </c>
      <c r="AM86" s="36">
        <f t="shared" si="100"/>
        <v>0</v>
      </c>
      <c r="AN86" s="40"/>
      <c r="AO86" s="36">
        <f t="shared" si="126"/>
        <v>0</v>
      </c>
      <c r="AP86" s="36">
        <f t="shared" si="127"/>
        <v>0</v>
      </c>
      <c r="AQ86" s="36">
        <f t="shared" si="128"/>
        <v>0</v>
      </c>
      <c r="AR86" s="36">
        <f t="shared" si="129"/>
        <v>0</v>
      </c>
      <c r="AS86" s="36">
        <f t="shared" si="130"/>
        <v>0</v>
      </c>
      <c r="AT86" s="36">
        <f t="shared" si="131"/>
        <v>0</v>
      </c>
      <c r="AU86" s="36">
        <f t="shared" si="132"/>
        <v>0</v>
      </c>
      <c r="AV86" s="36">
        <f t="shared" si="133"/>
        <v>106.04</v>
      </c>
      <c r="AW86" s="36">
        <f t="shared" si="134"/>
        <v>0</v>
      </c>
      <c r="AX86" s="36">
        <f t="shared" si="135"/>
        <v>0</v>
      </c>
      <c r="AZ86" s="36">
        <f t="shared" si="148"/>
        <v>0</v>
      </c>
      <c r="BA86" s="36">
        <f t="shared" si="149"/>
        <v>0</v>
      </c>
      <c r="BB86" s="36">
        <f t="shared" si="150"/>
        <v>0</v>
      </c>
      <c r="BC86" s="36">
        <f t="shared" si="151"/>
        <v>0</v>
      </c>
      <c r="BD86" s="36">
        <f t="shared" si="152"/>
        <v>0</v>
      </c>
      <c r="BE86" s="36">
        <f t="shared" si="153"/>
        <v>0</v>
      </c>
      <c r="BF86" s="36">
        <f t="shared" si="154"/>
        <v>0</v>
      </c>
      <c r="BG86" s="36">
        <f t="shared" si="155"/>
        <v>0</v>
      </c>
      <c r="BH86" s="36">
        <f t="shared" si="156"/>
        <v>0</v>
      </c>
      <c r="BI86" s="36">
        <f t="shared" si="157"/>
        <v>0</v>
      </c>
      <c r="BJ86" s="118">
        <f t="shared" si="136"/>
        <v>0</v>
      </c>
      <c r="BK86" s="37"/>
      <c r="BL86" s="38">
        <f t="shared" si="158"/>
        <v>0</v>
      </c>
      <c r="BM86" s="39">
        <f>IF(BA86+AP86+T85&gt;=F$8,0,IF(SUM($BL86:BL86)&lt;$C86,MIN(F$8-(BA86+AP86+T85),$C86-SUM($BL86:BL86)),0))</f>
        <v>0</v>
      </c>
      <c r="BN86" s="39">
        <f>IF(BB86+AQ86+U85&gt;=G$8,0,IF(SUM($BL86:BM86)&lt;$C86,MIN(G$8-(BB86+AQ86+U85),$C86-SUM($BL86:BM86)),0))</f>
        <v>0</v>
      </c>
      <c r="BO86" s="39">
        <f>IF(BC86+AR86+V85&gt;=H$8,0,IF(SUM($BL86:BN86)&lt;$C86,MIN(H$8-(BC86+AR86+V85),$C86-SUM($BL86:BN86)),0))</f>
        <v>0</v>
      </c>
      <c r="BP86" s="39">
        <f>IF(BD86+AS86+W85&gt;=I$8,0,IF(SUM($BL86:BO86)&lt;$C86,MIN(I$8-(BD86+AS86+W85),$C86-SUM($BL86:BO86)),0))</f>
        <v>0</v>
      </c>
      <c r="BQ86" s="39">
        <f>IF(BE86+AT86+X85&gt;=J$8,0,IF(SUM($BL86:BP86)&lt;$C86,MIN(J$8-(BE86+AT86+X85),$C86-SUM($BL86:BP86)),0))</f>
        <v>0</v>
      </c>
      <c r="BR86" s="39">
        <f>IF(BF86+AU86+Y85&gt;=K$8,0,IF(SUM($BL86:BQ86)&lt;$C86,MIN(K$8-(BF86+AU86+Y85),$C86-SUM($BL86:BQ86)),0))</f>
        <v>0</v>
      </c>
      <c r="BS86" s="39">
        <f>IF(BG86+AV86+Z85&gt;=L$8,0,IF(SUM($BL86:BR86)&lt;$C86,MIN(L$8-(BG86+AV86+Z85),$C86-SUM($BL86:BR86)),0))</f>
        <v>0</v>
      </c>
      <c r="BT86" s="39">
        <f>IF(BH86+AW86+AA85&gt;=M$8,0,IF(SUM($BL86:BS86)&lt;$C86,MIN(M$8-(BH86+AW86+AA85),$C86-SUM($BL86:BS86)),0))</f>
        <v>0</v>
      </c>
      <c r="BU86" s="39">
        <f>IF(BI86+AX86+AB85&gt;=N$8,0,IF(SUM($BL86:BT86)&lt;$C86,MIN(N$8-(BI86+AX86+AB85),$C86-SUM($BL86:BT86)),0))</f>
        <v>0</v>
      </c>
      <c r="BW86" s="52" t="e">
        <f t="shared" si="159"/>
        <v>#N/A</v>
      </c>
      <c r="BX86" s="174" t="e">
        <f t="shared" si="160"/>
        <v>#N/A</v>
      </c>
      <c r="BY86" s="39">
        <f t="shared" si="137"/>
        <v>0</v>
      </c>
      <c r="BZ86" s="174" t="e">
        <f t="shared" si="161"/>
        <v>#N/A</v>
      </c>
      <c r="CA86" s="37">
        <f t="shared" si="138"/>
        <v>0</v>
      </c>
      <c r="CB86" s="174" t="e">
        <f t="shared" si="162"/>
        <v>#N/A</v>
      </c>
      <c r="CC86" s="39">
        <f t="shared" si="139"/>
        <v>0</v>
      </c>
      <c r="CD86" s="174" t="e">
        <f t="shared" si="163"/>
        <v>#N/A</v>
      </c>
      <c r="CE86" s="39">
        <f t="shared" si="140"/>
        <v>0</v>
      </c>
      <c r="CF86" s="174" t="e">
        <f t="shared" si="164"/>
        <v>#N/A</v>
      </c>
      <c r="CG86" s="39">
        <f t="shared" si="141"/>
        <v>0</v>
      </c>
      <c r="CH86" s="174" t="e">
        <f t="shared" si="165"/>
        <v>#N/A</v>
      </c>
      <c r="CI86" s="39">
        <f t="shared" si="142"/>
        <v>0</v>
      </c>
      <c r="CJ86" s="174" t="e">
        <f t="shared" si="166"/>
        <v>#N/A</v>
      </c>
      <c r="CK86" s="39">
        <f t="shared" si="143"/>
        <v>0</v>
      </c>
      <c r="CL86" s="174" t="e">
        <f t="shared" si="167"/>
        <v>#N/A</v>
      </c>
      <c r="CM86" s="39">
        <f t="shared" si="144"/>
        <v>0</v>
      </c>
      <c r="CN86" s="174" t="e">
        <f t="shared" si="168"/>
        <v>#N/A</v>
      </c>
      <c r="CO86" s="39">
        <f t="shared" si="145"/>
        <v>0</v>
      </c>
      <c r="CP86" s="174" t="e">
        <f t="shared" si="169"/>
        <v>#N/A</v>
      </c>
      <c r="CQ86" s="39">
        <f t="shared" si="146"/>
        <v>0</v>
      </c>
      <c r="CR86" s="39" t="e">
        <f>IF(ISERROR(BX86),NA(),(BY86/Calculator!$E$6)/2)</f>
        <v>#N/A</v>
      </c>
      <c r="CS86" s="39" t="e">
        <f>IF(ISERROR(BZ86),NA(),(CA86/Calculator!$E$6)/2)</f>
        <v>#N/A</v>
      </c>
      <c r="CT86" s="39" t="e">
        <f>IF(ISERROR(CB86),NA(),(CC86/Calculator!$E$6)/2)</f>
        <v>#N/A</v>
      </c>
      <c r="CU86" s="39" t="e">
        <f>IF(ISERROR(CD86),NA(),(CE86/Calculator!$E$6)/2)</f>
        <v>#N/A</v>
      </c>
      <c r="CV86" s="39" t="e">
        <f>IF(ISERROR(CF86),NA(),(CG86/Calculator!$E$6)/2)</f>
        <v>#N/A</v>
      </c>
      <c r="CW86" s="39" t="e">
        <f>IF(ISERROR(CH86),NA(),(CI86/Calculator!$E$6)/2)</f>
        <v>#N/A</v>
      </c>
      <c r="CX86" s="39" t="e">
        <f>IF(ISERROR(CJ86),NA(),(CK86/Calculator!$E$6)/2)</f>
        <v>#N/A</v>
      </c>
      <c r="CY86" s="39" t="e">
        <f>IF(ISERROR(CL86),NA(),(CM86/Calculator!$E$6)/2)</f>
        <v>#N/A</v>
      </c>
      <c r="CZ86" s="39" t="e">
        <f>IF(ISERROR(CN86),NA(),(CO86/Calculator!$E$6)/2)</f>
        <v>#N/A</v>
      </c>
      <c r="DA86" s="39" t="e">
        <f>IF(ISERROR(CP86),NA(),(CQ86/Calculator!$E$6)/2)</f>
        <v>#N/A</v>
      </c>
    </row>
    <row r="87" spans="1:105" s="34" customFormat="1" ht="12" thickBot="1" x14ac:dyDescent="0.25">
      <c r="A87" s="51" t="str">
        <f t="shared" si="101"/>
        <v/>
      </c>
      <c r="B87" s="52" t="str">
        <f t="shared" si="147"/>
        <v/>
      </c>
      <c r="C87" s="53" t="str">
        <f t="shared" si="102"/>
        <v/>
      </c>
      <c r="D87" s="54"/>
      <c r="E87" s="36">
        <f t="shared" si="103"/>
        <v>0</v>
      </c>
      <c r="F87" s="36">
        <f t="shared" si="104"/>
        <v>0</v>
      </c>
      <c r="G87" s="36">
        <f t="shared" si="105"/>
        <v>0</v>
      </c>
      <c r="H87" s="36">
        <f t="shared" si="106"/>
        <v>0</v>
      </c>
      <c r="I87" s="36">
        <f t="shared" si="107"/>
        <v>0</v>
      </c>
      <c r="J87" s="36">
        <f t="shared" si="108"/>
        <v>0</v>
      </c>
      <c r="K87" s="36">
        <f t="shared" si="109"/>
        <v>0</v>
      </c>
      <c r="L87" s="36">
        <f t="shared" si="110"/>
        <v>0</v>
      </c>
      <c r="M87" s="36">
        <f t="shared" si="111"/>
        <v>0</v>
      </c>
      <c r="N87" s="36">
        <f t="shared" si="112"/>
        <v>0</v>
      </c>
      <c r="O87" s="49">
        <f t="shared" si="113"/>
        <v>0</v>
      </c>
      <c r="P87" s="132" t="str">
        <f t="shared" si="114"/>
        <v/>
      </c>
      <c r="Q87" s="50">
        <f t="shared" si="115"/>
        <v>0</v>
      </c>
      <c r="R87" s="37"/>
      <c r="S87" s="36">
        <f t="shared" si="116"/>
        <v>1000</v>
      </c>
      <c r="T87" s="36">
        <f t="shared" si="117"/>
        <v>0</v>
      </c>
      <c r="U87" s="36">
        <f t="shared" si="118"/>
        <v>0</v>
      </c>
      <c r="V87" s="36">
        <f t="shared" si="119"/>
        <v>0</v>
      </c>
      <c r="W87" s="36">
        <f t="shared" si="120"/>
        <v>3000</v>
      </c>
      <c r="X87" s="36">
        <f t="shared" si="121"/>
        <v>0</v>
      </c>
      <c r="Y87" s="36">
        <f t="shared" si="122"/>
        <v>0</v>
      </c>
      <c r="Z87" s="36">
        <f t="shared" si="123"/>
        <v>36570.499999999978</v>
      </c>
      <c r="AA87" s="36">
        <f t="shared" si="124"/>
        <v>0</v>
      </c>
      <c r="AB87" s="36">
        <f t="shared" si="125"/>
        <v>0</v>
      </c>
      <c r="AC87" s="40"/>
      <c r="AD87" s="36">
        <f t="shared" si="91"/>
        <v>0</v>
      </c>
      <c r="AE87" s="36">
        <f t="shared" si="92"/>
        <v>0</v>
      </c>
      <c r="AF87" s="36">
        <f t="shared" si="93"/>
        <v>0</v>
      </c>
      <c r="AG87" s="36">
        <f t="shared" si="94"/>
        <v>0</v>
      </c>
      <c r="AH87" s="36">
        <f t="shared" si="95"/>
        <v>0</v>
      </c>
      <c r="AI87" s="36">
        <f t="shared" si="96"/>
        <v>0</v>
      </c>
      <c r="AJ87" s="36">
        <f t="shared" si="97"/>
        <v>0</v>
      </c>
      <c r="AK87" s="36">
        <f t="shared" si="98"/>
        <v>0</v>
      </c>
      <c r="AL87" s="36">
        <f t="shared" si="99"/>
        <v>0</v>
      </c>
      <c r="AM87" s="36">
        <f t="shared" si="100"/>
        <v>0</v>
      </c>
      <c r="AN87" s="40"/>
      <c r="AO87" s="36">
        <f t="shared" si="126"/>
        <v>0</v>
      </c>
      <c r="AP87" s="36">
        <f t="shared" si="127"/>
        <v>0</v>
      </c>
      <c r="AQ87" s="36">
        <f t="shared" si="128"/>
        <v>0</v>
      </c>
      <c r="AR87" s="36">
        <f t="shared" si="129"/>
        <v>0</v>
      </c>
      <c r="AS87" s="36">
        <f t="shared" si="130"/>
        <v>0</v>
      </c>
      <c r="AT87" s="36">
        <f t="shared" si="131"/>
        <v>0</v>
      </c>
      <c r="AU87" s="36">
        <f t="shared" si="132"/>
        <v>0</v>
      </c>
      <c r="AV87" s="36">
        <f t="shared" si="133"/>
        <v>106.35</v>
      </c>
      <c r="AW87" s="36">
        <f t="shared" si="134"/>
        <v>0</v>
      </c>
      <c r="AX87" s="36">
        <f t="shared" si="135"/>
        <v>0</v>
      </c>
      <c r="AZ87" s="36">
        <f t="shared" si="148"/>
        <v>0</v>
      </c>
      <c r="BA87" s="36">
        <f t="shared" si="149"/>
        <v>0</v>
      </c>
      <c r="BB87" s="36">
        <f t="shared" si="150"/>
        <v>0</v>
      </c>
      <c r="BC87" s="36">
        <f t="shared" si="151"/>
        <v>0</v>
      </c>
      <c r="BD87" s="36">
        <f t="shared" si="152"/>
        <v>0</v>
      </c>
      <c r="BE87" s="36">
        <f t="shared" si="153"/>
        <v>0</v>
      </c>
      <c r="BF87" s="36">
        <f t="shared" si="154"/>
        <v>0</v>
      </c>
      <c r="BG87" s="36">
        <f t="shared" si="155"/>
        <v>0</v>
      </c>
      <c r="BH87" s="36">
        <f t="shared" si="156"/>
        <v>0</v>
      </c>
      <c r="BI87" s="36">
        <f t="shared" si="157"/>
        <v>0</v>
      </c>
      <c r="BJ87" s="118">
        <f t="shared" si="136"/>
        <v>0</v>
      </c>
      <c r="BK87" s="37"/>
      <c r="BL87" s="38">
        <f t="shared" si="158"/>
        <v>0</v>
      </c>
      <c r="BM87" s="39">
        <f>IF(BA87+AP87+T86&gt;=F$8,0,IF(SUM($BL87:BL87)&lt;$C87,MIN(F$8-(BA87+AP87+T86),$C87-SUM($BL87:BL87)),0))</f>
        <v>0</v>
      </c>
      <c r="BN87" s="39">
        <f>IF(BB87+AQ87+U86&gt;=G$8,0,IF(SUM($BL87:BM87)&lt;$C87,MIN(G$8-(BB87+AQ87+U86),$C87-SUM($BL87:BM87)),0))</f>
        <v>0</v>
      </c>
      <c r="BO87" s="39">
        <f>IF(BC87+AR87+V86&gt;=H$8,0,IF(SUM($BL87:BN87)&lt;$C87,MIN(H$8-(BC87+AR87+V86),$C87-SUM($BL87:BN87)),0))</f>
        <v>0</v>
      </c>
      <c r="BP87" s="39">
        <f>IF(BD87+AS87+W86&gt;=I$8,0,IF(SUM($BL87:BO87)&lt;$C87,MIN(I$8-(BD87+AS87+W86),$C87-SUM($BL87:BO87)),0))</f>
        <v>0</v>
      </c>
      <c r="BQ87" s="39">
        <f>IF(BE87+AT87+X86&gt;=J$8,0,IF(SUM($BL87:BP87)&lt;$C87,MIN(J$8-(BE87+AT87+X86),$C87-SUM($BL87:BP87)),0))</f>
        <v>0</v>
      </c>
      <c r="BR87" s="39">
        <f>IF(BF87+AU87+Y86&gt;=K$8,0,IF(SUM($BL87:BQ87)&lt;$C87,MIN(K$8-(BF87+AU87+Y86),$C87-SUM($BL87:BQ87)),0))</f>
        <v>0</v>
      </c>
      <c r="BS87" s="39">
        <f>IF(BG87+AV87+Z86&gt;=L$8,0,IF(SUM($BL87:BR87)&lt;$C87,MIN(L$8-(BG87+AV87+Z86),$C87-SUM($BL87:BR87)),0))</f>
        <v>0</v>
      </c>
      <c r="BT87" s="39">
        <f>IF(BH87+AW87+AA86&gt;=M$8,0,IF(SUM($BL87:BS87)&lt;$C87,MIN(M$8-(BH87+AW87+AA86),$C87-SUM($BL87:BS87)),0))</f>
        <v>0</v>
      </c>
      <c r="BU87" s="39">
        <f>IF(BI87+AX87+AB86&gt;=N$8,0,IF(SUM($BL87:BT87)&lt;$C87,MIN(N$8-(BI87+AX87+AB86),$C87-SUM($BL87:BT87)),0))</f>
        <v>0</v>
      </c>
      <c r="BW87" s="52" t="e">
        <f t="shared" si="159"/>
        <v>#N/A</v>
      </c>
      <c r="BX87" s="174" t="e">
        <f t="shared" si="160"/>
        <v>#N/A</v>
      </c>
      <c r="BY87" s="39">
        <f t="shared" si="137"/>
        <v>0</v>
      </c>
      <c r="BZ87" s="174" t="e">
        <f t="shared" si="161"/>
        <v>#N/A</v>
      </c>
      <c r="CA87" s="37">
        <f t="shared" si="138"/>
        <v>0</v>
      </c>
      <c r="CB87" s="174" t="e">
        <f t="shared" si="162"/>
        <v>#N/A</v>
      </c>
      <c r="CC87" s="39">
        <f t="shared" si="139"/>
        <v>0</v>
      </c>
      <c r="CD87" s="174" t="e">
        <f t="shared" si="163"/>
        <v>#N/A</v>
      </c>
      <c r="CE87" s="39">
        <f t="shared" si="140"/>
        <v>0</v>
      </c>
      <c r="CF87" s="174" t="e">
        <f t="shared" si="164"/>
        <v>#N/A</v>
      </c>
      <c r="CG87" s="39">
        <f t="shared" si="141"/>
        <v>0</v>
      </c>
      <c r="CH87" s="174" t="e">
        <f t="shared" si="165"/>
        <v>#N/A</v>
      </c>
      <c r="CI87" s="39">
        <f t="shared" si="142"/>
        <v>0</v>
      </c>
      <c r="CJ87" s="174" t="e">
        <f t="shared" si="166"/>
        <v>#N/A</v>
      </c>
      <c r="CK87" s="39">
        <f t="shared" si="143"/>
        <v>0</v>
      </c>
      <c r="CL87" s="174" t="e">
        <f t="shared" si="167"/>
        <v>#N/A</v>
      </c>
      <c r="CM87" s="39">
        <f t="shared" si="144"/>
        <v>0</v>
      </c>
      <c r="CN87" s="174" t="e">
        <f t="shared" si="168"/>
        <v>#N/A</v>
      </c>
      <c r="CO87" s="39">
        <f t="shared" si="145"/>
        <v>0</v>
      </c>
      <c r="CP87" s="174" t="e">
        <f t="shared" si="169"/>
        <v>#N/A</v>
      </c>
      <c r="CQ87" s="39">
        <f t="shared" si="146"/>
        <v>0</v>
      </c>
      <c r="CR87" s="39" t="e">
        <f>IF(ISERROR(BX87),NA(),(BY87/Calculator!$E$6)/2)</f>
        <v>#N/A</v>
      </c>
      <c r="CS87" s="39" t="e">
        <f>IF(ISERROR(BZ87),NA(),(CA87/Calculator!$E$6)/2)</f>
        <v>#N/A</v>
      </c>
      <c r="CT87" s="39" t="e">
        <f>IF(ISERROR(CB87),NA(),(CC87/Calculator!$E$6)/2)</f>
        <v>#N/A</v>
      </c>
      <c r="CU87" s="39" t="e">
        <f>IF(ISERROR(CD87),NA(),(CE87/Calculator!$E$6)/2)</f>
        <v>#N/A</v>
      </c>
      <c r="CV87" s="39" t="e">
        <f>IF(ISERROR(CF87),NA(),(CG87/Calculator!$E$6)/2)</f>
        <v>#N/A</v>
      </c>
      <c r="CW87" s="39" t="e">
        <f>IF(ISERROR(CH87),NA(),(CI87/Calculator!$E$6)/2)</f>
        <v>#N/A</v>
      </c>
      <c r="CX87" s="39" t="e">
        <f>IF(ISERROR(CJ87),NA(),(CK87/Calculator!$E$6)/2)</f>
        <v>#N/A</v>
      </c>
      <c r="CY87" s="39" t="e">
        <f>IF(ISERROR(CL87),NA(),(CM87/Calculator!$E$6)/2)</f>
        <v>#N/A</v>
      </c>
      <c r="CZ87" s="39" t="e">
        <f>IF(ISERROR(CN87),NA(),(CO87/Calculator!$E$6)/2)</f>
        <v>#N/A</v>
      </c>
      <c r="DA87" s="39" t="e">
        <f>IF(ISERROR(CP87),NA(),(CQ87/Calculator!$E$6)/2)</f>
        <v>#N/A</v>
      </c>
    </row>
    <row r="88" spans="1:105" s="34" customFormat="1" ht="12" thickBot="1" x14ac:dyDescent="0.25">
      <c r="A88" s="51" t="str">
        <f t="shared" si="101"/>
        <v/>
      </c>
      <c r="B88" s="52" t="str">
        <f t="shared" si="147"/>
        <v/>
      </c>
      <c r="C88" s="53" t="str">
        <f t="shared" si="102"/>
        <v/>
      </c>
      <c r="D88" s="54"/>
      <c r="E88" s="36">
        <f t="shared" si="103"/>
        <v>0</v>
      </c>
      <c r="F88" s="36">
        <f t="shared" si="104"/>
        <v>0</v>
      </c>
      <c r="G88" s="36">
        <f t="shared" si="105"/>
        <v>0</v>
      </c>
      <c r="H88" s="36">
        <f t="shared" si="106"/>
        <v>0</v>
      </c>
      <c r="I88" s="36">
        <f t="shared" si="107"/>
        <v>0</v>
      </c>
      <c r="J88" s="36">
        <f t="shared" si="108"/>
        <v>0</v>
      </c>
      <c r="K88" s="36">
        <f t="shared" si="109"/>
        <v>0</v>
      </c>
      <c r="L88" s="36">
        <f t="shared" si="110"/>
        <v>0</v>
      </c>
      <c r="M88" s="36">
        <f t="shared" si="111"/>
        <v>0</v>
      </c>
      <c r="N88" s="36">
        <f t="shared" si="112"/>
        <v>0</v>
      </c>
      <c r="O88" s="49">
        <f t="shared" si="113"/>
        <v>0</v>
      </c>
      <c r="P88" s="132" t="str">
        <f t="shared" si="114"/>
        <v/>
      </c>
      <c r="Q88" s="50">
        <f t="shared" si="115"/>
        <v>0</v>
      </c>
      <c r="R88" s="37"/>
      <c r="S88" s="36">
        <f t="shared" si="116"/>
        <v>1000</v>
      </c>
      <c r="T88" s="36">
        <f t="shared" si="117"/>
        <v>0</v>
      </c>
      <c r="U88" s="36">
        <f t="shared" si="118"/>
        <v>0</v>
      </c>
      <c r="V88" s="36">
        <f t="shared" si="119"/>
        <v>0</v>
      </c>
      <c r="W88" s="36">
        <f t="shared" si="120"/>
        <v>3000</v>
      </c>
      <c r="X88" s="36">
        <f t="shared" si="121"/>
        <v>0</v>
      </c>
      <c r="Y88" s="36">
        <f t="shared" si="122"/>
        <v>0</v>
      </c>
      <c r="Z88" s="36">
        <f t="shared" si="123"/>
        <v>36677.159999999982</v>
      </c>
      <c r="AA88" s="36">
        <f t="shared" si="124"/>
        <v>0</v>
      </c>
      <c r="AB88" s="36">
        <f t="shared" si="125"/>
        <v>0</v>
      </c>
      <c r="AC88" s="40"/>
      <c r="AD88" s="36">
        <f t="shared" si="91"/>
        <v>0</v>
      </c>
      <c r="AE88" s="36">
        <f t="shared" si="92"/>
        <v>0</v>
      </c>
      <c r="AF88" s="36">
        <f t="shared" si="93"/>
        <v>0</v>
      </c>
      <c r="AG88" s="36">
        <f t="shared" si="94"/>
        <v>0</v>
      </c>
      <c r="AH88" s="36">
        <f t="shared" si="95"/>
        <v>0</v>
      </c>
      <c r="AI88" s="36">
        <f t="shared" si="96"/>
        <v>0</v>
      </c>
      <c r="AJ88" s="36">
        <f t="shared" si="97"/>
        <v>0</v>
      </c>
      <c r="AK88" s="36">
        <f t="shared" si="98"/>
        <v>0</v>
      </c>
      <c r="AL88" s="36">
        <f t="shared" si="99"/>
        <v>0</v>
      </c>
      <c r="AM88" s="36">
        <f t="shared" si="100"/>
        <v>0</v>
      </c>
      <c r="AN88" s="40"/>
      <c r="AO88" s="36">
        <f t="shared" si="126"/>
        <v>0</v>
      </c>
      <c r="AP88" s="36">
        <f t="shared" si="127"/>
        <v>0</v>
      </c>
      <c r="AQ88" s="36">
        <f t="shared" si="128"/>
        <v>0</v>
      </c>
      <c r="AR88" s="36">
        <f t="shared" si="129"/>
        <v>0</v>
      </c>
      <c r="AS88" s="36">
        <f t="shared" si="130"/>
        <v>0</v>
      </c>
      <c r="AT88" s="36">
        <f t="shared" si="131"/>
        <v>0</v>
      </c>
      <c r="AU88" s="36">
        <f t="shared" si="132"/>
        <v>0</v>
      </c>
      <c r="AV88" s="36">
        <f t="shared" si="133"/>
        <v>106.66</v>
      </c>
      <c r="AW88" s="36">
        <f t="shared" si="134"/>
        <v>0</v>
      </c>
      <c r="AX88" s="36">
        <f t="shared" si="135"/>
        <v>0</v>
      </c>
      <c r="AZ88" s="36">
        <f t="shared" si="148"/>
        <v>0</v>
      </c>
      <c r="BA88" s="36">
        <f t="shared" si="149"/>
        <v>0</v>
      </c>
      <c r="BB88" s="36">
        <f t="shared" si="150"/>
        <v>0</v>
      </c>
      <c r="BC88" s="36">
        <f t="shared" si="151"/>
        <v>0</v>
      </c>
      <c r="BD88" s="36">
        <f t="shared" si="152"/>
        <v>0</v>
      </c>
      <c r="BE88" s="36">
        <f t="shared" si="153"/>
        <v>0</v>
      </c>
      <c r="BF88" s="36">
        <f t="shared" si="154"/>
        <v>0</v>
      </c>
      <c r="BG88" s="36">
        <f t="shared" si="155"/>
        <v>0</v>
      </c>
      <c r="BH88" s="36">
        <f t="shared" si="156"/>
        <v>0</v>
      </c>
      <c r="BI88" s="36">
        <f t="shared" si="157"/>
        <v>0</v>
      </c>
      <c r="BJ88" s="118">
        <f t="shared" si="136"/>
        <v>0</v>
      </c>
      <c r="BK88" s="37"/>
      <c r="BL88" s="38">
        <f t="shared" si="158"/>
        <v>0</v>
      </c>
      <c r="BM88" s="39">
        <f>IF(BA88+AP88+T87&gt;=F$8,0,IF(SUM($BL88:BL88)&lt;$C88,MIN(F$8-(BA88+AP88+T87),$C88-SUM($BL88:BL88)),0))</f>
        <v>0</v>
      </c>
      <c r="BN88" s="39">
        <f>IF(BB88+AQ88+U87&gt;=G$8,0,IF(SUM($BL88:BM88)&lt;$C88,MIN(G$8-(BB88+AQ88+U87),$C88-SUM($BL88:BM88)),0))</f>
        <v>0</v>
      </c>
      <c r="BO88" s="39">
        <f>IF(BC88+AR88+V87&gt;=H$8,0,IF(SUM($BL88:BN88)&lt;$C88,MIN(H$8-(BC88+AR88+V87),$C88-SUM($BL88:BN88)),0))</f>
        <v>0</v>
      </c>
      <c r="BP88" s="39">
        <f>IF(BD88+AS88+W87&gt;=I$8,0,IF(SUM($BL88:BO88)&lt;$C88,MIN(I$8-(BD88+AS88+W87),$C88-SUM($BL88:BO88)),0))</f>
        <v>0</v>
      </c>
      <c r="BQ88" s="39">
        <f>IF(BE88+AT88+X87&gt;=J$8,0,IF(SUM($BL88:BP88)&lt;$C88,MIN(J$8-(BE88+AT88+X87),$C88-SUM($BL88:BP88)),0))</f>
        <v>0</v>
      </c>
      <c r="BR88" s="39">
        <f>IF(BF88+AU88+Y87&gt;=K$8,0,IF(SUM($BL88:BQ88)&lt;$C88,MIN(K$8-(BF88+AU88+Y87),$C88-SUM($BL88:BQ88)),0))</f>
        <v>0</v>
      </c>
      <c r="BS88" s="39">
        <f>IF(BG88+AV88+Z87&gt;=L$8,0,IF(SUM($BL88:BR88)&lt;$C88,MIN(L$8-(BG88+AV88+Z87),$C88-SUM($BL88:BR88)),0))</f>
        <v>0</v>
      </c>
      <c r="BT88" s="39">
        <f>IF(BH88+AW88+AA87&gt;=M$8,0,IF(SUM($BL88:BS88)&lt;$C88,MIN(M$8-(BH88+AW88+AA87),$C88-SUM($BL88:BS88)),0))</f>
        <v>0</v>
      </c>
      <c r="BU88" s="39">
        <f>IF(BI88+AX88+AB87&gt;=N$8,0,IF(SUM($BL88:BT88)&lt;$C88,MIN(N$8-(BI88+AX88+AB87),$C88-SUM($BL88:BT88)),0))</f>
        <v>0</v>
      </c>
      <c r="BW88" s="52" t="e">
        <f t="shared" si="159"/>
        <v>#N/A</v>
      </c>
      <c r="BX88" s="174" t="e">
        <f t="shared" si="160"/>
        <v>#N/A</v>
      </c>
      <c r="BY88" s="39">
        <f t="shared" si="137"/>
        <v>0</v>
      </c>
      <c r="BZ88" s="174" t="e">
        <f t="shared" si="161"/>
        <v>#N/A</v>
      </c>
      <c r="CA88" s="37">
        <f t="shared" si="138"/>
        <v>0</v>
      </c>
      <c r="CB88" s="174" t="e">
        <f t="shared" si="162"/>
        <v>#N/A</v>
      </c>
      <c r="CC88" s="39">
        <f t="shared" si="139"/>
        <v>0</v>
      </c>
      <c r="CD88" s="174" t="e">
        <f t="shared" si="163"/>
        <v>#N/A</v>
      </c>
      <c r="CE88" s="39">
        <f t="shared" si="140"/>
        <v>0</v>
      </c>
      <c r="CF88" s="174" t="e">
        <f t="shared" si="164"/>
        <v>#N/A</v>
      </c>
      <c r="CG88" s="39">
        <f t="shared" si="141"/>
        <v>0</v>
      </c>
      <c r="CH88" s="174" t="e">
        <f t="shared" si="165"/>
        <v>#N/A</v>
      </c>
      <c r="CI88" s="39">
        <f t="shared" si="142"/>
        <v>0</v>
      </c>
      <c r="CJ88" s="174" t="e">
        <f t="shared" si="166"/>
        <v>#N/A</v>
      </c>
      <c r="CK88" s="39">
        <f t="shared" si="143"/>
        <v>0</v>
      </c>
      <c r="CL88" s="174" t="e">
        <f t="shared" si="167"/>
        <v>#N/A</v>
      </c>
      <c r="CM88" s="39">
        <f t="shared" si="144"/>
        <v>0</v>
      </c>
      <c r="CN88" s="174" t="e">
        <f t="shared" si="168"/>
        <v>#N/A</v>
      </c>
      <c r="CO88" s="39">
        <f t="shared" si="145"/>
        <v>0</v>
      </c>
      <c r="CP88" s="174" t="e">
        <f t="shared" si="169"/>
        <v>#N/A</v>
      </c>
      <c r="CQ88" s="39">
        <f t="shared" si="146"/>
        <v>0</v>
      </c>
      <c r="CR88" s="39" t="e">
        <f>IF(ISERROR(BX88),NA(),(BY88/Calculator!$E$6)/2)</f>
        <v>#N/A</v>
      </c>
      <c r="CS88" s="39" t="e">
        <f>IF(ISERROR(BZ88),NA(),(CA88/Calculator!$E$6)/2)</f>
        <v>#N/A</v>
      </c>
      <c r="CT88" s="39" t="e">
        <f>IF(ISERROR(CB88),NA(),(CC88/Calculator!$E$6)/2)</f>
        <v>#N/A</v>
      </c>
      <c r="CU88" s="39" t="e">
        <f>IF(ISERROR(CD88),NA(),(CE88/Calculator!$E$6)/2)</f>
        <v>#N/A</v>
      </c>
      <c r="CV88" s="39" t="e">
        <f>IF(ISERROR(CF88),NA(),(CG88/Calculator!$E$6)/2)</f>
        <v>#N/A</v>
      </c>
      <c r="CW88" s="39" t="e">
        <f>IF(ISERROR(CH88),NA(),(CI88/Calculator!$E$6)/2)</f>
        <v>#N/A</v>
      </c>
      <c r="CX88" s="39" t="e">
        <f>IF(ISERROR(CJ88),NA(),(CK88/Calculator!$E$6)/2)</f>
        <v>#N/A</v>
      </c>
      <c r="CY88" s="39" t="e">
        <f>IF(ISERROR(CL88),NA(),(CM88/Calculator!$E$6)/2)</f>
        <v>#N/A</v>
      </c>
      <c r="CZ88" s="39" t="e">
        <f>IF(ISERROR(CN88),NA(),(CO88/Calculator!$E$6)/2)</f>
        <v>#N/A</v>
      </c>
      <c r="DA88" s="39" t="e">
        <f>IF(ISERROR(CP88),NA(),(CQ88/Calculator!$E$6)/2)</f>
        <v>#N/A</v>
      </c>
    </row>
    <row r="89" spans="1:105" s="34" customFormat="1" ht="12" thickBot="1" x14ac:dyDescent="0.25">
      <c r="A89" s="51" t="str">
        <f t="shared" si="101"/>
        <v/>
      </c>
      <c r="B89" s="52" t="str">
        <f t="shared" si="147"/>
        <v/>
      </c>
      <c r="C89" s="53" t="str">
        <f t="shared" si="102"/>
        <v/>
      </c>
      <c r="D89" s="54"/>
      <c r="E89" s="36">
        <f t="shared" si="103"/>
        <v>0</v>
      </c>
      <c r="F89" s="36">
        <f t="shared" si="104"/>
        <v>0</v>
      </c>
      <c r="G89" s="36">
        <f t="shared" si="105"/>
        <v>0</v>
      </c>
      <c r="H89" s="36">
        <f t="shared" si="106"/>
        <v>0</v>
      </c>
      <c r="I89" s="36">
        <f t="shared" si="107"/>
        <v>0</v>
      </c>
      <c r="J89" s="36">
        <f t="shared" si="108"/>
        <v>0</v>
      </c>
      <c r="K89" s="36">
        <f t="shared" si="109"/>
        <v>0</v>
      </c>
      <c r="L89" s="36">
        <f t="shared" si="110"/>
        <v>0</v>
      </c>
      <c r="M89" s="36">
        <f t="shared" si="111"/>
        <v>0</v>
      </c>
      <c r="N89" s="36">
        <f t="shared" si="112"/>
        <v>0</v>
      </c>
      <c r="O89" s="49">
        <f t="shared" si="113"/>
        <v>0</v>
      </c>
      <c r="P89" s="132" t="str">
        <f t="shared" si="114"/>
        <v/>
      </c>
      <c r="Q89" s="50">
        <f t="shared" si="115"/>
        <v>0</v>
      </c>
      <c r="R89" s="37"/>
      <c r="S89" s="36">
        <f t="shared" si="116"/>
        <v>1000</v>
      </c>
      <c r="T89" s="36">
        <f t="shared" si="117"/>
        <v>0</v>
      </c>
      <c r="U89" s="36">
        <f t="shared" si="118"/>
        <v>0</v>
      </c>
      <c r="V89" s="36">
        <f t="shared" si="119"/>
        <v>0</v>
      </c>
      <c r="W89" s="36">
        <f t="shared" si="120"/>
        <v>3000</v>
      </c>
      <c r="X89" s="36">
        <f t="shared" si="121"/>
        <v>0</v>
      </c>
      <c r="Y89" s="36">
        <f t="shared" si="122"/>
        <v>0</v>
      </c>
      <c r="Z89" s="36">
        <f t="shared" si="123"/>
        <v>36784.139999999985</v>
      </c>
      <c r="AA89" s="36">
        <f t="shared" si="124"/>
        <v>0</v>
      </c>
      <c r="AB89" s="36">
        <f t="shared" si="125"/>
        <v>0</v>
      </c>
      <c r="AC89" s="40"/>
      <c r="AD89" s="36">
        <f t="shared" si="91"/>
        <v>0</v>
      </c>
      <c r="AE89" s="36">
        <f t="shared" si="92"/>
        <v>0</v>
      </c>
      <c r="AF89" s="36">
        <f t="shared" si="93"/>
        <v>0</v>
      </c>
      <c r="AG89" s="36">
        <f t="shared" si="94"/>
        <v>0</v>
      </c>
      <c r="AH89" s="36">
        <f t="shared" si="95"/>
        <v>0</v>
      </c>
      <c r="AI89" s="36">
        <f t="shared" si="96"/>
        <v>0</v>
      </c>
      <c r="AJ89" s="36">
        <f t="shared" si="97"/>
        <v>0</v>
      </c>
      <c r="AK89" s="36">
        <f t="shared" si="98"/>
        <v>0</v>
      </c>
      <c r="AL89" s="36">
        <f t="shared" si="99"/>
        <v>0</v>
      </c>
      <c r="AM89" s="36">
        <f t="shared" si="100"/>
        <v>0</v>
      </c>
      <c r="AN89" s="40"/>
      <c r="AO89" s="36">
        <f t="shared" si="126"/>
        <v>0</v>
      </c>
      <c r="AP89" s="36">
        <f t="shared" si="127"/>
        <v>0</v>
      </c>
      <c r="AQ89" s="36">
        <f t="shared" si="128"/>
        <v>0</v>
      </c>
      <c r="AR89" s="36">
        <f t="shared" si="129"/>
        <v>0</v>
      </c>
      <c r="AS89" s="36">
        <f t="shared" si="130"/>
        <v>0</v>
      </c>
      <c r="AT89" s="36">
        <f t="shared" si="131"/>
        <v>0</v>
      </c>
      <c r="AU89" s="36">
        <f t="shared" si="132"/>
        <v>0</v>
      </c>
      <c r="AV89" s="36">
        <f t="shared" si="133"/>
        <v>106.98</v>
      </c>
      <c r="AW89" s="36">
        <f t="shared" si="134"/>
        <v>0</v>
      </c>
      <c r="AX89" s="36">
        <f t="shared" si="135"/>
        <v>0</v>
      </c>
      <c r="AZ89" s="36">
        <f t="shared" si="148"/>
        <v>0</v>
      </c>
      <c r="BA89" s="36">
        <f t="shared" si="149"/>
        <v>0</v>
      </c>
      <c r="BB89" s="36">
        <f t="shared" si="150"/>
        <v>0</v>
      </c>
      <c r="BC89" s="36">
        <f t="shared" si="151"/>
        <v>0</v>
      </c>
      <c r="BD89" s="36">
        <f t="shared" si="152"/>
        <v>0</v>
      </c>
      <c r="BE89" s="36">
        <f t="shared" si="153"/>
        <v>0</v>
      </c>
      <c r="BF89" s="36">
        <f t="shared" si="154"/>
        <v>0</v>
      </c>
      <c r="BG89" s="36">
        <f t="shared" si="155"/>
        <v>0</v>
      </c>
      <c r="BH89" s="36">
        <f t="shared" si="156"/>
        <v>0</v>
      </c>
      <c r="BI89" s="36">
        <f t="shared" si="157"/>
        <v>0</v>
      </c>
      <c r="BJ89" s="118">
        <f t="shared" si="136"/>
        <v>0</v>
      </c>
      <c r="BK89" s="37"/>
      <c r="BL89" s="38">
        <f t="shared" si="158"/>
        <v>0</v>
      </c>
      <c r="BM89" s="39">
        <f>IF(BA89+AP89+T88&gt;=F$8,0,IF(SUM($BL89:BL89)&lt;$C89,MIN(F$8-(BA89+AP89+T88),$C89-SUM($BL89:BL89)),0))</f>
        <v>0</v>
      </c>
      <c r="BN89" s="39">
        <f>IF(BB89+AQ89+U88&gt;=G$8,0,IF(SUM($BL89:BM89)&lt;$C89,MIN(G$8-(BB89+AQ89+U88),$C89-SUM($BL89:BM89)),0))</f>
        <v>0</v>
      </c>
      <c r="BO89" s="39">
        <f>IF(BC89+AR89+V88&gt;=H$8,0,IF(SUM($BL89:BN89)&lt;$C89,MIN(H$8-(BC89+AR89+V88),$C89-SUM($BL89:BN89)),0))</f>
        <v>0</v>
      </c>
      <c r="BP89" s="39">
        <f>IF(BD89+AS89+W88&gt;=I$8,0,IF(SUM($BL89:BO89)&lt;$C89,MIN(I$8-(BD89+AS89+W88),$C89-SUM($BL89:BO89)),0))</f>
        <v>0</v>
      </c>
      <c r="BQ89" s="39">
        <f>IF(BE89+AT89+X88&gt;=J$8,0,IF(SUM($BL89:BP89)&lt;$C89,MIN(J$8-(BE89+AT89+X88),$C89-SUM($BL89:BP89)),0))</f>
        <v>0</v>
      </c>
      <c r="BR89" s="39">
        <f>IF(BF89+AU89+Y88&gt;=K$8,0,IF(SUM($BL89:BQ89)&lt;$C89,MIN(K$8-(BF89+AU89+Y88),$C89-SUM($BL89:BQ89)),0))</f>
        <v>0</v>
      </c>
      <c r="BS89" s="39">
        <f>IF(BG89+AV89+Z88&gt;=L$8,0,IF(SUM($BL89:BR89)&lt;$C89,MIN(L$8-(BG89+AV89+Z88),$C89-SUM($BL89:BR89)),0))</f>
        <v>0</v>
      </c>
      <c r="BT89" s="39">
        <f>IF(BH89+AW89+AA88&gt;=M$8,0,IF(SUM($BL89:BS89)&lt;$C89,MIN(M$8-(BH89+AW89+AA88),$C89-SUM($BL89:BS89)),0))</f>
        <v>0</v>
      </c>
      <c r="BU89" s="39">
        <f>IF(BI89+AX89+AB88&gt;=N$8,0,IF(SUM($BL89:BT89)&lt;$C89,MIN(N$8-(BI89+AX89+AB88),$C89-SUM($BL89:BT89)),0))</f>
        <v>0</v>
      </c>
      <c r="BW89" s="52" t="e">
        <f t="shared" si="159"/>
        <v>#N/A</v>
      </c>
      <c r="BX89" s="174" t="e">
        <f t="shared" si="160"/>
        <v>#N/A</v>
      </c>
      <c r="BY89" s="39">
        <f t="shared" si="137"/>
        <v>0</v>
      </c>
      <c r="BZ89" s="174" t="e">
        <f t="shared" si="161"/>
        <v>#N/A</v>
      </c>
      <c r="CA89" s="37">
        <f t="shared" si="138"/>
        <v>0</v>
      </c>
      <c r="CB89" s="174" t="e">
        <f t="shared" si="162"/>
        <v>#N/A</v>
      </c>
      <c r="CC89" s="39">
        <f t="shared" si="139"/>
        <v>0</v>
      </c>
      <c r="CD89" s="174" t="e">
        <f t="shared" si="163"/>
        <v>#N/A</v>
      </c>
      <c r="CE89" s="39">
        <f t="shared" si="140"/>
        <v>0</v>
      </c>
      <c r="CF89" s="174" t="e">
        <f t="shared" si="164"/>
        <v>#N/A</v>
      </c>
      <c r="CG89" s="39">
        <f t="shared" si="141"/>
        <v>0</v>
      </c>
      <c r="CH89" s="174" t="e">
        <f t="shared" si="165"/>
        <v>#N/A</v>
      </c>
      <c r="CI89" s="39">
        <f t="shared" si="142"/>
        <v>0</v>
      </c>
      <c r="CJ89" s="174" t="e">
        <f t="shared" si="166"/>
        <v>#N/A</v>
      </c>
      <c r="CK89" s="39">
        <f t="shared" si="143"/>
        <v>0</v>
      </c>
      <c r="CL89" s="174" t="e">
        <f t="shared" si="167"/>
        <v>#N/A</v>
      </c>
      <c r="CM89" s="39">
        <f t="shared" si="144"/>
        <v>0</v>
      </c>
      <c r="CN89" s="174" t="e">
        <f t="shared" si="168"/>
        <v>#N/A</v>
      </c>
      <c r="CO89" s="39">
        <f t="shared" si="145"/>
        <v>0</v>
      </c>
      <c r="CP89" s="174" t="e">
        <f t="shared" si="169"/>
        <v>#N/A</v>
      </c>
      <c r="CQ89" s="39">
        <f t="shared" si="146"/>
        <v>0</v>
      </c>
      <c r="CR89" s="39" t="e">
        <f>IF(ISERROR(BX89),NA(),(BY89/Calculator!$E$6)/2)</f>
        <v>#N/A</v>
      </c>
      <c r="CS89" s="39" t="e">
        <f>IF(ISERROR(BZ89),NA(),(CA89/Calculator!$E$6)/2)</f>
        <v>#N/A</v>
      </c>
      <c r="CT89" s="39" t="e">
        <f>IF(ISERROR(CB89),NA(),(CC89/Calculator!$E$6)/2)</f>
        <v>#N/A</v>
      </c>
      <c r="CU89" s="39" t="e">
        <f>IF(ISERROR(CD89),NA(),(CE89/Calculator!$E$6)/2)</f>
        <v>#N/A</v>
      </c>
      <c r="CV89" s="39" t="e">
        <f>IF(ISERROR(CF89),NA(),(CG89/Calculator!$E$6)/2)</f>
        <v>#N/A</v>
      </c>
      <c r="CW89" s="39" t="e">
        <f>IF(ISERROR(CH89),NA(),(CI89/Calculator!$E$6)/2)</f>
        <v>#N/A</v>
      </c>
      <c r="CX89" s="39" t="e">
        <f>IF(ISERROR(CJ89),NA(),(CK89/Calculator!$E$6)/2)</f>
        <v>#N/A</v>
      </c>
      <c r="CY89" s="39" t="e">
        <f>IF(ISERROR(CL89),NA(),(CM89/Calculator!$E$6)/2)</f>
        <v>#N/A</v>
      </c>
      <c r="CZ89" s="39" t="e">
        <f>IF(ISERROR(CN89),NA(),(CO89/Calculator!$E$6)/2)</f>
        <v>#N/A</v>
      </c>
      <c r="DA89" s="39" t="e">
        <f>IF(ISERROR(CP89),NA(),(CQ89/Calculator!$E$6)/2)</f>
        <v>#N/A</v>
      </c>
    </row>
    <row r="90" spans="1:105" s="34" customFormat="1" ht="12" thickBot="1" x14ac:dyDescent="0.25">
      <c r="A90" s="51" t="str">
        <f t="shared" si="101"/>
        <v/>
      </c>
      <c r="B90" s="52" t="str">
        <f t="shared" si="147"/>
        <v/>
      </c>
      <c r="C90" s="53" t="str">
        <f t="shared" si="102"/>
        <v/>
      </c>
      <c r="D90" s="54"/>
      <c r="E90" s="36">
        <f t="shared" si="103"/>
        <v>0</v>
      </c>
      <c r="F90" s="36">
        <f t="shared" si="104"/>
        <v>0</v>
      </c>
      <c r="G90" s="36">
        <f t="shared" si="105"/>
        <v>0</v>
      </c>
      <c r="H90" s="36">
        <f t="shared" si="106"/>
        <v>0</v>
      </c>
      <c r="I90" s="36">
        <f t="shared" si="107"/>
        <v>0</v>
      </c>
      <c r="J90" s="36">
        <f t="shared" si="108"/>
        <v>0</v>
      </c>
      <c r="K90" s="36">
        <f t="shared" si="109"/>
        <v>0</v>
      </c>
      <c r="L90" s="36">
        <f t="shared" si="110"/>
        <v>0</v>
      </c>
      <c r="M90" s="36">
        <f t="shared" si="111"/>
        <v>0</v>
      </c>
      <c r="N90" s="36">
        <f t="shared" si="112"/>
        <v>0</v>
      </c>
      <c r="O90" s="49">
        <f t="shared" si="113"/>
        <v>0</v>
      </c>
      <c r="P90" s="132" t="str">
        <f t="shared" si="114"/>
        <v/>
      </c>
      <c r="Q90" s="50">
        <f t="shared" si="115"/>
        <v>0</v>
      </c>
      <c r="R90" s="37"/>
      <c r="S90" s="36">
        <f t="shared" si="116"/>
        <v>1000</v>
      </c>
      <c r="T90" s="36">
        <f t="shared" si="117"/>
        <v>0</v>
      </c>
      <c r="U90" s="36">
        <f t="shared" si="118"/>
        <v>0</v>
      </c>
      <c r="V90" s="36">
        <f t="shared" si="119"/>
        <v>0</v>
      </c>
      <c r="W90" s="36">
        <f t="shared" si="120"/>
        <v>3000</v>
      </c>
      <c r="X90" s="36">
        <f t="shared" si="121"/>
        <v>0</v>
      </c>
      <c r="Y90" s="36">
        <f t="shared" si="122"/>
        <v>0</v>
      </c>
      <c r="Z90" s="36">
        <f t="shared" si="123"/>
        <v>36891.429999999986</v>
      </c>
      <c r="AA90" s="36">
        <f t="shared" si="124"/>
        <v>0</v>
      </c>
      <c r="AB90" s="36">
        <f t="shared" si="125"/>
        <v>0</v>
      </c>
      <c r="AC90" s="40"/>
      <c r="AD90" s="36">
        <f t="shared" si="91"/>
        <v>0</v>
      </c>
      <c r="AE90" s="36">
        <f t="shared" si="92"/>
        <v>0</v>
      </c>
      <c r="AF90" s="36">
        <f t="shared" si="93"/>
        <v>0</v>
      </c>
      <c r="AG90" s="36">
        <f t="shared" si="94"/>
        <v>0</v>
      </c>
      <c r="AH90" s="36">
        <f t="shared" si="95"/>
        <v>0</v>
      </c>
      <c r="AI90" s="36">
        <f t="shared" si="96"/>
        <v>0</v>
      </c>
      <c r="AJ90" s="36">
        <f t="shared" si="97"/>
        <v>0</v>
      </c>
      <c r="AK90" s="36">
        <f t="shared" si="98"/>
        <v>0</v>
      </c>
      <c r="AL90" s="36">
        <f t="shared" si="99"/>
        <v>0</v>
      </c>
      <c r="AM90" s="36">
        <f t="shared" si="100"/>
        <v>0</v>
      </c>
      <c r="AN90" s="40"/>
      <c r="AO90" s="36">
        <f t="shared" si="126"/>
        <v>0</v>
      </c>
      <c r="AP90" s="36">
        <f t="shared" si="127"/>
        <v>0</v>
      </c>
      <c r="AQ90" s="36">
        <f t="shared" si="128"/>
        <v>0</v>
      </c>
      <c r="AR90" s="36">
        <f t="shared" si="129"/>
        <v>0</v>
      </c>
      <c r="AS90" s="36">
        <f t="shared" si="130"/>
        <v>0</v>
      </c>
      <c r="AT90" s="36">
        <f t="shared" si="131"/>
        <v>0</v>
      </c>
      <c r="AU90" s="36">
        <f t="shared" si="132"/>
        <v>0</v>
      </c>
      <c r="AV90" s="36">
        <f t="shared" si="133"/>
        <v>107.29</v>
      </c>
      <c r="AW90" s="36">
        <f t="shared" si="134"/>
        <v>0</v>
      </c>
      <c r="AX90" s="36">
        <f t="shared" si="135"/>
        <v>0</v>
      </c>
      <c r="AZ90" s="36">
        <f t="shared" si="148"/>
        <v>0</v>
      </c>
      <c r="BA90" s="36">
        <f t="shared" si="149"/>
        <v>0</v>
      </c>
      <c r="BB90" s="36">
        <f t="shared" si="150"/>
        <v>0</v>
      </c>
      <c r="BC90" s="36">
        <f t="shared" si="151"/>
        <v>0</v>
      </c>
      <c r="BD90" s="36">
        <f t="shared" si="152"/>
        <v>0</v>
      </c>
      <c r="BE90" s="36">
        <f t="shared" si="153"/>
        <v>0</v>
      </c>
      <c r="BF90" s="36">
        <f t="shared" si="154"/>
        <v>0</v>
      </c>
      <c r="BG90" s="36">
        <f t="shared" si="155"/>
        <v>0</v>
      </c>
      <c r="BH90" s="36">
        <f t="shared" si="156"/>
        <v>0</v>
      </c>
      <c r="BI90" s="36">
        <f t="shared" si="157"/>
        <v>0</v>
      </c>
      <c r="BJ90" s="118">
        <f t="shared" si="136"/>
        <v>0</v>
      </c>
      <c r="BK90" s="37"/>
      <c r="BL90" s="38">
        <f t="shared" si="158"/>
        <v>0</v>
      </c>
      <c r="BM90" s="39">
        <f>IF(BA90+AP90+T89&gt;=F$8,0,IF(SUM($BL90:BL90)&lt;$C90,MIN(F$8-(BA90+AP90+T89),$C90-SUM($BL90:BL90)),0))</f>
        <v>0</v>
      </c>
      <c r="BN90" s="39">
        <f>IF(BB90+AQ90+U89&gt;=G$8,0,IF(SUM($BL90:BM90)&lt;$C90,MIN(G$8-(BB90+AQ90+U89),$C90-SUM($BL90:BM90)),0))</f>
        <v>0</v>
      </c>
      <c r="BO90" s="39">
        <f>IF(BC90+AR90+V89&gt;=H$8,0,IF(SUM($BL90:BN90)&lt;$C90,MIN(H$8-(BC90+AR90+V89),$C90-SUM($BL90:BN90)),0))</f>
        <v>0</v>
      </c>
      <c r="BP90" s="39">
        <f>IF(BD90+AS90+W89&gt;=I$8,0,IF(SUM($BL90:BO90)&lt;$C90,MIN(I$8-(BD90+AS90+W89),$C90-SUM($BL90:BO90)),0))</f>
        <v>0</v>
      </c>
      <c r="BQ90" s="39">
        <f>IF(BE90+AT90+X89&gt;=J$8,0,IF(SUM($BL90:BP90)&lt;$C90,MIN(J$8-(BE90+AT90+X89),$C90-SUM($BL90:BP90)),0))</f>
        <v>0</v>
      </c>
      <c r="BR90" s="39">
        <f>IF(BF90+AU90+Y89&gt;=K$8,0,IF(SUM($BL90:BQ90)&lt;$C90,MIN(K$8-(BF90+AU90+Y89),$C90-SUM($BL90:BQ90)),0))</f>
        <v>0</v>
      </c>
      <c r="BS90" s="39">
        <f>IF(BG90+AV90+Z89&gt;=L$8,0,IF(SUM($BL90:BR90)&lt;$C90,MIN(L$8-(BG90+AV90+Z89),$C90-SUM($BL90:BR90)),0))</f>
        <v>0</v>
      </c>
      <c r="BT90" s="39">
        <f>IF(BH90+AW90+AA89&gt;=M$8,0,IF(SUM($BL90:BS90)&lt;$C90,MIN(M$8-(BH90+AW90+AA89),$C90-SUM($BL90:BS90)),0))</f>
        <v>0</v>
      </c>
      <c r="BU90" s="39">
        <f>IF(BI90+AX90+AB89&gt;=N$8,0,IF(SUM($BL90:BT90)&lt;$C90,MIN(N$8-(BI90+AX90+AB89),$C90-SUM($BL90:BT90)),0))</f>
        <v>0</v>
      </c>
      <c r="BW90" s="52" t="e">
        <f t="shared" si="159"/>
        <v>#N/A</v>
      </c>
      <c r="BX90" s="174" t="e">
        <f t="shared" si="160"/>
        <v>#N/A</v>
      </c>
      <c r="BY90" s="39">
        <f t="shared" si="137"/>
        <v>0</v>
      </c>
      <c r="BZ90" s="174" t="e">
        <f t="shared" si="161"/>
        <v>#N/A</v>
      </c>
      <c r="CA90" s="37">
        <f t="shared" si="138"/>
        <v>0</v>
      </c>
      <c r="CB90" s="174" t="e">
        <f t="shared" si="162"/>
        <v>#N/A</v>
      </c>
      <c r="CC90" s="39">
        <f t="shared" si="139"/>
        <v>0</v>
      </c>
      <c r="CD90" s="174" t="e">
        <f t="shared" si="163"/>
        <v>#N/A</v>
      </c>
      <c r="CE90" s="39">
        <f t="shared" si="140"/>
        <v>0</v>
      </c>
      <c r="CF90" s="174" t="e">
        <f t="shared" si="164"/>
        <v>#N/A</v>
      </c>
      <c r="CG90" s="39">
        <f t="shared" si="141"/>
        <v>0</v>
      </c>
      <c r="CH90" s="174" t="e">
        <f t="shared" si="165"/>
        <v>#N/A</v>
      </c>
      <c r="CI90" s="39">
        <f t="shared" si="142"/>
        <v>0</v>
      </c>
      <c r="CJ90" s="174" t="e">
        <f t="shared" si="166"/>
        <v>#N/A</v>
      </c>
      <c r="CK90" s="39">
        <f t="shared" si="143"/>
        <v>0</v>
      </c>
      <c r="CL90" s="174" t="e">
        <f t="shared" si="167"/>
        <v>#N/A</v>
      </c>
      <c r="CM90" s="39">
        <f t="shared" si="144"/>
        <v>0</v>
      </c>
      <c r="CN90" s="174" t="e">
        <f t="shared" si="168"/>
        <v>#N/A</v>
      </c>
      <c r="CO90" s="39">
        <f t="shared" si="145"/>
        <v>0</v>
      </c>
      <c r="CP90" s="174" t="e">
        <f t="shared" si="169"/>
        <v>#N/A</v>
      </c>
      <c r="CQ90" s="39">
        <f t="shared" si="146"/>
        <v>0</v>
      </c>
      <c r="CR90" s="39" t="e">
        <f>IF(ISERROR(BX90),NA(),(BY90/Calculator!$E$6)/2)</f>
        <v>#N/A</v>
      </c>
      <c r="CS90" s="39" t="e">
        <f>IF(ISERROR(BZ90),NA(),(CA90/Calculator!$E$6)/2)</f>
        <v>#N/A</v>
      </c>
      <c r="CT90" s="39" t="e">
        <f>IF(ISERROR(CB90),NA(),(CC90/Calculator!$E$6)/2)</f>
        <v>#N/A</v>
      </c>
      <c r="CU90" s="39" t="e">
        <f>IF(ISERROR(CD90),NA(),(CE90/Calculator!$E$6)/2)</f>
        <v>#N/A</v>
      </c>
      <c r="CV90" s="39" t="e">
        <f>IF(ISERROR(CF90),NA(),(CG90/Calculator!$E$6)/2)</f>
        <v>#N/A</v>
      </c>
      <c r="CW90" s="39" t="e">
        <f>IF(ISERROR(CH90),NA(),(CI90/Calculator!$E$6)/2)</f>
        <v>#N/A</v>
      </c>
      <c r="CX90" s="39" t="e">
        <f>IF(ISERROR(CJ90),NA(),(CK90/Calculator!$E$6)/2)</f>
        <v>#N/A</v>
      </c>
      <c r="CY90" s="39" t="e">
        <f>IF(ISERROR(CL90),NA(),(CM90/Calculator!$E$6)/2)</f>
        <v>#N/A</v>
      </c>
      <c r="CZ90" s="39" t="e">
        <f>IF(ISERROR(CN90),NA(),(CO90/Calculator!$E$6)/2)</f>
        <v>#N/A</v>
      </c>
      <c r="DA90" s="39" t="e">
        <f>IF(ISERROR(CP90),NA(),(CQ90/Calculator!$E$6)/2)</f>
        <v>#N/A</v>
      </c>
    </row>
    <row r="91" spans="1:105" s="34" customFormat="1" ht="12" thickBot="1" x14ac:dyDescent="0.25">
      <c r="A91" s="51" t="str">
        <f t="shared" si="101"/>
        <v/>
      </c>
      <c r="B91" s="52" t="str">
        <f t="shared" si="147"/>
        <v/>
      </c>
      <c r="C91" s="53" t="str">
        <f t="shared" si="102"/>
        <v/>
      </c>
      <c r="D91" s="54"/>
      <c r="E91" s="36">
        <f t="shared" si="103"/>
        <v>0</v>
      </c>
      <c r="F91" s="36">
        <f t="shared" si="104"/>
        <v>0</v>
      </c>
      <c r="G91" s="36">
        <f t="shared" si="105"/>
        <v>0</v>
      </c>
      <c r="H91" s="36">
        <f t="shared" si="106"/>
        <v>0</v>
      </c>
      <c r="I91" s="36">
        <f t="shared" si="107"/>
        <v>0</v>
      </c>
      <c r="J91" s="36">
        <f t="shared" si="108"/>
        <v>0</v>
      </c>
      <c r="K91" s="36">
        <f t="shared" si="109"/>
        <v>0</v>
      </c>
      <c r="L91" s="36">
        <f t="shared" si="110"/>
        <v>0</v>
      </c>
      <c r="M91" s="36">
        <f t="shared" si="111"/>
        <v>0</v>
      </c>
      <c r="N91" s="36">
        <f t="shared" si="112"/>
        <v>0</v>
      </c>
      <c r="O91" s="49">
        <f t="shared" si="113"/>
        <v>0</v>
      </c>
      <c r="P91" s="132" t="str">
        <f t="shared" si="114"/>
        <v/>
      </c>
      <c r="Q91" s="50">
        <f t="shared" si="115"/>
        <v>0</v>
      </c>
      <c r="R91" s="37"/>
      <c r="S91" s="36">
        <f t="shared" si="116"/>
        <v>1000</v>
      </c>
      <c r="T91" s="36">
        <f t="shared" si="117"/>
        <v>0</v>
      </c>
      <c r="U91" s="36">
        <f t="shared" si="118"/>
        <v>0</v>
      </c>
      <c r="V91" s="36">
        <f t="shared" si="119"/>
        <v>0</v>
      </c>
      <c r="W91" s="36">
        <f t="shared" si="120"/>
        <v>3000</v>
      </c>
      <c r="X91" s="36">
        <f t="shared" si="121"/>
        <v>0</v>
      </c>
      <c r="Y91" s="36">
        <f t="shared" si="122"/>
        <v>0</v>
      </c>
      <c r="Z91" s="36">
        <f t="shared" si="123"/>
        <v>36999.029999999984</v>
      </c>
      <c r="AA91" s="36">
        <f t="shared" si="124"/>
        <v>0</v>
      </c>
      <c r="AB91" s="36">
        <f t="shared" si="125"/>
        <v>0</v>
      </c>
      <c r="AC91" s="40"/>
      <c r="AD91" s="36">
        <f t="shared" si="91"/>
        <v>0</v>
      </c>
      <c r="AE91" s="36">
        <f t="shared" si="92"/>
        <v>0</v>
      </c>
      <c r="AF91" s="36">
        <f t="shared" si="93"/>
        <v>0</v>
      </c>
      <c r="AG91" s="36">
        <f t="shared" si="94"/>
        <v>0</v>
      </c>
      <c r="AH91" s="36">
        <f t="shared" si="95"/>
        <v>0</v>
      </c>
      <c r="AI91" s="36">
        <f t="shared" si="96"/>
        <v>0</v>
      </c>
      <c r="AJ91" s="36">
        <f t="shared" si="97"/>
        <v>0</v>
      </c>
      <c r="AK91" s="36">
        <f t="shared" si="98"/>
        <v>0</v>
      </c>
      <c r="AL91" s="36">
        <f t="shared" si="99"/>
        <v>0</v>
      </c>
      <c r="AM91" s="36">
        <f t="shared" si="100"/>
        <v>0</v>
      </c>
      <c r="AN91" s="40"/>
      <c r="AO91" s="36">
        <f t="shared" si="126"/>
        <v>0</v>
      </c>
      <c r="AP91" s="36">
        <f t="shared" si="127"/>
        <v>0</v>
      </c>
      <c r="AQ91" s="36">
        <f t="shared" si="128"/>
        <v>0</v>
      </c>
      <c r="AR91" s="36">
        <f t="shared" si="129"/>
        <v>0</v>
      </c>
      <c r="AS91" s="36">
        <f t="shared" si="130"/>
        <v>0</v>
      </c>
      <c r="AT91" s="36">
        <f t="shared" si="131"/>
        <v>0</v>
      </c>
      <c r="AU91" s="36">
        <f t="shared" si="132"/>
        <v>0</v>
      </c>
      <c r="AV91" s="36">
        <f t="shared" si="133"/>
        <v>107.6</v>
      </c>
      <c r="AW91" s="36">
        <f t="shared" si="134"/>
        <v>0</v>
      </c>
      <c r="AX91" s="36">
        <f t="shared" si="135"/>
        <v>0</v>
      </c>
      <c r="AZ91" s="36">
        <f t="shared" si="148"/>
        <v>0</v>
      </c>
      <c r="BA91" s="36">
        <f t="shared" si="149"/>
        <v>0</v>
      </c>
      <c r="BB91" s="36">
        <f t="shared" si="150"/>
        <v>0</v>
      </c>
      <c r="BC91" s="36">
        <f t="shared" si="151"/>
        <v>0</v>
      </c>
      <c r="BD91" s="36">
        <f t="shared" si="152"/>
        <v>0</v>
      </c>
      <c r="BE91" s="36">
        <f t="shared" si="153"/>
        <v>0</v>
      </c>
      <c r="BF91" s="36">
        <f t="shared" si="154"/>
        <v>0</v>
      </c>
      <c r="BG91" s="36">
        <f t="shared" si="155"/>
        <v>0</v>
      </c>
      <c r="BH91" s="36">
        <f t="shared" si="156"/>
        <v>0</v>
      </c>
      <c r="BI91" s="36">
        <f t="shared" si="157"/>
        <v>0</v>
      </c>
      <c r="BJ91" s="118">
        <f t="shared" si="136"/>
        <v>0</v>
      </c>
      <c r="BK91" s="37"/>
      <c r="BL91" s="38">
        <f t="shared" si="158"/>
        <v>0</v>
      </c>
      <c r="BM91" s="39">
        <f>IF(BA91+AP91+T90&gt;=F$8,0,IF(SUM($BL91:BL91)&lt;$C91,MIN(F$8-(BA91+AP91+T90),$C91-SUM($BL91:BL91)),0))</f>
        <v>0</v>
      </c>
      <c r="BN91" s="39">
        <f>IF(BB91+AQ91+U90&gt;=G$8,0,IF(SUM($BL91:BM91)&lt;$C91,MIN(G$8-(BB91+AQ91+U90),$C91-SUM($BL91:BM91)),0))</f>
        <v>0</v>
      </c>
      <c r="BO91" s="39">
        <f>IF(BC91+AR91+V90&gt;=H$8,0,IF(SUM($BL91:BN91)&lt;$C91,MIN(H$8-(BC91+AR91+V90),$C91-SUM($BL91:BN91)),0))</f>
        <v>0</v>
      </c>
      <c r="BP91" s="39">
        <f>IF(BD91+AS91+W90&gt;=I$8,0,IF(SUM($BL91:BO91)&lt;$C91,MIN(I$8-(BD91+AS91+W90),$C91-SUM($BL91:BO91)),0))</f>
        <v>0</v>
      </c>
      <c r="BQ91" s="39">
        <f>IF(BE91+AT91+X90&gt;=J$8,0,IF(SUM($BL91:BP91)&lt;$C91,MIN(J$8-(BE91+AT91+X90),$C91-SUM($BL91:BP91)),0))</f>
        <v>0</v>
      </c>
      <c r="BR91" s="39">
        <f>IF(BF91+AU91+Y90&gt;=K$8,0,IF(SUM($BL91:BQ91)&lt;$C91,MIN(K$8-(BF91+AU91+Y90),$C91-SUM($BL91:BQ91)),0))</f>
        <v>0</v>
      </c>
      <c r="BS91" s="39">
        <f>IF(BG91+AV91+Z90&gt;=L$8,0,IF(SUM($BL91:BR91)&lt;$C91,MIN(L$8-(BG91+AV91+Z90),$C91-SUM($BL91:BR91)),0))</f>
        <v>0</v>
      </c>
      <c r="BT91" s="39">
        <f>IF(BH91+AW91+AA90&gt;=M$8,0,IF(SUM($BL91:BS91)&lt;$C91,MIN(M$8-(BH91+AW91+AA90),$C91-SUM($BL91:BS91)),0))</f>
        <v>0</v>
      </c>
      <c r="BU91" s="39">
        <f>IF(BI91+AX91+AB90&gt;=N$8,0,IF(SUM($BL91:BT91)&lt;$C91,MIN(N$8-(BI91+AX91+AB90),$C91-SUM($BL91:BT91)),0))</f>
        <v>0</v>
      </c>
      <c r="BW91" s="52" t="e">
        <f t="shared" si="159"/>
        <v>#N/A</v>
      </c>
      <c r="BX91" s="174" t="e">
        <f t="shared" si="160"/>
        <v>#N/A</v>
      </c>
      <c r="BY91" s="39">
        <f t="shared" si="137"/>
        <v>0</v>
      </c>
      <c r="BZ91" s="174" t="e">
        <f t="shared" si="161"/>
        <v>#N/A</v>
      </c>
      <c r="CA91" s="37">
        <f t="shared" si="138"/>
        <v>0</v>
      </c>
      <c r="CB91" s="174" t="e">
        <f t="shared" si="162"/>
        <v>#N/A</v>
      </c>
      <c r="CC91" s="39">
        <f t="shared" si="139"/>
        <v>0</v>
      </c>
      <c r="CD91" s="174" t="e">
        <f t="shared" si="163"/>
        <v>#N/A</v>
      </c>
      <c r="CE91" s="39">
        <f t="shared" si="140"/>
        <v>0</v>
      </c>
      <c r="CF91" s="174" t="e">
        <f t="shared" si="164"/>
        <v>#N/A</v>
      </c>
      <c r="CG91" s="39">
        <f t="shared" si="141"/>
        <v>0</v>
      </c>
      <c r="CH91" s="174" t="e">
        <f t="shared" si="165"/>
        <v>#N/A</v>
      </c>
      <c r="CI91" s="39">
        <f t="shared" si="142"/>
        <v>0</v>
      </c>
      <c r="CJ91" s="174" t="e">
        <f t="shared" si="166"/>
        <v>#N/A</v>
      </c>
      <c r="CK91" s="39">
        <f t="shared" si="143"/>
        <v>0</v>
      </c>
      <c r="CL91" s="174" t="e">
        <f t="shared" si="167"/>
        <v>#N/A</v>
      </c>
      <c r="CM91" s="39">
        <f t="shared" si="144"/>
        <v>0</v>
      </c>
      <c r="CN91" s="174" t="e">
        <f t="shared" si="168"/>
        <v>#N/A</v>
      </c>
      <c r="CO91" s="39">
        <f t="shared" si="145"/>
        <v>0</v>
      </c>
      <c r="CP91" s="174" t="e">
        <f t="shared" si="169"/>
        <v>#N/A</v>
      </c>
      <c r="CQ91" s="39">
        <f t="shared" si="146"/>
        <v>0</v>
      </c>
      <c r="CR91" s="39" t="e">
        <f>IF(ISERROR(BX91),NA(),(BY91/Calculator!$E$6)/2)</f>
        <v>#N/A</v>
      </c>
      <c r="CS91" s="39" t="e">
        <f>IF(ISERROR(BZ91),NA(),(CA91/Calculator!$E$6)/2)</f>
        <v>#N/A</v>
      </c>
      <c r="CT91" s="39" t="e">
        <f>IF(ISERROR(CB91),NA(),(CC91/Calculator!$E$6)/2)</f>
        <v>#N/A</v>
      </c>
      <c r="CU91" s="39" t="e">
        <f>IF(ISERROR(CD91),NA(),(CE91/Calculator!$E$6)/2)</f>
        <v>#N/A</v>
      </c>
      <c r="CV91" s="39" t="e">
        <f>IF(ISERROR(CF91),NA(),(CG91/Calculator!$E$6)/2)</f>
        <v>#N/A</v>
      </c>
      <c r="CW91" s="39" t="e">
        <f>IF(ISERROR(CH91),NA(),(CI91/Calculator!$E$6)/2)</f>
        <v>#N/A</v>
      </c>
      <c r="CX91" s="39" t="e">
        <f>IF(ISERROR(CJ91),NA(),(CK91/Calculator!$E$6)/2)</f>
        <v>#N/A</v>
      </c>
      <c r="CY91" s="39" t="e">
        <f>IF(ISERROR(CL91),NA(),(CM91/Calculator!$E$6)/2)</f>
        <v>#N/A</v>
      </c>
      <c r="CZ91" s="39" t="e">
        <f>IF(ISERROR(CN91),NA(),(CO91/Calculator!$E$6)/2)</f>
        <v>#N/A</v>
      </c>
      <c r="DA91" s="39" t="e">
        <f>IF(ISERROR(CP91),NA(),(CQ91/Calculator!$E$6)/2)</f>
        <v>#N/A</v>
      </c>
    </row>
    <row r="92" spans="1:105" s="34" customFormat="1" ht="12" thickBot="1" x14ac:dyDescent="0.25">
      <c r="A92" s="51" t="str">
        <f t="shared" si="101"/>
        <v/>
      </c>
      <c r="B92" s="52" t="str">
        <f t="shared" si="147"/>
        <v/>
      </c>
      <c r="C92" s="53" t="str">
        <f t="shared" si="102"/>
        <v/>
      </c>
      <c r="D92" s="54"/>
      <c r="E92" s="36">
        <f t="shared" si="103"/>
        <v>0</v>
      </c>
      <c r="F92" s="36">
        <f t="shared" si="104"/>
        <v>0</v>
      </c>
      <c r="G92" s="36">
        <f t="shared" si="105"/>
        <v>0</v>
      </c>
      <c r="H92" s="36">
        <f t="shared" si="106"/>
        <v>0</v>
      </c>
      <c r="I92" s="36">
        <f t="shared" si="107"/>
        <v>0</v>
      </c>
      <c r="J92" s="36">
        <f t="shared" si="108"/>
        <v>0</v>
      </c>
      <c r="K92" s="36">
        <f t="shared" si="109"/>
        <v>0</v>
      </c>
      <c r="L92" s="36">
        <f t="shared" si="110"/>
        <v>0</v>
      </c>
      <c r="M92" s="36">
        <f t="shared" si="111"/>
        <v>0</v>
      </c>
      <c r="N92" s="36">
        <f t="shared" si="112"/>
        <v>0</v>
      </c>
      <c r="O92" s="49">
        <f t="shared" si="113"/>
        <v>0</v>
      </c>
      <c r="P92" s="132" t="str">
        <f t="shared" si="114"/>
        <v/>
      </c>
      <c r="Q92" s="50">
        <f t="shared" si="115"/>
        <v>0</v>
      </c>
      <c r="R92" s="37"/>
      <c r="S92" s="36">
        <f t="shared" si="116"/>
        <v>1000</v>
      </c>
      <c r="T92" s="36">
        <f t="shared" si="117"/>
        <v>0</v>
      </c>
      <c r="U92" s="36">
        <f t="shared" si="118"/>
        <v>0</v>
      </c>
      <c r="V92" s="36">
        <f t="shared" si="119"/>
        <v>0</v>
      </c>
      <c r="W92" s="36">
        <f t="shared" si="120"/>
        <v>3000</v>
      </c>
      <c r="X92" s="36">
        <f t="shared" si="121"/>
        <v>0</v>
      </c>
      <c r="Y92" s="36">
        <f t="shared" si="122"/>
        <v>0</v>
      </c>
      <c r="Z92" s="36">
        <f t="shared" si="123"/>
        <v>37106.939999999988</v>
      </c>
      <c r="AA92" s="36">
        <f t="shared" si="124"/>
        <v>0</v>
      </c>
      <c r="AB92" s="36">
        <f t="shared" si="125"/>
        <v>0</v>
      </c>
      <c r="AC92" s="40"/>
      <c r="AD92" s="36">
        <f t="shared" si="91"/>
        <v>0</v>
      </c>
      <c r="AE92" s="36">
        <f t="shared" si="92"/>
        <v>0</v>
      </c>
      <c r="AF92" s="36">
        <f t="shared" si="93"/>
        <v>0</v>
      </c>
      <c r="AG92" s="36">
        <f t="shared" si="94"/>
        <v>0</v>
      </c>
      <c r="AH92" s="36">
        <f t="shared" si="95"/>
        <v>0</v>
      </c>
      <c r="AI92" s="36">
        <f t="shared" si="96"/>
        <v>0</v>
      </c>
      <c r="AJ92" s="36">
        <f t="shared" si="97"/>
        <v>0</v>
      </c>
      <c r="AK92" s="36">
        <f t="shared" si="98"/>
        <v>0</v>
      </c>
      <c r="AL92" s="36">
        <f t="shared" si="99"/>
        <v>0</v>
      </c>
      <c r="AM92" s="36">
        <f t="shared" si="100"/>
        <v>0</v>
      </c>
      <c r="AN92" s="40"/>
      <c r="AO92" s="36">
        <f t="shared" si="126"/>
        <v>0</v>
      </c>
      <c r="AP92" s="36">
        <f t="shared" si="127"/>
        <v>0</v>
      </c>
      <c r="AQ92" s="36">
        <f t="shared" si="128"/>
        <v>0</v>
      </c>
      <c r="AR92" s="36">
        <f t="shared" si="129"/>
        <v>0</v>
      </c>
      <c r="AS92" s="36">
        <f t="shared" si="130"/>
        <v>0</v>
      </c>
      <c r="AT92" s="36">
        <f t="shared" si="131"/>
        <v>0</v>
      </c>
      <c r="AU92" s="36">
        <f t="shared" si="132"/>
        <v>0</v>
      </c>
      <c r="AV92" s="36">
        <f t="shared" si="133"/>
        <v>107.91</v>
      </c>
      <c r="AW92" s="36">
        <f t="shared" si="134"/>
        <v>0</v>
      </c>
      <c r="AX92" s="36">
        <f t="shared" si="135"/>
        <v>0</v>
      </c>
      <c r="AZ92" s="36">
        <f t="shared" si="148"/>
        <v>0</v>
      </c>
      <c r="BA92" s="36">
        <f t="shared" si="149"/>
        <v>0</v>
      </c>
      <c r="BB92" s="36">
        <f t="shared" si="150"/>
        <v>0</v>
      </c>
      <c r="BC92" s="36">
        <f t="shared" si="151"/>
        <v>0</v>
      </c>
      <c r="BD92" s="36">
        <f t="shared" si="152"/>
        <v>0</v>
      </c>
      <c r="BE92" s="36">
        <f t="shared" si="153"/>
        <v>0</v>
      </c>
      <c r="BF92" s="36">
        <f t="shared" si="154"/>
        <v>0</v>
      </c>
      <c r="BG92" s="36">
        <f t="shared" si="155"/>
        <v>0</v>
      </c>
      <c r="BH92" s="36">
        <f t="shared" si="156"/>
        <v>0</v>
      </c>
      <c r="BI92" s="36">
        <f t="shared" si="157"/>
        <v>0</v>
      </c>
      <c r="BJ92" s="118">
        <f t="shared" si="136"/>
        <v>0</v>
      </c>
      <c r="BK92" s="37"/>
      <c r="BL92" s="38">
        <f t="shared" si="158"/>
        <v>0</v>
      </c>
      <c r="BM92" s="39">
        <f>IF(BA92+AP92+T91&gt;=F$8,0,IF(SUM($BL92:BL92)&lt;$C92,MIN(F$8-(BA92+AP92+T91),$C92-SUM($BL92:BL92)),0))</f>
        <v>0</v>
      </c>
      <c r="BN92" s="39">
        <f>IF(BB92+AQ92+U91&gt;=G$8,0,IF(SUM($BL92:BM92)&lt;$C92,MIN(G$8-(BB92+AQ92+U91),$C92-SUM($BL92:BM92)),0))</f>
        <v>0</v>
      </c>
      <c r="BO92" s="39">
        <f>IF(BC92+AR92+V91&gt;=H$8,0,IF(SUM($BL92:BN92)&lt;$C92,MIN(H$8-(BC92+AR92+V91),$C92-SUM($BL92:BN92)),0))</f>
        <v>0</v>
      </c>
      <c r="BP92" s="39">
        <f>IF(BD92+AS92+W91&gt;=I$8,0,IF(SUM($BL92:BO92)&lt;$C92,MIN(I$8-(BD92+AS92+W91),$C92-SUM($BL92:BO92)),0))</f>
        <v>0</v>
      </c>
      <c r="BQ92" s="39">
        <f>IF(BE92+AT92+X91&gt;=J$8,0,IF(SUM($BL92:BP92)&lt;$C92,MIN(J$8-(BE92+AT92+X91),$C92-SUM($BL92:BP92)),0))</f>
        <v>0</v>
      </c>
      <c r="BR92" s="39">
        <f>IF(BF92+AU92+Y91&gt;=K$8,0,IF(SUM($BL92:BQ92)&lt;$C92,MIN(K$8-(BF92+AU92+Y91),$C92-SUM($BL92:BQ92)),0))</f>
        <v>0</v>
      </c>
      <c r="BS92" s="39">
        <f>IF(BG92+AV92+Z91&gt;=L$8,0,IF(SUM($BL92:BR92)&lt;$C92,MIN(L$8-(BG92+AV92+Z91),$C92-SUM($BL92:BR92)),0))</f>
        <v>0</v>
      </c>
      <c r="BT92" s="39">
        <f>IF(BH92+AW92+AA91&gt;=M$8,0,IF(SUM($BL92:BS92)&lt;$C92,MIN(M$8-(BH92+AW92+AA91),$C92-SUM($BL92:BS92)),0))</f>
        <v>0</v>
      </c>
      <c r="BU92" s="39">
        <f>IF(BI92+AX92+AB91&gt;=N$8,0,IF(SUM($BL92:BT92)&lt;$C92,MIN(N$8-(BI92+AX92+AB91),$C92-SUM($BL92:BT92)),0))</f>
        <v>0</v>
      </c>
      <c r="BW92" s="52" t="e">
        <f t="shared" si="159"/>
        <v>#N/A</v>
      </c>
      <c r="BX92" s="174" t="e">
        <f t="shared" si="160"/>
        <v>#N/A</v>
      </c>
      <c r="BY92" s="39">
        <f t="shared" si="137"/>
        <v>0</v>
      </c>
      <c r="BZ92" s="174" t="e">
        <f t="shared" si="161"/>
        <v>#N/A</v>
      </c>
      <c r="CA92" s="37">
        <f t="shared" si="138"/>
        <v>0</v>
      </c>
      <c r="CB92" s="174" t="e">
        <f t="shared" si="162"/>
        <v>#N/A</v>
      </c>
      <c r="CC92" s="39">
        <f t="shared" si="139"/>
        <v>0</v>
      </c>
      <c r="CD92" s="174" t="e">
        <f t="shared" si="163"/>
        <v>#N/A</v>
      </c>
      <c r="CE92" s="39">
        <f t="shared" si="140"/>
        <v>0</v>
      </c>
      <c r="CF92" s="174" t="e">
        <f t="shared" si="164"/>
        <v>#N/A</v>
      </c>
      <c r="CG92" s="39">
        <f t="shared" si="141"/>
        <v>0</v>
      </c>
      <c r="CH92" s="174" t="e">
        <f t="shared" si="165"/>
        <v>#N/A</v>
      </c>
      <c r="CI92" s="39">
        <f t="shared" si="142"/>
        <v>0</v>
      </c>
      <c r="CJ92" s="174" t="e">
        <f t="shared" si="166"/>
        <v>#N/A</v>
      </c>
      <c r="CK92" s="39">
        <f t="shared" si="143"/>
        <v>0</v>
      </c>
      <c r="CL92" s="174" t="e">
        <f t="shared" si="167"/>
        <v>#N/A</v>
      </c>
      <c r="CM92" s="39">
        <f t="shared" si="144"/>
        <v>0</v>
      </c>
      <c r="CN92" s="174" t="e">
        <f t="shared" si="168"/>
        <v>#N/A</v>
      </c>
      <c r="CO92" s="39">
        <f t="shared" si="145"/>
        <v>0</v>
      </c>
      <c r="CP92" s="174" t="e">
        <f t="shared" si="169"/>
        <v>#N/A</v>
      </c>
      <c r="CQ92" s="39">
        <f t="shared" si="146"/>
        <v>0</v>
      </c>
      <c r="CR92" s="39" t="e">
        <f>IF(ISERROR(BX92),NA(),(BY92/Calculator!$E$6)/2)</f>
        <v>#N/A</v>
      </c>
      <c r="CS92" s="39" t="e">
        <f>IF(ISERROR(BZ92),NA(),(CA92/Calculator!$E$6)/2)</f>
        <v>#N/A</v>
      </c>
      <c r="CT92" s="39" t="e">
        <f>IF(ISERROR(CB92),NA(),(CC92/Calculator!$E$6)/2)</f>
        <v>#N/A</v>
      </c>
      <c r="CU92" s="39" t="e">
        <f>IF(ISERROR(CD92),NA(),(CE92/Calculator!$E$6)/2)</f>
        <v>#N/A</v>
      </c>
      <c r="CV92" s="39" t="e">
        <f>IF(ISERROR(CF92),NA(),(CG92/Calculator!$E$6)/2)</f>
        <v>#N/A</v>
      </c>
      <c r="CW92" s="39" t="e">
        <f>IF(ISERROR(CH92),NA(),(CI92/Calculator!$E$6)/2)</f>
        <v>#N/A</v>
      </c>
      <c r="CX92" s="39" t="e">
        <f>IF(ISERROR(CJ92),NA(),(CK92/Calculator!$E$6)/2)</f>
        <v>#N/A</v>
      </c>
      <c r="CY92" s="39" t="e">
        <f>IF(ISERROR(CL92),NA(),(CM92/Calculator!$E$6)/2)</f>
        <v>#N/A</v>
      </c>
      <c r="CZ92" s="39" t="e">
        <f>IF(ISERROR(CN92),NA(),(CO92/Calculator!$E$6)/2)</f>
        <v>#N/A</v>
      </c>
      <c r="DA92" s="39" t="e">
        <f>IF(ISERROR(CP92),NA(),(CQ92/Calculator!$E$6)/2)</f>
        <v>#N/A</v>
      </c>
    </row>
    <row r="93" spans="1:105" s="34" customFormat="1" ht="12" thickBot="1" x14ac:dyDescent="0.25">
      <c r="A93" s="51" t="str">
        <f t="shared" si="101"/>
        <v/>
      </c>
      <c r="B93" s="52" t="str">
        <f t="shared" si="147"/>
        <v/>
      </c>
      <c r="C93" s="53" t="str">
        <f t="shared" si="102"/>
        <v/>
      </c>
      <c r="D93" s="54"/>
      <c r="E93" s="36">
        <f t="shared" si="103"/>
        <v>0</v>
      </c>
      <c r="F93" s="36">
        <f t="shared" si="104"/>
        <v>0</v>
      </c>
      <c r="G93" s="36">
        <f t="shared" si="105"/>
        <v>0</v>
      </c>
      <c r="H93" s="36">
        <f t="shared" si="106"/>
        <v>0</v>
      </c>
      <c r="I93" s="36">
        <f t="shared" si="107"/>
        <v>0</v>
      </c>
      <c r="J93" s="36">
        <f t="shared" si="108"/>
        <v>0</v>
      </c>
      <c r="K93" s="36">
        <f t="shared" si="109"/>
        <v>0</v>
      </c>
      <c r="L93" s="36">
        <f t="shared" si="110"/>
        <v>0</v>
      </c>
      <c r="M93" s="36">
        <f t="shared" si="111"/>
        <v>0</v>
      </c>
      <c r="N93" s="36">
        <f t="shared" si="112"/>
        <v>0</v>
      </c>
      <c r="O93" s="49">
        <f t="shared" si="113"/>
        <v>0</v>
      </c>
      <c r="P93" s="132" t="str">
        <f t="shared" si="114"/>
        <v/>
      </c>
      <c r="Q93" s="50">
        <f t="shared" si="115"/>
        <v>0</v>
      </c>
      <c r="R93" s="37"/>
      <c r="S93" s="36">
        <f t="shared" si="116"/>
        <v>1000</v>
      </c>
      <c r="T93" s="36">
        <f t="shared" si="117"/>
        <v>0</v>
      </c>
      <c r="U93" s="36">
        <f t="shared" si="118"/>
        <v>0</v>
      </c>
      <c r="V93" s="36">
        <f t="shared" si="119"/>
        <v>0</v>
      </c>
      <c r="W93" s="36">
        <f t="shared" si="120"/>
        <v>3000</v>
      </c>
      <c r="X93" s="36">
        <f t="shared" si="121"/>
        <v>0</v>
      </c>
      <c r="Y93" s="36">
        <f t="shared" si="122"/>
        <v>0</v>
      </c>
      <c r="Z93" s="36">
        <f t="shared" si="123"/>
        <v>37215.169999999991</v>
      </c>
      <c r="AA93" s="36">
        <f t="shared" si="124"/>
        <v>0</v>
      </c>
      <c r="AB93" s="36">
        <f t="shared" si="125"/>
        <v>0</v>
      </c>
      <c r="AC93" s="40"/>
      <c r="AD93" s="36">
        <f t="shared" si="91"/>
        <v>0</v>
      </c>
      <c r="AE93" s="36">
        <f t="shared" si="92"/>
        <v>0</v>
      </c>
      <c r="AF93" s="36">
        <f t="shared" si="93"/>
        <v>0</v>
      </c>
      <c r="AG93" s="36">
        <f t="shared" si="94"/>
        <v>0</v>
      </c>
      <c r="AH93" s="36">
        <f t="shared" si="95"/>
        <v>0</v>
      </c>
      <c r="AI93" s="36">
        <f t="shared" si="96"/>
        <v>0</v>
      </c>
      <c r="AJ93" s="36">
        <f t="shared" si="97"/>
        <v>0</v>
      </c>
      <c r="AK93" s="36">
        <f t="shared" si="98"/>
        <v>0</v>
      </c>
      <c r="AL93" s="36">
        <f t="shared" si="99"/>
        <v>0</v>
      </c>
      <c r="AM93" s="36">
        <f t="shared" si="100"/>
        <v>0</v>
      </c>
      <c r="AN93" s="40"/>
      <c r="AO93" s="36">
        <f t="shared" si="126"/>
        <v>0</v>
      </c>
      <c r="AP93" s="36">
        <f t="shared" si="127"/>
        <v>0</v>
      </c>
      <c r="AQ93" s="36">
        <f t="shared" si="128"/>
        <v>0</v>
      </c>
      <c r="AR93" s="36">
        <f t="shared" si="129"/>
        <v>0</v>
      </c>
      <c r="AS93" s="36">
        <f t="shared" si="130"/>
        <v>0</v>
      </c>
      <c r="AT93" s="36">
        <f t="shared" si="131"/>
        <v>0</v>
      </c>
      <c r="AU93" s="36">
        <f t="shared" si="132"/>
        <v>0</v>
      </c>
      <c r="AV93" s="36">
        <f t="shared" si="133"/>
        <v>108.23</v>
      </c>
      <c r="AW93" s="36">
        <f t="shared" si="134"/>
        <v>0</v>
      </c>
      <c r="AX93" s="36">
        <f t="shared" si="135"/>
        <v>0</v>
      </c>
      <c r="AZ93" s="36">
        <f t="shared" si="148"/>
        <v>0</v>
      </c>
      <c r="BA93" s="36">
        <f t="shared" si="149"/>
        <v>0</v>
      </c>
      <c r="BB93" s="36">
        <f t="shared" si="150"/>
        <v>0</v>
      </c>
      <c r="BC93" s="36">
        <f t="shared" si="151"/>
        <v>0</v>
      </c>
      <c r="BD93" s="36">
        <f t="shared" si="152"/>
        <v>0</v>
      </c>
      <c r="BE93" s="36">
        <f t="shared" si="153"/>
        <v>0</v>
      </c>
      <c r="BF93" s="36">
        <f t="shared" si="154"/>
        <v>0</v>
      </c>
      <c r="BG93" s="36">
        <f t="shared" si="155"/>
        <v>0</v>
      </c>
      <c r="BH93" s="36">
        <f t="shared" si="156"/>
        <v>0</v>
      </c>
      <c r="BI93" s="36">
        <f t="shared" si="157"/>
        <v>0</v>
      </c>
      <c r="BJ93" s="118">
        <f t="shared" si="136"/>
        <v>0</v>
      </c>
      <c r="BK93" s="37"/>
      <c r="BL93" s="38">
        <f t="shared" si="158"/>
        <v>0</v>
      </c>
      <c r="BM93" s="39">
        <f>IF(BA93+AP93+T92&gt;=F$8,0,IF(SUM($BL93:BL93)&lt;$C93,MIN(F$8-(BA93+AP93+T92),$C93-SUM($BL93:BL93)),0))</f>
        <v>0</v>
      </c>
      <c r="BN93" s="39">
        <f>IF(BB93+AQ93+U92&gt;=G$8,0,IF(SUM($BL93:BM93)&lt;$C93,MIN(G$8-(BB93+AQ93+U92),$C93-SUM($BL93:BM93)),0))</f>
        <v>0</v>
      </c>
      <c r="BO93" s="39">
        <f>IF(BC93+AR93+V92&gt;=H$8,0,IF(SUM($BL93:BN93)&lt;$C93,MIN(H$8-(BC93+AR93+V92),$C93-SUM($BL93:BN93)),0))</f>
        <v>0</v>
      </c>
      <c r="BP93" s="39">
        <f>IF(BD93+AS93+W92&gt;=I$8,0,IF(SUM($BL93:BO93)&lt;$C93,MIN(I$8-(BD93+AS93+W92),$C93-SUM($BL93:BO93)),0))</f>
        <v>0</v>
      </c>
      <c r="BQ93" s="39">
        <f>IF(BE93+AT93+X92&gt;=J$8,0,IF(SUM($BL93:BP93)&lt;$C93,MIN(J$8-(BE93+AT93+X92),$C93-SUM($BL93:BP93)),0))</f>
        <v>0</v>
      </c>
      <c r="BR93" s="39">
        <f>IF(BF93+AU93+Y92&gt;=K$8,0,IF(SUM($BL93:BQ93)&lt;$C93,MIN(K$8-(BF93+AU93+Y92),$C93-SUM($BL93:BQ93)),0))</f>
        <v>0</v>
      </c>
      <c r="BS93" s="39">
        <f>IF(BG93+AV93+Z92&gt;=L$8,0,IF(SUM($BL93:BR93)&lt;$C93,MIN(L$8-(BG93+AV93+Z92),$C93-SUM($BL93:BR93)),0))</f>
        <v>0</v>
      </c>
      <c r="BT93" s="39">
        <f>IF(BH93+AW93+AA92&gt;=M$8,0,IF(SUM($BL93:BS93)&lt;$C93,MIN(M$8-(BH93+AW93+AA92),$C93-SUM($BL93:BS93)),0))</f>
        <v>0</v>
      </c>
      <c r="BU93" s="39">
        <f>IF(BI93+AX93+AB92&gt;=N$8,0,IF(SUM($BL93:BT93)&lt;$C93,MIN(N$8-(BI93+AX93+AB92),$C93-SUM($BL93:BT93)),0))</f>
        <v>0</v>
      </c>
      <c r="BW93" s="52" t="e">
        <f t="shared" si="159"/>
        <v>#N/A</v>
      </c>
      <c r="BX93" s="174" t="e">
        <f t="shared" si="160"/>
        <v>#N/A</v>
      </c>
      <c r="BY93" s="39">
        <f t="shared" si="137"/>
        <v>0</v>
      </c>
      <c r="BZ93" s="174" t="e">
        <f t="shared" si="161"/>
        <v>#N/A</v>
      </c>
      <c r="CA93" s="37">
        <f t="shared" si="138"/>
        <v>0</v>
      </c>
      <c r="CB93" s="174" t="e">
        <f t="shared" si="162"/>
        <v>#N/A</v>
      </c>
      <c r="CC93" s="39">
        <f t="shared" si="139"/>
        <v>0</v>
      </c>
      <c r="CD93" s="174" t="e">
        <f t="shared" si="163"/>
        <v>#N/A</v>
      </c>
      <c r="CE93" s="39">
        <f t="shared" si="140"/>
        <v>0</v>
      </c>
      <c r="CF93" s="174" t="e">
        <f t="shared" si="164"/>
        <v>#N/A</v>
      </c>
      <c r="CG93" s="39">
        <f t="shared" si="141"/>
        <v>0</v>
      </c>
      <c r="CH93" s="174" t="e">
        <f t="shared" si="165"/>
        <v>#N/A</v>
      </c>
      <c r="CI93" s="39">
        <f t="shared" si="142"/>
        <v>0</v>
      </c>
      <c r="CJ93" s="174" t="e">
        <f t="shared" si="166"/>
        <v>#N/A</v>
      </c>
      <c r="CK93" s="39">
        <f t="shared" si="143"/>
        <v>0</v>
      </c>
      <c r="CL93" s="174" t="e">
        <f t="shared" si="167"/>
        <v>#N/A</v>
      </c>
      <c r="CM93" s="39">
        <f t="shared" si="144"/>
        <v>0</v>
      </c>
      <c r="CN93" s="174" t="e">
        <f t="shared" si="168"/>
        <v>#N/A</v>
      </c>
      <c r="CO93" s="39">
        <f t="shared" si="145"/>
        <v>0</v>
      </c>
      <c r="CP93" s="174" t="e">
        <f t="shared" si="169"/>
        <v>#N/A</v>
      </c>
      <c r="CQ93" s="39">
        <f t="shared" si="146"/>
        <v>0</v>
      </c>
      <c r="CR93" s="39" t="e">
        <f>IF(ISERROR(BX93),NA(),(BY93/Calculator!$E$6)/2)</f>
        <v>#N/A</v>
      </c>
      <c r="CS93" s="39" t="e">
        <f>IF(ISERROR(BZ93),NA(),(CA93/Calculator!$E$6)/2)</f>
        <v>#N/A</v>
      </c>
      <c r="CT93" s="39" t="e">
        <f>IF(ISERROR(CB93),NA(),(CC93/Calculator!$E$6)/2)</f>
        <v>#N/A</v>
      </c>
      <c r="CU93" s="39" t="e">
        <f>IF(ISERROR(CD93),NA(),(CE93/Calculator!$E$6)/2)</f>
        <v>#N/A</v>
      </c>
      <c r="CV93" s="39" t="e">
        <f>IF(ISERROR(CF93),NA(),(CG93/Calculator!$E$6)/2)</f>
        <v>#N/A</v>
      </c>
      <c r="CW93" s="39" t="e">
        <f>IF(ISERROR(CH93),NA(),(CI93/Calculator!$E$6)/2)</f>
        <v>#N/A</v>
      </c>
      <c r="CX93" s="39" t="e">
        <f>IF(ISERROR(CJ93),NA(),(CK93/Calculator!$E$6)/2)</f>
        <v>#N/A</v>
      </c>
      <c r="CY93" s="39" t="e">
        <f>IF(ISERROR(CL93),NA(),(CM93/Calculator!$E$6)/2)</f>
        <v>#N/A</v>
      </c>
      <c r="CZ93" s="39" t="e">
        <f>IF(ISERROR(CN93),NA(),(CO93/Calculator!$E$6)/2)</f>
        <v>#N/A</v>
      </c>
      <c r="DA93" s="39" t="e">
        <f>IF(ISERROR(CP93),NA(),(CQ93/Calculator!$E$6)/2)</f>
        <v>#N/A</v>
      </c>
    </row>
    <row r="94" spans="1:105" s="34" customFormat="1" ht="12" thickBot="1" x14ac:dyDescent="0.25">
      <c r="A94" s="51" t="str">
        <f t="shared" si="101"/>
        <v/>
      </c>
      <c r="B94" s="52" t="str">
        <f t="shared" si="147"/>
        <v/>
      </c>
      <c r="C94" s="53" t="str">
        <f t="shared" si="102"/>
        <v/>
      </c>
      <c r="D94" s="54"/>
      <c r="E94" s="36">
        <f t="shared" si="103"/>
        <v>0</v>
      </c>
      <c r="F94" s="36">
        <f t="shared" si="104"/>
        <v>0</v>
      </c>
      <c r="G94" s="36">
        <f t="shared" si="105"/>
        <v>0</v>
      </c>
      <c r="H94" s="36">
        <f t="shared" si="106"/>
        <v>0</v>
      </c>
      <c r="I94" s="36">
        <f t="shared" si="107"/>
        <v>0</v>
      </c>
      <c r="J94" s="36">
        <f t="shared" si="108"/>
        <v>0</v>
      </c>
      <c r="K94" s="36">
        <f t="shared" si="109"/>
        <v>0</v>
      </c>
      <c r="L94" s="36">
        <f t="shared" si="110"/>
        <v>0</v>
      </c>
      <c r="M94" s="36">
        <f t="shared" si="111"/>
        <v>0</v>
      </c>
      <c r="N94" s="36">
        <f t="shared" si="112"/>
        <v>0</v>
      </c>
      <c r="O94" s="49">
        <f t="shared" si="113"/>
        <v>0</v>
      </c>
      <c r="P94" s="132" t="str">
        <f t="shared" si="114"/>
        <v/>
      </c>
      <c r="Q94" s="50">
        <f t="shared" si="115"/>
        <v>0</v>
      </c>
      <c r="R94" s="37"/>
      <c r="S94" s="36">
        <f t="shared" si="116"/>
        <v>1000</v>
      </c>
      <c r="T94" s="36">
        <f t="shared" si="117"/>
        <v>0</v>
      </c>
      <c r="U94" s="36">
        <f t="shared" si="118"/>
        <v>0</v>
      </c>
      <c r="V94" s="36">
        <f t="shared" si="119"/>
        <v>0</v>
      </c>
      <c r="W94" s="36">
        <f t="shared" si="120"/>
        <v>3000</v>
      </c>
      <c r="X94" s="36">
        <f t="shared" si="121"/>
        <v>0</v>
      </c>
      <c r="Y94" s="36">
        <f t="shared" si="122"/>
        <v>0</v>
      </c>
      <c r="Z94" s="36">
        <f t="shared" si="123"/>
        <v>37323.709999999992</v>
      </c>
      <c r="AA94" s="36">
        <f t="shared" si="124"/>
        <v>0</v>
      </c>
      <c r="AB94" s="36">
        <f t="shared" si="125"/>
        <v>0</v>
      </c>
      <c r="AC94" s="40"/>
      <c r="AD94" s="36">
        <f t="shared" si="91"/>
        <v>0</v>
      </c>
      <c r="AE94" s="36">
        <f t="shared" si="92"/>
        <v>0</v>
      </c>
      <c r="AF94" s="36">
        <f t="shared" si="93"/>
        <v>0</v>
      </c>
      <c r="AG94" s="36">
        <f t="shared" si="94"/>
        <v>0</v>
      </c>
      <c r="AH94" s="36">
        <f t="shared" si="95"/>
        <v>0</v>
      </c>
      <c r="AI94" s="36">
        <f t="shared" si="96"/>
        <v>0</v>
      </c>
      <c r="AJ94" s="36">
        <f t="shared" si="97"/>
        <v>0</v>
      </c>
      <c r="AK94" s="36">
        <f t="shared" si="98"/>
        <v>0</v>
      </c>
      <c r="AL94" s="36">
        <f t="shared" si="99"/>
        <v>0</v>
      </c>
      <c r="AM94" s="36">
        <f t="shared" si="100"/>
        <v>0</v>
      </c>
      <c r="AN94" s="40"/>
      <c r="AO94" s="36">
        <f t="shared" si="126"/>
        <v>0</v>
      </c>
      <c r="AP94" s="36">
        <f t="shared" si="127"/>
        <v>0</v>
      </c>
      <c r="AQ94" s="36">
        <f t="shared" si="128"/>
        <v>0</v>
      </c>
      <c r="AR94" s="36">
        <f t="shared" si="129"/>
        <v>0</v>
      </c>
      <c r="AS94" s="36">
        <f t="shared" si="130"/>
        <v>0</v>
      </c>
      <c r="AT94" s="36">
        <f t="shared" si="131"/>
        <v>0</v>
      </c>
      <c r="AU94" s="36">
        <f t="shared" si="132"/>
        <v>0</v>
      </c>
      <c r="AV94" s="36">
        <f t="shared" si="133"/>
        <v>108.54</v>
      </c>
      <c r="AW94" s="36">
        <f t="shared" si="134"/>
        <v>0</v>
      </c>
      <c r="AX94" s="36">
        <f t="shared" si="135"/>
        <v>0</v>
      </c>
      <c r="AZ94" s="36">
        <f t="shared" si="148"/>
        <v>0</v>
      </c>
      <c r="BA94" s="36">
        <f t="shared" si="149"/>
        <v>0</v>
      </c>
      <c r="BB94" s="36">
        <f t="shared" si="150"/>
        <v>0</v>
      </c>
      <c r="BC94" s="36">
        <f t="shared" si="151"/>
        <v>0</v>
      </c>
      <c r="BD94" s="36">
        <f t="shared" si="152"/>
        <v>0</v>
      </c>
      <c r="BE94" s="36">
        <f t="shared" si="153"/>
        <v>0</v>
      </c>
      <c r="BF94" s="36">
        <f t="shared" si="154"/>
        <v>0</v>
      </c>
      <c r="BG94" s="36">
        <f t="shared" si="155"/>
        <v>0</v>
      </c>
      <c r="BH94" s="36">
        <f t="shared" si="156"/>
        <v>0</v>
      </c>
      <c r="BI94" s="36">
        <f t="shared" si="157"/>
        <v>0</v>
      </c>
      <c r="BJ94" s="118">
        <f t="shared" si="136"/>
        <v>0</v>
      </c>
      <c r="BK94" s="37"/>
      <c r="BL94" s="38">
        <f t="shared" si="158"/>
        <v>0</v>
      </c>
      <c r="BM94" s="39">
        <f>IF(BA94+AP94+T93&gt;=F$8,0,IF(SUM($BL94:BL94)&lt;$C94,MIN(F$8-(BA94+AP94+T93),$C94-SUM($BL94:BL94)),0))</f>
        <v>0</v>
      </c>
      <c r="BN94" s="39">
        <f>IF(BB94+AQ94+U93&gt;=G$8,0,IF(SUM($BL94:BM94)&lt;$C94,MIN(G$8-(BB94+AQ94+U93),$C94-SUM($BL94:BM94)),0))</f>
        <v>0</v>
      </c>
      <c r="BO94" s="39">
        <f>IF(BC94+AR94+V93&gt;=H$8,0,IF(SUM($BL94:BN94)&lt;$C94,MIN(H$8-(BC94+AR94+V93),$C94-SUM($BL94:BN94)),0))</f>
        <v>0</v>
      </c>
      <c r="BP94" s="39">
        <f>IF(BD94+AS94+W93&gt;=I$8,0,IF(SUM($BL94:BO94)&lt;$C94,MIN(I$8-(BD94+AS94+W93),$C94-SUM($BL94:BO94)),0))</f>
        <v>0</v>
      </c>
      <c r="BQ94" s="39">
        <f>IF(BE94+AT94+X93&gt;=J$8,0,IF(SUM($BL94:BP94)&lt;$C94,MIN(J$8-(BE94+AT94+X93),$C94-SUM($BL94:BP94)),0))</f>
        <v>0</v>
      </c>
      <c r="BR94" s="39">
        <f>IF(BF94+AU94+Y93&gt;=K$8,0,IF(SUM($BL94:BQ94)&lt;$C94,MIN(K$8-(BF94+AU94+Y93),$C94-SUM($BL94:BQ94)),0))</f>
        <v>0</v>
      </c>
      <c r="BS94" s="39">
        <f>IF(BG94+AV94+Z93&gt;=L$8,0,IF(SUM($BL94:BR94)&lt;$C94,MIN(L$8-(BG94+AV94+Z93),$C94-SUM($BL94:BR94)),0))</f>
        <v>0</v>
      </c>
      <c r="BT94" s="39">
        <f>IF(BH94+AW94+AA93&gt;=M$8,0,IF(SUM($BL94:BS94)&lt;$C94,MIN(M$8-(BH94+AW94+AA93),$C94-SUM($BL94:BS94)),0))</f>
        <v>0</v>
      </c>
      <c r="BU94" s="39">
        <f>IF(BI94+AX94+AB93&gt;=N$8,0,IF(SUM($BL94:BT94)&lt;$C94,MIN(N$8-(BI94+AX94+AB93),$C94-SUM($BL94:BT94)),0))</f>
        <v>0</v>
      </c>
      <c r="BW94" s="52" t="e">
        <f t="shared" si="159"/>
        <v>#N/A</v>
      </c>
      <c r="BX94" s="174" t="e">
        <f t="shared" si="160"/>
        <v>#N/A</v>
      </c>
      <c r="BY94" s="39">
        <f t="shared" si="137"/>
        <v>0</v>
      </c>
      <c r="BZ94" s="174" t="e">
        <f t="shared" si="161"/>
        <v>#N/A</v>
      </c>
      <c r="CA94" s="37">
        <f t="shared" si="138"/>
        <v>0</v>
      </c>
      <c r="CB94" s="174" t="e">
        <f t="shared" si="162"/>
        <v>#N/A</v>
      </c>
      <c r="CC94" s="39">
        <f t="shared" si="139"/>
        <v>0</v>
      </c>
      <c r="CD94" s="174" t="e">
        <f t="shared" si="163"/>
        <v>#N/A</v>
      </c>
      <c r="CE94" s="39">
        <f t="shared" si="140"/>
        <v>0</v>
      </c>
      <c r="CF94" s="174" t="e">
        <f t="shared" si="164"/>
        <v>#N/A</v>
      </c>
      <c r="CG94" s="39">
        <f t="shared" si="141"/>
        <v>0</v>
      </c>
      <c r="CH94" s="174" t="e">
        <f t="shared" si="165"/>
        <v>#N/A</v>
      </c>
      <c r="CI94" s="39">
        <f t="shared" si="142"/>
        <v>0</v>
      </c>
      <c r="CJ94" s="174" t="e">
        <f t="shared" si="166"/>
        <v>#N/A</v>
      </c>
      <c r="CK94" s="39">
        <f t="shared" si="143"/>
        <v>0</v>
      </c>
      <c r="CL94" s="174" t="e">
        <f t="shared" si="167"/>
        <v>#N/A</v>
      </c>
      <c r="CM94" s="39">
        <f t="shared" si="144"/>
        <v>0</v>
      </c>
      <c r="CN94" s="174" t="e">
        <f t="shared" si="168"/>
        <v>#N/A</v>
      </c>
      <c r="CO94" s="39">
        <f t="shared" si="145"/>
        <v>0</v>
      </c>
      <c r="CP94" s="174" t="e">
        <f t="shared" si="169"/>
        <v>#N/A</v>
      </c>
      <c r="CQ94" s="39">
        <f t="shared" si="146"/>
        <v>0</v>
      </c>
      <c r="CR94" s="39" t="e">
        <f>IF(ISERROR(BX94),NA(),(BY94/Calculator!$E$6)/2)</f>
        <v>#N/A</v>
      </c>
      <c r="CS94" s="39" t="e">
        <f>IF(ISERROR(BZ94),NA(),(CA94/Calculator!$E$6)/2)</f>
        <v>#N/A</v>
      </c>
      <c r="CT94" s="39" t="e">
        <f>IF(ISERROR(CB94),NA(),(CC94/Calculator!$E$6)/2)</f>
        <v>#N/A</v>
      </c>
      <c r="CU94" s="39" t="e">
        <f>IF(ISERROR(CD94),NA(),(CE94/Calculator!$E$6)/2)</f>
        <v>#N/A</v>
      </c>
      <c r="CV94" s="39" t="e">
        <f>IF(ISERROR(CF94),NA(),(CG94/Calculator!$E$6)/2)</f>
        <v>#N/A</v>
      </c>
      <c r="CW94" s="39" t="e">
        <f>IF(ISERROR(CH94),NA(),(CI94/Calculator!$E$6)/2)</f>
        <v>#N/A</v>
      </c>
      <c r="CX94" s="39" t="e">
        <f>IF(ISERROR(CJ94),NA(),(CK94/Calculator!$E$6)/2)</f>
        <v>#N/A</v>
      </c>
      <c r="CY94" s="39" t="e">
        <f>IF(ISERROR(CL94),NA(),(CM94/Calculator!$E$6)/2)</f>
        <v>#N/A</v>
      </c>
      <c r="CZ94" s="39" t="e">
        <f>IF(ISERROR(CN94),NA(),(CO94/Calculator!$E$6)/2)</f>
        <v>#N/A</v>
      </c>
      <c r="DA94" s="39" t="e">
        <f>IF(ISERROR(CP94),NA(),(CQ94/Calculator!$E$6)/2)</f>
        <v>#N/A</v>
      </c>
    </row>
    <row r="95" spans="1:105" s="34" customFormat="1" ht="12" thickBot="1" x14ac:dyDescent="0.25">
      <c r="A95" s="51" t="str">
        <f t="shared" si="101"/>
        <v/>
      </c>
      <c r="B95" s="52" t="str">
        <f t="shared" si="147"/>
        <v/>
      </c>
      <c r="C95" s="53" t="str">
        <f t="shared" si="102"/>
        <v/>
      </c>
      <c r="D95" s="54"/>
      <c r="E95" s="36">
        <f t="shared" si="103"/>
        <v>0</v>
      </c>
      <c r="F95" s="36">
        <f t="shared" si="104"/>
        <v>0</v>
      </c>
      <c r="G95" s="36">
        <f t="shared" si="105"/>
        <v>0</v>
      </c>
      <c r="H95" s="36">
        <f t="shared" si="106"/>
        <v>0</v>
      </c>
      <c r="I95" s="36">
        <f t="shared" si="107"/>
        <v>0</v>
      </c>
      <c r="J95" s="36">
        <f t="shared" si="108"/>
        <v>0</v>
      </c>
      <c r="K95" s="36">
        <f t="shared" si="109"/>
        <v>0</v>
      </c>
      <c r="L95" s="36">
        <f t="shared" si="110"/>
        <v>0</v>
      </c>
      <c r="M95" s="36">
        <f t="shared" si="111"/>
        <v>0</v>
      </c>
      <c r="N95" s="36">
        <f t="shared" si="112"/>
        <v>0</v>
      </c>
      <c r="O95" s="49">
        <f t="shared" si="113"/>
        <v>0</v>
      </c>
      <c r="P95" s="132" t="str">
        <f t="shared" si="114"/>
        <v/>
      </c>
      <c r="Q95" s="50">
        <f t="shared" si="115"/>
        <v>0</v>
      </c>
      <c r="R95" s="37"/>
      <c r="S95" s="36">
        <f t="shared" si="116"/>
        <v>1000</v>
      </c>
      <c r="T95" s="36">
        <f t="shared" si="117"/>
        <v>0</v>
      </c>
      <c r="U95" s="36">
        <f t="shared" si="118"/>
        <v>0</v>
      </c>
      <c r="V95" s="36">
        <f t="shared" si="119"/>
        <v>0</v>
      </c>
      <c r="W95" s="36">
        <f t="shared" si="120"/>
        <v>3000</v>
      </c>
      <c r="X95" s="36">
        <f t="shared" si="121"/>
        <v>0</v>
      </c>
      <c r="Y95" s="36">
        <f t="shared" si="122"/>
        <v>0</v>
      </c>
      <c r="Z95" s="36">
        <f t="shared" si="123"/>
        <v>37432.569999999992</v>
      </c>
      <c r="AA95" s="36">
        <f t="shared" si="124"/>
        <v>0</v>
      </c>
      <c r="AB95" s="36">
        <f t="shared" si="125"/>
        <v>0</v>
      </c>
      <c r="AC95" s="40"/>
      <c r="AD95" s="36">
        <f t="shared" si="91"/>
        <v>0</v>
      </c>
      <c r="AE95" s="36">
        <f t="shared" si="92"/>
        <v>0</v>
      </c>
      <c r="AF95" s="36">
        <f t="shared" si="93"/>
        <v>0</v>
      </c>
      <c r="AG95" s="36">
        <f t="shared" si="94"/>
        <v>0</v>
      </c>
      <c r="AH95" s="36">
        <f t="shared" si="95"/>
        <v>0</v>
      </c>
      <c r="AI95" s="36">
        <f t="shared" si="96"/>
        <v>0</v>
      </c>
      <c r="AJ95" s="36">
        <f t="shared" si="97"/>
        <v>0</v>
      </c>
      <c r="AK95" s="36">
        <f t="shared" si="98"/>
        <v>0</v>
      </c>
      <c r="AL95" s="36">
        <f t="shared" si="99"/>
        <v>0</v>
      </c>
      <c r="AM95" s="36">
        <f t="shared" si="100"/>
        <v>0</v>
      </c>
      <c r="AN95" s="40"/>
      <c r="AO95" s="36">
        <f t="shared" si="126"/>
        <v>0</v>
      </c>
      <c r="AP95" s="36">
        <f t="shared" si="127"/>
        <v>0</v>
      </c>
      <c r="AQ95" s="36">
        <f t="shared" si="128"/>
        <v>0</v>
      </c>
      <c r="AR95" s="36">
        <f t="shared" si="129"/>
        <v>0</v>
      </c>
      <c r="AS95" s="36">
        <f t="shared" si="130"/>
        <v>0</v>
      </c>
      <c r="AT95" s="36">
        <f t="shared" si="131"/>
        <v>0</v>
      </c>
      <c r="AU95" s="36">
        <f t="shared" si="132"/>
        <v>0</v>
      </c>
      <c r="AV95" s="36">
        <f t="shared" si="133"/>
        <v>108.86</v>
      </c>
      <c r="AW95" s="36">
        <f t="shared" si="134"/>
        <v>0</v>
      </c>
      <c r="AX95" s="36">
        <f t="shared" si="135"/>
        <v>0</v>
      </c>
      <c r="AZ95" s="36">
        <f t="shared" si="148"/>
        <v>0</v>
      </c>
      <c r="BA95" s="36">
        <f t="shared" si="149"/>
        <v>0</v>
      </c>
      <c r="BB95" s="36">
        <f t="shared" si="150"/>
        <v>0</v>
      </c>
      <c r="BC95" s="36">
        <f t="shared" si="151"/>
        <v>0</v>
      </c>
      <c r="BD95" s="36">
        <f t="shared" si="152"/>
        <v>0</v>
      </c>
      <c r="BE95" s="36">
        <f t="shared" si="153"/>
        <v>0</v>
      </c>
      <c r="BF95" s="36">
        <f t="shared" si="154"/>
        <v>0</v>
      </c>
      <c r="BG95" s="36">
        <f t="shared" si="155"/>
        <v>0</v>
      </c>
      <c r="BH95" s="36">
        <f t="shared" si="156"/>
        <v>0</v>
      </c>
      <c r="BI95" s="36">
        <f t="shared" si="157"/>
        <v>0</v>
      </c>
      <c r="BJ95" s="118">
        <f t="shared" si="136"/>
        <v>0</v>
      </c>
      <c r="BK95" s="37"/>
      <c r="BL95" s="38">
        <f t="shared" si="158"/>
        <v>0</v>
      </c>
      <c r="BM95" s="39">
        <f>IF(BA95+AP95+T94&gt;=F$8,0,IF(SUM($BL95:BL95)&lt;$C95,MIN(F$8-(BA95+AP95+T94),$C95-SUM($BL95:BL95)),0))</f>
        <v>0</v>
      </c>
      <c r="BN95" s="39">
        <f>IF(BB95+AQ95+U94&gt;=G$8,0,IF(SUM($BL95:BM95)&lt;$C95,MIN(G$8-(BB95+AQ95+U94),$C95-SUM($BL95:BM95)),0))</f>
        <v>0</v>
      </c>
      <c r="BO95" s="39">
        <f>IF(BC95+AR95+V94&gt;=H$8,0,IF(SUM($BL95:BN95)&lt;$C95,MIN(H$8-(BC95+AR95+V94),$C95-SUM($BL95:BN95)),0))</f>
        <v>0</v>
      </c>
      <c r="BP95" s="39">
        <f>IF(BD95+AS95+W94&gt;=I$8,0,IF(SUM($BL95:BO95)&lt;$C95,MIN(I$8-(BD95+AS95+W94),$C95-SUM($BL95:BO95)),0))</f>
        <v>0</v>
      </c>
      <c r="BQ95" s="39">
        <f>IF(BE95+AT95+X94&gt;=J$8,0,IF(SUM($BL95:BP95)&lt;$C95,MIN(J$8-(BE95+AT95+X94),$C95-SUM($BL95:BP95)),0))</f>
        <v>0</v>
      </c>
      <c r="BR95" s="39">
        <f>IF(BF95+AU95+Y94&gt;=K$8,0,IF(SUM($BL95:BQ95)&lt;$C95,MIN(K$8-(BF95+AU95+Y94),$C95-SUM($BL95:BQ95)),0))</f>
        <v>0</v>
      </c>
      <c r="BS95" s="39">
        <f>IF(BG95+AV95+Z94&gt;=L$8,0,IF(SUM($BL95:BR95)&lt;$C95,MIN(L$8-(BG95+AV95+Z94),$C95-SUM($BL95:BR95)),0))</f>
        <v>0</v>
      </c>
      <c r="BT95" s="39">
        <f>IF(BH95+AW95+AA94&gt;=M$8,0,IF(SUM($BL95:BS95)&lt;$C95,MIN(M$8-(BH95+AW95+AA94),$C95-SUM($BL95:BS95)),0))</f>
        <v>0</v>
      </c>
      <c r="BU95" s="39">
        <f>IF(BI95+AX95+AB94&gt;=N$8,0,IF(SUM($BL95:BT95)&lt;$C95,MIN(N$8-(BI95+AX95+AB94),$C95-SUM($BL95:BT95)),0))</f>
        <v>0</v>
      </c>
      <c r="BW95" s="52" t="e">
        <f t="shared" si="159"/>
        <v>#N/A</v>
      </c>
      <c r="BX95" s="174" t="e">
        <f t="shared" si="160"/>
        <v>#N/A</v>
      </c>
      <c r="BY95" s="39">
        <f t="shared" si="137"/>
        <v>0</v>
      </c>
      <c r="BZ95" s="174" t="e">
        <f t="shared" si="161"/>
        <v>#N/A</v>
      </c>
      <c r="CA95" s="37">
        <f t="shared" si="138"/>
        <v>0</v>
      </c>
      <c r="CB95" s="174" t="e">
        <f t="shared" si="162"/>
        <v>#N/A</v>
      </c>
      <c r="CC95" s="39">
        <f t="shared" si="139"/>
        <v>0</v>
      </c>
      <c r="CD95" s="174" t="e">
        <f t="shared" si="163"/>
        <v>#N/A</v>
      </c>
      <c r="CE95" s="39">
        <f t="shared" si="140"/>
        <v>0</v>
      </c>
      <c r="CF95" s="174" t="e">
        <f t="shared" si="164"/>
        <v>#N/A</v>
      </c>
      <c r="CG95" s="39">
        <f t="shared" si="141"/>
        <v>0</v>
      </c>
      <c r="CH95" s="174" t="e">
        <f t="shared" si="165"/>
        <v>#N/A</v>
      </c>
      <c r="CI95" s="39">
        <f t="shared" si="142"/>
        <v>0</v>
      </c>
      <c r="CJ95" s="174" t="e">
        <f t="shared" si="166"/>
        <v>#N/A</v>
      </c>
      <c r="CK95" s="39">
        <f t="shared" si="143"/>
        <v>0</v>
      </c>
      <c r="CL95" s="174" t="e">
        <f t="shared" si="167"/>
        <v>#N/A</v>
      </c>
      <c r="CM95" s="39">
        <f t="shared" si="144"/>
        <v>0</v>
      </c>
      <c r="CN95" s="174" t="e">
        <f t="shared" si="168"/>
        <v>#N/A</v>
      </c>
      <c r="CO95" s="39">
        <f t="shared" si="145"/>
        <v>0</v>
      </c>
      <c r="CP95" s="174" t="e">
        <f t="shared" si="169"/>
        <v>#N/A</v>
      </c>
      <c r="CQ95" s="39">
        <f t="shared" si="146"/>
        <v>0</v>
      </c>
      <c r="CR95" s="39" t="e">
        <f>IF(ISERROR(BX95),NA(),(BY95/Calculator!$E$6)/2)</f>
        <v>#N/A</v>
      </c>
      <c r="CS95" s="39" t="e">
        <f>IF(ISERROR(BZ95),NA(),(CA95/Calculator!$E$6)/2)</f>
        <v>#N/A</v>
      </c>
      <c r="CT95" s="39" t="e">
        <f>IF(ISERROR(CB95),NA(),(CC95/Calculator!$E$6)/2)</f>
        <v>#N/A</v>
      </c>
      <c r="CU95" s="39" t="e">
        <f>IF(ISERROR(CD95),NA(),(CE95/Calculator!$E$6)/2)</f>
        <v>#N/A</v>
      </c>
      <c r="CV95" s="39" t="e">
        <f>IF(ISERROR(CF95),NA(),(CG95/Calculator!$E$6)/2)</f>
        <v>#N/A</v>
      </c>
      <c r="CW95" s="39" t="e">
        <f>IF(ISERROR(CH95),NA(),(CI95/Calculator!$E$6)/2)</f>
        <v>#N/A</v>
      </c>
      <c r="CX95" s="39" t="e">
        <f>IF(ISERROR(CJ95),NA(),(CK95/Calculator!$E$6)/2)</f>
        <v>#N/A</v>
      </c>
      <c r="CY95" s="39" t="e">
        <f>IF(ISERROR(CL95),NA(),(CM95/Calculator!$E$6)/2)</f>
        <v>#N/A</v>
      </c>
      <c r="CZ95" s="39" t="e">
        <f>IF(ISERROR(CN95),NA(),(CO95/Calculator!$E$6)/2)</f>
        <v>#N/A</v>
      </c>
      <c r="DA95" s="39" t="e">
        <f>IF(ISERROR(CP95),NA(),(CQ95/Calculator!$E$6)/2)</f>
        <v>#N/A</v>
      </c>
    </row>
    <row r="96" spans="1:105" s="34" customFormat="1" ht="12" thickBot="1" x14ac:dyDescent="0.25">
      <c r="A96" s="51" t="str">
        <f t="shared" si="101"/>
        <v/>
      </c>
      <c r="B96" s="52" t="str">
        <f t="shared" si="147"/>
        <v/>
      </c>
      <c r="C96" s="53" t="str">
        <f t="shared" si="102"/>
        <v/>
      </c>
      <c r="D96" s="54"/>
      <c r="E96" s="36">
        <f t="shared" si="103"/>
        <v>0</v>
      </c>
      <c r="F96" s="36">
        <f t="shared" si="104"/>
        <v>0</v>
      </c>
      <c r="G96" s="36">
        <f t="shared" si="105"/>
        <v>0</v>
      </c>
      <c r="H96" s="36">
        <f t="shared" si="106"/>
        <v>0</v>
      </c>
      <c r="I96" s="36">
        <f t="shared" si="107"/>
        <v>0</v>
      </c>
      <c r="J96" s="36">
        <f t="shared" si="108"/>
        <v>0</v>
      </c>
      <c r="K96" s="36">
        <f t="shared" si="109"/>
        <v>0</v>
      </c>
      <c r="L96" s="36">
        <f t="shared" si="110"/>
        <v>0</v>
      </c>
      <c r="M96" s="36">
        <f t="shared" si="111"/>
        <v>0</v>
      </c>
      <c r="N96" s="36">
        <f t="shared" si="112"/>
        <v>0</v>
      </c>
      <c r="O96" s="49">
        <f t="shared" si="113"/>
        <v>0</v>
      </c>
      <c r="P96" s="132" t="str">
        <f t="shared" si="114"/>
        <v/>
      </c>
      <c r="Q96" s="50">
        <f t="shared" si="115"/>
        <v>0</v>
      </c>
      <c r="R96" s="37"/>
      <c r="S96" s="36">
        <f t="shared" si="116"/>
        <v>1000</v>
      </c>
      <c r="T96" s="36">
        <f t="shared" si="117"/>
        <v>0</v>
      </c>
      <c r="U96" s="36">
        <f t="shared" si="118"/>
        <v>0</v>
      </c>
      <c r="V96" s="36">
        <f t="shared" si="119"/>
        <v>0</v>
      </c>
      <c r="W96" s="36">
        <f t="shared" si="120"/>
        <v>3000</v>
      </c>
      <c r="X96" s="36">
        <f t="shared" si="121"/>
        <v>0</v>
      </c>
      <c r="Y96" s="36">
        <f t="shared" si="122"/>
        <v>0</v>
      </c>
      <c r="Z96" s="36">
        <f t="shared" si="123"/>
        <v>37541.749999999993</v>
      </c>
      <c r="AA96" s="36">
        <f t="shared" si="124"/>
        <v>0</v>
      </c>
      <c r="AB96" s="36">
        <f t="shared" si="125"/>
        <v>0</v>
      </c>
      <c r="AC96" s="40"/>
      <c r="AD96" s="36">
        <f t="shared" si="91"/>
        <v>0</v>
      </c>
      <c r="AE96" s="36">
        <f t="shared" si="92"/>
        <v>0</v>
      </c>
      <c r="AF96" s="36">
        <f t="shared" si="93"/>
        <v>0</v>
      </c>
      <c r="AG96" s="36">
        <f t="shared" si="94"/>
        <v>0</v>
      </c>
      <c r="AH96" s="36">
        <f t="shared" si="95"/>
        <v>0</v>
      </c>
      <c r="AI96" s="36">
        <f t="shared" si="96"/>
        <v>0</v>
      </c>
      <c r="AJ96" s="36">
        <f t="shared" si="97"/>
        <v>0</v>
      </c>
      <c r="AK96" s="36">
        <f t="shared" si="98"/>
        <v>0</v>
      </c>
      <c r="AL96" s="36">
        <f t="shared" si="99"/>
        <v>0</v>
      </c>
      <c r="AM96" s="36">
        <f t="shared" si="100"/>
        <v>0</v>
      </c>
      <c r="AN96" s="40"/>
      <c r="AO96" s="36">
        <f t="shared" si="126"/>
        <v>0</v>
      </c>
      <c r="AP96" s="36">
        <f t="shared" si="127"/>
        <v>0</v>
      </c>
      <c r="AQ96" s="36">
        <f t="shared" si="128"/>
        <v>0</v>
      </c>
      <c r="AR96" s="36">
        <f t="shared" si="129"/>
        <v>0</v>
      </c>
      <c r="AS96" s="36">
        <f t="shared" si="130"/>
        <v>0</v>
      </c>
      <c r="AT96" s="36">
        <f t="shared" si="131"/>
        <v>0</v>
      </c>
      <c r="AU96" s="36">
        <f t="shared" si="132"/>
        <v>0</v>
      </c>
      <c r="AV96" s="36">
        <f t="shared" si="133"/>
        <v>109.18</v>
      </c>
      <c r="AW96" s="36">
        <f t="shared" si="134"/>
        <v>0</v>
      </c>
      <c r="AX96" s="36">
        <f t="shared" si="135"/>
        <v>0</v>
      </c>
      <c r="AZ96" s="36">
        <f t="shared" si="148"/>
        <v>0</v>
      </c>
      <c r="BA96" s="36">
        <f t="shared" si="149"/>
        <v>0</v>
      </c>
      <c r="BB96" s="36">
        <f t="shared" si="150"/>
        <v>0</v>
      </c>
      <c r="BC96" s="36">
        <f t="shared" si="151"/>
        <v>0</v>
      </c>
      <c r="BD96" s="36">
        <f t="shared" si="152"/>
        <v>0</v>
      </c>
      <c r="BE96" s="36">
        <f t="shared" si="153"/>
        <v>0</v>
      </c>
      <c r="BF96" s="36">
        <f t="shared" si="154"/>
        <v>0</v>
      </c>
      <c r="BG96" s="36">
        <f t="shared" si="155"/>
        <v>0</v>
      </c>
      <c r="BH96" s="36">
        <f t="shared" si="156"/>
        <v>0</v>
      </c>
      <c r="BI96" s="36">
        <f t="shared" si="157"/>
        <v>0</v>
      </c>
      <c r="BJ96" s="118">
        <f t="shared" si="136"/>
        <v>0</v>
      </c>
      <c r="BK96" s="37"/>
      <c r="BL96" s="38">
        <f t="shared" si="158"/>
        <v>0</v>
      </c>
      <c r="BM96" s="39">
        <f>IF(BA96+AP96+T95&gt;=F$8,0,IF(SUM($BL96:BL96)&lt;$C96,MIN(F$8-(BA96+AP96+T95),$C96-SUM($BL96:BL96)),0))</f>
        <v>0</v>
      </c>
      <c r="BN96" s="39">
        <f>IF(BB96+AQ96+U95&gt;=G$8,0,IF(SUM($BL96:BM96)&lt;$C96,MIN(G$8-(BB96+AQ96+U95),$C96-SUM($BL96:BM96)),0))</f>
        <v>0</v>
      </c>
      <c r="BO96" s="39">
        <f>IF(BC96+AR96+V95&gt;=H$8,0,IF(SUM($BL96:BN96)&lt;$C96,MIN(H$8-(BC96+AR96+V95),$C96-SUM($BL96:BN96)),0))</f>
        <v>0</v>
      </c>
      <c r="BP96" s="39">
        <f>IF(BD96+AS96+W95&gt;=I$8,0,IF(SUM($BL96:BO96)&lt;$C96,MIN(I$8-(BD96+AS96+W95),$C96-SUM($BL96:BO96)),0))</f>
        <v>0</v>
      </c>
      <c r="BQ96" s="39">
        <f>IF(BE96+AT96+X95&gt;=J$8,0,IF(SUM($BL96:BP96)&lt;$C96,MIN(J$8-(BE96+AT96+X95),$C96-SUM($BL96:BP96)),0))</f>
        <v>0</v>
      </c>
      <c r="BR96" s="39">
        <f>IF(BF96+AU96+Y95&gt;=K$8,0,IF(SUM($BL96:BQ96)&lt;$C96,MIN(K$8-(BF96+AU96+Y95),$C96-SUM($BL96:BQ96)),0))</f>
        <v>0</v>
      </c>
      <c r="BS96" s="39">
        <f>IF(BG96+AV96+Z95&gt;=L$8,0,IF(SUM($BL96:BR96)&lt;$C96,MIN(L$8-(BG96+AV96+Z95),$C96-SUM($BL96:BR96)),0))</f>
        <v>0</v>
      </c>
      <c r="BT96" s="39">
        <f>IF(BH96+AW96+AA95&gt;=M$8,0,IF(SUM($BL96:BS96)&lt;$C96,MIN(M$8-(BH96+AW96+AA95),$C96-SUM($BL96:BS96)),0))</f>
        <v>0</v>
      </c>
      <c r="BU96" s="39">
        <f>IF(BI96+AX96+AB95&gt;=N$8,0,IF(SUM($BL96:BT96)&lt;$C96,MIN(N$8-(BI96+AX96+AB95),$C96-SUM($BL96:BT96)),0))</f>
        <v>0</v>
      </c>
      <c r="BW96" s="52" t="e">
        <f t="shared" si="159"/>
        <v>#N/A</v>
      </c>
      <c r="BX96" s="174" t="e">
        <f t="shared" si="160"/>
        <v>#N/A</v>
      </c>
      <c r="BY96" s="39">
        <f t="shared" si="137"/>
        <v>0</v>
      </c>
      <c r="BZ96" s="174" t="e">
        <f t="shared" si="161"/>
        <v>#N/A</v>
      </c>
      <c r="CA96" s="37">
        <f t="shared" si="138"/>
        <v>0</v>
      </c>
      <c r="CB96" s="174" t="e">
        <f t="shared" si="162"/>
        <v>#N/A</v>
      </c>
      <c r="CC96" s="39">
        <f t="shared" si="139"/>
        <v>0</v>
      </c>
      <c r="CD96" s="174" t="e">
        <f t="shared" si="163"/>
        <v>#N/A</v>
      </c>
      <c r="CE96" s="39">
        <f t="shared" si="140"/>
        <v>0</v>
      </c>
      <c r="CF96" s="174" t="e">
        <f t="shared" si="164"/>
        <v>#N/A</v>
      </c>
      <c r="CG96" s="39">
        <f t="shared" si="141"/>
        <v>0</v>
      </c>
      <c r="CH96" s="174" t="e">
        <f t="shared" si="165"/>
        <v>#N/A</v>
      </c>
      <c r="CI96" s="39">
        <f t="shared" si="142"/>
        <v>0</v>
      </c>
      <c r="CJ96" s="174" t="e">
        <f t="shared" si="166"/>
        <v>#N/A</v>
      </c>
      <c r="CK96" s="39">
        <f t="shared" si="143"/>
        <v>0</v>
      </c>
      <c r="CL96" s="174" t="e">
        <f t="shared" si="167"/>
        <v>#N/A</v>
      </c>
      <c r="CM96" s="39">
        <f t="shared" si="144"/>
        <v>0</v>
      </c>
      <c r="CN96" s="174" t="e">
        <f t="shared" si="168"/>
        <v>#N/A</v>
      </c>
      <c r="CO96" s="39">
        <f t="shared" si="145"/>
        <v>0</v>
      </c>
      <c r="CP96" s="174" t="e">
        <f t="shared" si="169"/>
        <v>#N/A</v>
      </c>
      <c r="CQ96" s="39">
        <f t="shared" si="146"/>
        <v>0</v>
      </c>
      <c r="CR96" s="39" t="e">
        <f>IF(ISERROR(BX96),NA(),(BY96/Calculator!$E$6)/2)</f>
        <v>#N/A</v>
      </c>
      <c r="CS96" s="39" t="e">
        <f>IF(ISERROR(BZ96),NA(),(CA96/Calculator!$E$6)/2)</f>
        <v>#N/A</v>
      </c>
      <c r="CT96" s="39" t="e">
        <f>IF(ISERROR(CB96),NA(),(CC96/Calculator!$E$6)/2)</f>
        <v>#N/A</v>
      </c>
      <c r="CU96" s="39" t="e">
        <f>IF(ISERROR(CD96),NA(),(CE96/Calculator!$E$6)/2)</f>
        <v>#N/A</v>
      </c>
      <c r="CV96" s="39" t="e">
        <f>IF(ISERROR(CF96),NA(),(CG96/Calculator!$E$6)/2)</f>
        <v>#N/A</v>
      </c>
      <c r="CW96" s="39" t="e">
        <f>IF(ISERROR(CH96),NA(),(CI96/Calculator!$E$6)/2)</f>
        <v>#N/A</v>
      </c>
      <c r="CX96" s="39" t="e">
        <f>IF(ISERROR(CJ96),NA(),(CK96/Calculator!$E$6)/2)</f>
        <v>#N/A</v>
      </c>
      <c r="CY96" s="39" t="e">
        <f>IF(ISERROR(CL96),NA(),(CM96/Calculator!$E$6)/2)</f>
        <v>#N/A</v>
      </c>
      <c r="CZ96" s="39" t="e">
        <f>IF(ISERROR(CN96),NA(),(CO96/Calculator!$E$6)/2)</f>
        <v>#N/A</v>
      </c>
      <c r="DA96" s="39" t="e">
        <f>IF(ISERROR(CP96),NA(),(CQ96/Calculator!$E$6)/2)</f>
        <v>#N/A</v>
      </c>
    </row>
    <row r="97" spans="1:105" s="34" customFormat="1" ht="12" thickBot="1" x14ac:dyDescent="0.25">
      <c r="A97" s="51" t="str">
        <f t="shared" si="101"/>
        <v/>
      </c>
      <c r="B97" s="52" t="str">
        <f t="shared" si="147"/>
        <v/>
      </c>
      <c r="C97" s="53" t="str">
        <f t="shared" si="102"/>
        <v/>
      </c>
      <c r="D97" s="54"/>
      <c r="E97" s="36">
        <f t="shared" si="103"/>
        <v>0</v>
      </c>
      <c r="F97" s="36">
        <f t="shared" si="104"/>
        <v>0</v>
      </c>
      <c r="G97" s="36">
        <f t="shared" si="105"/>
        <v>0</v>
      </c>
      <c r="H97" s="36">
        <f t="shared" si="106"/>
        <v>0</v>
      </c>
      <c r="I97" s="36">
        <f t="shared" si="107"/>
        <v>0</v>
      </c>
      <c r="J97" s="36">
        <f t="shared" si="108"/>
        <v>0</v>
      </c>
      <c r="K97" s="36">
        <f t="shared" si="109"/>
        <v>0</v>
      </c>
      <c r="L97" s="36">
        <f t="shared" si="110"/>
        <v>0</v>
      </c>
      <c r="M97" s="36">
        <f t="shared" si="111"/>
        <v>0</v>
      </c>
      <c r="N97" s="36">
        <f t="shared" si="112"/>
        <v>0</v>
      </c>
      <c r="O97" s="49">
        <f t="shared" si="113"/>
        <v>0</v>
      </c>
      <c r="P97" s="132" t="str">
        <f t="shared" si="114"/>
        <v/>
      </c>
      <c r="Q97" s="50">
        <f t="shared" si="115"/>
        <v>0</v>
      </c>
      <c r="R97" s="37"/>
      <c r="S97" s="36">
        <f t="shared" si="116"/>
        <v>1000</v>
      </c>
      <c r="T97" s="36">
        <f t="shared" si="117"/>
        <v>0</v>
      </c>
      <c r="U97" s="36">
        <f t="shared" si="118"/>
        <v>0</v>
      </c>
      <c r="V97" s="36">
        <f t="shared" si="119"/>
        <v>0</v>
      </c>
      <c r="W97" s="36">
        <f t="shared" si="120"/>
        <v>3000</v>
      </c>
      <c r="X97" s="36">
        <f t="shared" si="121"/>
        <v>0</v>
      </c>
      <c r="Y97" s="36">
        <f t="shared" si="122"/>
        <v>0</v>
      </c>
      <c r="Z97" s="36">
        <f t="shared" si="123"/>
        <v>37651.249999999993</v>
      </c>
      <c r="AA97" s="36">
        <f t="shared" si="124"/>
        <v>0</v>
      </c>
      <c r="AB97" s="36">
        <f t="shared" si="125"/>
        <v>0</v>
      </c>
      <c r="AC97" s="40"/>
      <c r="AD97" s="36">
        <f t="shared" si="91"/>
        <v>0</v>
      </c>
      <c r="AE97" s="36">
        <f t="shared" si="92"/>
        <v>0</v>
      </c>
      <c r="AF97" s="36">
        <f t="shared" si="93"/>
        <v>0</v>
      </c>
      <c r="AG97" s="36">
        <f t="shared" si="94"/>
        <v>0</v>
      </c>
      <c r="AH97" s="36">
        <f t="shared" si="95"/>
        <v>0</v>
      </c>
      <c r="AI97" s="36">
        <f t="shared" si="96"/>
        <v>0</v>
      </c>
      <c r="AJ97" s="36">
        <f t="shared" si="97"/>
        <v>0</v>
      </c>
      <c r="AK97" s="36">
        <f t="shared" si="98"/>
        <v>0</v>
      </c>
      <c r="AL97" s="36">
        <f t="shared" si="99"/>
        <v>0</v>
      </c>
      <c r="AM97" s="36">
        <f t="shared" si="100"/>
        <v>0</v>
      </c>
      <c r="AN97" s="40"/>
      <c r="AO97" s="36">
        <f t="shared" si="126"/>
        <v>0</v>
      </c>
      <c r="AP97" s="36">
        <f t="shared" si="127"/>
        <v>0</v>
      </c>
      <c r="AQ97" s="36">
        <f t="shared" si="128"/>
        <v>0</v>
      </c>
      <c r="AR97" s="36">
        <f t="shared" si="129"/>
        <v>0</v>
      </c>
      <c r="AS97" s="36">
        <f t="shared" si="130"/>
        <v>0</v>
      </c>
      <c r="AT97" s="36">
        <f t="shared" si="131"/>
        <v>0</v>
      </c>
      <c r="AU97" s="36">
        <f t="shared" si="132"/>
        <v>0</v>
      </c>
      <c r="AV97" s="36">
        <f t="shared" si="133"/>
        <v>109.5</v>
      </c>
      <c r="AW97" s="36">
        <f t="shared" si="134"/>
        <v>0</v>
      </c>
      <c r="AX97" s="36">
        <f t="shared" si="135"/>
        <v>0</v>
      </c>
      <c r="AZ97" s="36">
        <f t="shared" si="148"/>
        <v>0</v>
      </c>
      <c r="BA97" s="36">
        <f t="shared" si="149"/>
        <v>0</v>
      </c>
      <c r="BB97" s="36">
        <f t="shared" si="150"/>
        <v>0</v>
      </c>
      <c r="BC97" s="36">
        <f t="shared" si="151"/>
        <v>0</v>
      </c>
      <c r="BD97" s="36">
        <f t="shared" si="152"/>
        <v>0</v>
      </c>
      <c r="BE97" s="36">
        <f t="shared" si="153"/>
        <v>0</v>
      </c>
      <c r="BF97" s="36">
        <f t="shared" si="154"/>
        <v>0</v>
      </c>
      <c r="BG97" s="36">
        <f t="shared" si="155"/>
        <v>0</v>
      </c>
      <c r="BH97" s="36">
        <f t="shared" si="156"/>
        <v>0</v>
      </c>
      <c r="BI97" s="36">
        <f t="shared" si="157"/>
        <v>0</v>
      </c>
      <c r="BJ97" s="118">
        <f t="shared" si="136"/>
        <v>0</v>
      </c>
      <c r="BK97" s="37"/>
      <c r="BL97" s="38">
        <f t="shared" si="158"/>
        <v>0</v>
      </c>
      <c r="BM97" s="39">
        <f>IF(BA97+AP97+T96&gt;=F$8,0,IF(SUM($BL97:BL97)&lt;$C97,MIN(F$8-(BA97+AP97+T96),$C97-SUM($BL97:BL97)),0))</f>
        <v>0</v>
      </c>
      <c r="BN97" s="39">
        <f>IF(BB97+AQ97+U96&gt;=G$8,0,IF(SUM($BL97:BM97)&lt;$C97,MIN(G$8-(BB97+AQ97+U96),$C97-SUM($BL97:BM97)),0))</f>
        <v>0</v>
      </c>
      <c r="BO97" s="39">
        <f>IF(BC97+AR97+V96&gt;=H$8,0,IF(SUM($BL97:BN97)&lt;$C97,MIN(H$8-(BC97+AR97+V96),$C97-SUM($BL97:BN97)),0))</f>
        <v>0</v>
      </c>
      <c r="BP97" s="39">
        <f>IF(BD97+AS97+W96&gt;=I$8,0,IF(SUM($BL97:BO97)&lt;$C97,MIN(I$8-(BD97+AS97+W96),$C97-SUM($BL97:BO97)),0))</f>
        <v>0</v>
      </c>
      <c r="BQ97" s="39">
        <f>IF(BE97+AT97+X96&gt;=J$8,0,IF(SUM($BL97:BP97)&lt;$C97,MIN(J$8-(BE97+AT97+X96),$C97-SUM($BL97:BP97)),0))</f>
        <v>0</v>
      </c>
      <c r="BR97" s="39">
        <f>IF(BF97+AU97+Y96&gt;=K$8,0,IF(SUM($BL97:BQ97)&lt;$C97,MIN(K$8-(BF97+AU97+Y96),$C97-SUM($BL97:BQ97)),0))</f>
        <v>0</v>
      </c>
      <c r="BS97" s="39">
        <f>IF(BG97+AV97+Z96&gt;=L$8,0,IF(SUM($BL97:BR97)&lt;$C97,MIN(L$8-(BG97+AV97+Z96),$C97-SUM($BL97:BR97)),0))</f>
        <v>0</v>
      </c>
      <c r="BT97" s="39">
        <f>IF(BH97+AW97+AA96&gt;=M$8,0,IF(SUM($BL97:BS97)&lt;$C97,MIN(M$8-(BH97+AW97+AA96),$C97-SUM($BL97:BS97)),0))</f>
        <v>0</v>
      </c>
      <c r="BU97" s="39">
        <f>IF(BI97+AX97+AB96&gt;=N$8,0,IF(SUM($BL97:BT97)&lt;$C97,MIN(N$8-(BI97+AX97+AB96),$C97-SUM($BL97:BT97)),0))</f>
        <v>0</v>
      </c>
      <c r="BW97" s="52" t="e">
        <f t="shared" si="159"/>
        <v>#N/A</v>
      </c>
      <c r="BX97" s="174" t="e">
        <f t="shared" si="160"/>
        <v>#N/A</v>
      </c>
      <c r="BY97" s="39">
        <f t="shared" si="137"/>
        <v>0</v>
      </c>
      <c r="BZ97" s="174" t="e">
        <f t="shared" si="161"/>
        <v>#N/A</v>
      </c>
      <c r="CA97" s="37">
        <f t="shared" si="138"/>
        <v>0</v>
      </c>
      <c r="CB97" s="174" t="e">
        <f t="shared" si="162"/>
        <v>#N/A</v>
      </c>
      <c r="CC97" s="39">
        <f t="shared" si="139"/>
        <v>0</v>
      </c>
      <c r="CD97" s="174" t="e">
        <f t="shared" si="163"/>
        <v>#N/A</v>
      </c>
      <c r="CE97" s="39">
        <f t="shared" si="140"/>
        <v>0</v>
      </c>
      <c r="CF97" s="174" t="e">
        <f t="shared" si="164"/>
        <v>#N/A</v>
      </c>
      <c r="CG97" s="39">
        <f t="shared" si="141"/>
        <v>0</v>
      </c>
      <c r="CH97" s="174" t="e">
        <f t="shared" si="165"/>
        <v>#N/A</v>
      </c>
      <c r="CI97" s="39">
        <f t="shared" si="142"/>
        <v>0</v>
      </c>
      <c r="CJ97" s="174" t="e">
        <f t="shared" si="166"/>
        <v>#N/A</v>
      </c>
      <c r="CK97" s="39">
        <f t="shared" si="143"/>
        <v>0</v>
      </c>
      <c r="CL97" s="174" t="e">
        <f t="shared" si="167"/>
        <v>#N/A</v>
      </c>
      <c r="CM97" s="39">
        <f t="shared" si="144"/>
        <v>0</v>
      </c>
      <c r="CN97" s="174" t="e">
        <f t="shared" si="168"/>
        <v>#N/A</v>
      </c>
      <c r="CO97" s="39">
        <f t="shared" si="145"/>
        <v>0</v>
      </c>
      <c r="CP97" s="174" t="e">
        <f t="shared" si="169"/>
        <v>#N/A</v>
      </c>
      <c r="CQ97" s="39">
        <f t="shared" si="146"/>
        <v>0</v>
      </c>
      <c r="CR97" s="39" t="e">
        <f>IF(ISERROR(BX97),NA(),(BY97/Calculator!$E$6)/2)</f>
        <v>#N/A</v>
      </c>
      <c r="CS97" s="39" t="e">
        <f>IF(ISERROR(BZ97),NA(),(CA97/Calculator!$E$6)/2)</f>
        <v>#N/A</v>
      </c>
      <c r="CT97" s="39" t="e">
        <f>IF(ISERROR(CB97),NA(),(CC97/Calculator!$E$6)/2)</f>
        <v>#N/A</v>
      </c>
      <c r="CU97" s="39" t="e">
        <f>IF(ISERROR(CD97),NA(),(CE97/Calculator!$E$6)/2)</f>
        <v>#N/A</v>
      </c>
      <c r="CV97" s="39" t="e">
        <f>IF(ISERROR(CF97),NA(),(CG97/Calculator!$E$6)/2)</f>
        <v>#N/A</v>
      </c>
      <c r="CW97" s="39" t="e">
        <f>IF(ISERROR(CH97),NA(),(CI97/Calculator!$E$6)/2)</f>
        <v>#N/A</v>
      </c>
      <c r="CX97" s="39" t="e">
        <f>IF(ISERROR(CJ97),NA(),(CK97/Calculator!$E$6)/2)</f>
        <v>#N/A</v>
      </c>
      <c r="CY97" s="39" t="e">
        <f>IF(ISERROR(CL97),NA(),(CM97/Calculator!$E$6)/2)</f>
        <v>#N/A</v>
      </c>
      <c r="CZ97" s="39" t="e">
        <f>IF(ISERROR(CN97),NA(),(CO97/Calculator!$E$6)/2)</f>
        <v>#N/A</v>
      </c>
      <c r="DA97" s="39" t="e">
        <f>IF(ISERROR(CP97),NA(),(CQ97/Calculator!$E$6)/2)</f>
        <v>#N/A</v>
      </c>
    </row>
    <row r="98" spans="1:105" s="34" customFormat="1" ht="12" thickBot="1" x14ac:dyDescent="0.25">
      <c r="A98" s="51" t="str">
        <f t="shared" si="101"/>
        <v/>
      </c>
      <c r="B98" s="52" t="str">
        <f t="shared" si="147"/>
        <v/>
      </c>
      <c r="C98" s="53" t="str">
        <f t="shared" si="102"/>
        <v/>
      </c>
      <c r="D98" s="54"/>
      <c r="E98" s="36">
        <f t="shared" si="103"/>
        <v>0</v>
      </c>
      <c r="F98" s="36">
        <f t="shared" si="104"/>
        <v>0</v>
      </c>
      <c r="G98" s="36">
        <f t="shared" si="105"/>
        <v>0</v>
      </c>
      <c r="H98" s="36">
        <f t="shared" si="106"/>
        <v>0</v>
      </c>
      <c r="I98" s="36">
        <f t="shared" si="107"/>
        <v>0</v>
      </c>
      <c r="J98" s="36">
        <f t="shared" si="108"/>
        <v>0</v>
      </c>
      <c r="K98" s="36">
        <f t="shared" si="109"/>
        <v>0</v>
      </c>
      <c r="L98" s="36">
        <f t="shared" si="110"/>
        <v>0</v>
      </c>
      <c r="M98" s="36">
        <f t="shared" si="111"/>
        <v>0</v>
      </c>
      <c r="N98" s="36">
        <f t="shared" si="112"/>
        <v>0</v>
      </c>
      <c r="O98" s="49">
        <f t="shared" si="113"/>
        <v>0</v>
      </c>
      <c r="P98" s="132" t="str">
        <f t="shared" si="114"/>
        <v/>
      </c>
      <c r="Q98" s="50">
        <f t="shared" si="115"/>
        <v>0</v>
      </c>
      <c r="R98" s="37"/>
      <c r="S98" s="36">
        <f t="shared" si="116"/>
        <v>1000</v>
      </c>
      <c r="T98" s="36">
        <f t="shared" si="117"/>
        <v>0</v>
      </c>
      <c r="U98" s="36">
        <f t="shared" si="118"/>
        <v>0</v>
      </c>
      <c r="V98" s="36">
        <f t="shared" si="119"/>
        <v>0</v>
      </c>
      <c r="W98" s="36">
        <f t="shared" si="120"/>
        <v>3000</v>
      </c>
      <c r="X98" s="36">
        <f t="shared" si="121"/>
        <v>0</v>
      </c>
      <c r="Y98" s="36">
        <f t="shared" si="122"/>
        <v>0</v>
      </c>
      <c r="Z98" s="36">
        <f t="shared" si="123"/>
        <v>37761.069999999992</v>
      </c>
      <c r="AA98" s="36">
        <f t="shared" si="124"/>
        <v>0</v>
      </c>
      <c r="AB98" s="36">
        <f t="shared" si="125"/>
        <v>0</v>
      </c>
      <c r="AC98" s="40"/>
      <c r="AD98" s="36">
        <f t="shared" si="91"/>
        <v>0</v>
      </c>
      <c r="AE98" s="36">
        <f t="shared" si="92"/>
        <v>0</v>
      </c>
      <c r="AF98" s="36">
        <f t="shared" si="93"/>
        <v>0</v>
      </c>
      <c r="AG98" s="36">
        <f t="shared" si="94"/>
        <v>0</v>
      </c>
      <c r="AH98" s="36">
        <f t="shared" si="95"/>
        <v>0</v>
      </c>
      <c r="AI98" s="36">
        <f t="shared" si="96"/>
        <v>0</v>
      </c>
      <c r="AJ98" s="36">
        <f t="shared" si="97"/>
        <v>0</v>
      </c>
      <c r="AK98" s="36">
        <f t="shared" si="98"/>
        <v>0</v>
      </c>
      <c r="AL98" s="36">
        <f t="shared" si="99"/>
        <v>0</v>
      </c>
      <c r="AM98" s="36">
        <f t="shared" si="100"/>
        <v>0</v>
      </c>
      <c r="AN98" s="40"/>
      <c r="AO98" s="36">
        <f t="shared" si="126"/>
        <v>0</v>
      </c>
      <c r="AP98" s="36">
        <f t="shared" si="127"/>
        <v>0</v>
      </c>
      <c r="AQ98" s="36">
        <f t="shared" si="128"/>
        <v>0</v>
      </c>
      <c r="AR98" s="36">
        <f t="shared" si="129"/>
        <v>0</v>
      </c>
      <c r="AS98" s="36">
        <f t="shared" si="130"/>
        <v>0</v>
      </c>
      <c r="AT98" s="36">
        <f t="shared" si="131"/>
        <v>0</v>
      </c>
      <c r="AU98" s="36">
        <f t="shared" si="132"/>
        <v>0</v>
      </c>
      <c r="AV98" s="36">
        <f t="shared" si="133"/>
        <v>109.82</v>
      </c>
      <c r="AW98" s="36">
        <f t="shared" si="134"/>
        <v>0</v>
      </c>
      <c r="AX98" s="36">
        <f t="shared" si="135"/>
        <v>0</v>
      </c>
      <c r="AZ98" s="36">
        <f t="shared" si="148"/>
        <v>0</v>
      </c>
      <c r="BA98" s="36">
        <f t="shared" si="149"/>
        <v>0</v>
      </c>
      <c r="BB98" s="36">
        <f t="shared" si="150"/>
        <v>0</v>
      </c>
      <c r="BC98" s="36">
        <f t="shared" si="151"/>
        <v>0</v>
      </c>
      <c r="BD98" s="36">
        <f t="shared" si="152"/>
        <v>0</v>
      </c>
      <c r="BE98" s="36">
        <f t="shared" si="153"/>
        <v>0</v>
      </c>
      <c r="BF98" s="36">
        <f t="shared" si="154"/>
        <v>0</v>
      </c>
      <c r="BG98" s="36">
        <f t="shared" si="155"/>
        <v>0</v>
      </c>
      <c r="BH98" s="36">
        <f t="shared" si="156"/>
        <v>0</v>
      </c>
      <c r="BI98" s="36">
        <f t="shared" si="157"/>
        <v>0</v>
      </c>
      <c r="BJ98" s="118">
        <f t="shared" si="136"/>
        <v>0</v>
      </c>
      <c r="BK98" s="37"/>
      <c r="BL98" s="38">
        <f t="shared" si="158"/>
        <v>0</v>
      </c>
      <c r="BM98" s="39">
        <f>IF(BA98+AP98+T97&gt;=F$8,0,IF(SUM($BL98:BL98)&lt;$C98,MIN(F$8-(BA98+AP98+T97),$C98-SUM($BL98:BL98)),0))</f>
        <v>0</v>
      </c>
      <c r="BN98" s="39">
        <f>IF(BB98+AQ98+U97&gt;=G$8,0,IF(SUM($BL98:BM98)&lt;$C98,MIN(G$8-(BB98+AQ98+U97),$C98-SUM($BL98:BM98)),0))</f>
        <v>0</v>
      </c>
      <c r="BO98" s="39">
        <f>IF(BC98+AR98+V97&gt;=H$8,0,IF(SUM($BL98:BN98)&lt;$C98,MIN(H$8-(BC98+AR98+V97),$C98-SUM($BL98:BN98)),0))</f>
        <v>0</v>
      </c>
      <c r="BP98" s="39">
        <f>IF(BD98+AS98+W97&gt;=I$8,0,IF(SUM($BL98:BO98)&lt;$C98,MIN(I$8-(BD98+AS98+W97),$C98-SUM($BL98:BO98)),0))</f>
        <v>0</v>
      </c>
      <c r="BQ98" s="39">
        <f>IF(BE98+AT98+X97&gt;=J$8,0,IF(SUM($BL98:BP98)&lt;$C98,MIN(J$8-(BE98+AT98+X97),$C98-SUM($BL98:BP98)),0))</f>
        <v>0</v>
      </c>
      <c r="BR98" s="39">
        <f>IF(BF98+AU98+Y97&gt;=K$8,0,IF(SUM($BL98:BQ98)&lt;$C98,MIN(K$8-(BF98+AU98+Y97),$C98-SUM($BL98:BQ98)),0))</f>
        <v>0</v>
      </c>
      <c r="BS98" s="39">
        <f>IF(BG98+AV98+Z97&gt;=L$8,0,IF(SUM($BL98:BR98)&lt;$C98,MIN(L$8-(BG98+AV98+Z97),$C98-SUM($BL98:BR98)),0))</f>
        <v>0</v>
      </c>
      <c r="BT98" s="39">
        <f>IF(BH98+AW98+AA97&gt;=M$8,0,IF(SUM($BL98:BS98)&lt;$C98,MIN(M$8-(BH98+AW98+AA97),$C98-SUM($BL98:BS98)),0))</f>
        <v>0</v>
      </c>
      <c r="BU98" s="39">
        <f>IF(BI98+AX98+AB97&gt;=N$8,0,IF(SUM($BL98:BT98)&lt;$C98,MIN(N$8-(BI98+AX98+AB97),$C98-SUM($BL98:BT98)),0))</f>
        <v>0</v>
      </c>
      <c r="BW98" s="52" t="e">
        <f t="shared" si="159"/>
        <v>#N/A</v>
      </c>
      <c r="BX98" s="174" t="e">
        <f t="shared" si="160"/>
        <v>#N/A</v>
      </c>
      <c r="BY98" s="39">
        <f t="shared" si="137"/>
        <v>0</v>
      </c>
      <c r="BZ98" s="174" t="e">
        <f t="shared" si="161"/>
        <v>#N/A</v>
      </c>
      <c r="CA98" s="37">
        <f t="shared" si="138"/>
        <v>0</v>
      </c>
      <c r="CB98" s="174" t="e">
        <f t="shared" si="162"/>
        <v>#N/A</v>
      </c>
      <c r="CC98" s="39">
        <f t="shared" si="139"/>
        <v>0</v>
      </c>
      <c r="CD98" s="174" t="e">
        <f t="shared" si="163"/>
        <v>#N/A</v>
      </c>
      <c r="CE98" s="39">
        <f t="shared" si="140"/>
        <v>0</v>
      </c>
      <c r="CF98" s="174" t="e">
        <f t="shared" si="164"/>
        <v>#N/A</v>
      </c>
      <c r="CG98" s="39">
        <f t="shared" si="141"/>
        <v>0</v>
      </c>
      <c r="CH98" s="174" t="e">
        <f t="shared" si="165"/>
        <v>#N/A</v>
      </c>
      <c r="CI98" s="39">
        <f t="shared" si="142"/>
        <v>0</v>
      </c>
      <c r="CJ98" s="174" t="e">
        <f t="shared" si="166"/>
        <v>#N/A</v>
      </c>
      <c r="CK98" s="39">
        <f t="shared" si="143"/>
        <v>0</v>
      </c>
      <c r="CL98" s="174" t="e">
        <f t="shared" si="167"/>
        <v>#N/A</v>
      </c>
      <c r="CM98" s="39">
        <f t="shared" si="144"/>
        <v>0</v>
      </c>
      <c r="CN98" s="174" t="e">
        <f t="shared" si="168"/>
        <v>#N/A</v>
      </c>
      <c r="CO98" s="39">
        <f t="shared" si="145"/>
        <v>0</v>
      </c>
      <c r="CP98" s="174" t="e">
        <f t="shared" si="169"/>
        <v>#N/A</v>
      </c>
      <c r="CQ98" s="39">
        <f t="shared" si="146"/>
        <v>0</v>
      </c>
      <c r="CR98" s="39" t="e">
        <f>IF(ISERROR(BX98),NA(),(BY98/Calculator!$E$6)/2)</f>
        <v>#N/A</v>
      </c>
      <c r="CS98" s="39" t="e">
        <f>IF(ISERROR(BZ98),NA(),(CA98/Calculator!$E$6)/2)</f>
        <v>#N/A</v>
      </c>
      <c r="CT98" s="39" t="e">
        <f>IF(ISERROR(CB98),NA(),(CC98/Calculator!$E$6)/2)</f>
        <v>#N/A</v>
      </c>
      <c r="CU98" s="39" t="e">
        <f>IF(ISERROR(CD98),NA(),(CE98/Calculator!$E$6)/2)</f>
        <v>#N/A</v>
      </c>
      <c r="CV98" s="39" t="e">
        <f>IF(ISERROR(CF98),NA(),(CG98/Calculator!$E$6)/2)</f>
        <v>#N/A</v>
      </c>
      <c r="CW98" s="39" t="e">
        <f>IF(ISERROR(CH98),NA(),(CI98/Calculator!$E$6)/2)</f>
        <v>#N/A</v>
      </c>
      <c r="CX98" s="39" t="e">
        <f>IF(ISERROR(CJ98),NA(),(CK98/Calculator!$E$6)/2)</f>
        <v>#N/A</v>
      </c>
      <c r="CY98" s="39" t="e">
        <f>IF(ISERROR(CL98),NA(),(CM98/Calculator!$E$6)/2)</f>
        <v>#N/A</v>
      </c>
      <c r="CZ98" s="39" t="e">
        <f>IF(ISERROR(CN98),NA(),(CO98/Calculator!$E$6)/2)</f>
        <v>#N/A</v>
      </c>
      <c r="DA98" s="39" t="e">
        <f>IF(ISERROR(CP98),NA(),(CQ98/Calculator!$E$6)/2)</f>
        <v>#N/A</v>
      </c>
    </row>
    <row r="99" spans="1:105" s="34" customFormat="1" ht="12" thickBot="1" x14ac:dyDescent="0.25">
      <c r="A99" s="51" t="str">
        <f t="shared" si="101"/>
        <v/>
      </c>
      <c r="B99" s="52" t="str">
        <f t="shared" si="147"/>
        <v/>
      </c>
      <c r="C99" s="53" t="str">
        <f t="shared" si="102"/>
        <v/>
      </c>
      <c r="D99" s="54"/>
      <c r="E99" s="36">
        <f t="shared" si="103"/>
        <v>0</v>
      </c>
      <c r="F99" s="36">
        <f t="shared" si="104"/>
        <v>0</v>
      </c>
      <c r="G99" s="36">
        <f t="shared" si="105"/>
        <v>0</v>
      </c>
      <c r="H99" s="36">
        <f t="shared" si="106"/>
        <v>0</v>
      </c>
      <c r="I99" s="36">
        <f t="shared" si="107"/>
        <v>0</v>
      </c>
      <c r="J99" s="36">
        <f t="shared" si="108"/>
        <v>0</v>
      </c>
      <c r="K99" s="36">
        <f t="shared" si="109"/>
        <v>0</v>
      </c>
      <c r="L99" s="36">
        <f t="shared" si="110"/>
        <v>0</v>
      </c>
      <c r="M99" s="36">
        <f t="shared" si="111"/>
        <v>0</v>
      </c>
      <c r="N99" s="36">
        <f t="shared" si="112"/>
        <v>0</v>
      </c>
      <c r="O99" s="49">
        <f t="shared" si="113"/>
        <v>0</v>
      </c>
      <c r="P99" s="132" t="str">
        <f t="shared" si="114"/>
        <v/>
      </c>
      <c r="Q99" s="50">
        <f t="shared" si="115"/>
        <v>0</v>
      </c>
      <c r="R99" s="37"/>
      <c r="S99" s="36">
        <f t="shared" si="116"/>
        <v>1000</v>
      </c>
      <c r="T99" s="36">
        <f t="shared" si="117"/>
        <v>0</v>
      </c>
      <c r="U99" s="36">
        <f t="shared" si="118"/>
        <v>0</v>
      </c>
      <c r="V99" s="36">
        <f t="shared" si="119"/>
        <v>0</v>
      </c>
      <c r="W99" s="36">
        <f t="shared" si="120"/>
        <v>3000</v>
      </c>
      <c r="X99" s="36">
        <f t="shared" si="121"/>
        <v>0</v>
      </c>
      <c r="Y99" s="36">
        <f t="shared" si="122"/>
        <v>0</v>
      </c>
      <c r="Z99" s="36">
        <f t="shared" si="123"/>
        <v>37871.209999999992</v>
      </c>
      <c r="AA99" s="36">
        <f t="shared" si="124"/>
        <v>0</v>
      </c>
      <c r="AB99" s="36">
        <f t="shared" si="125"/>
        <v>0</v>
      </c>
      <c r="AC99" s="40"/>
      <c r="AD99" s="36">
        <f t="shared" si="91"/>
        <v>0</v>
      </c>
      <c r="AE99" s="36">
        <f t="shared" si="92"/>
        <v>0</v>
      </c>
      <c r="AF99" s="36">
        <f t="shared" si="93"/>
        <v>0</v>
      </c>
      <c r="AG99" s="36">
        <f t="shared" si="94"/>
        <v>0</v>
      </c>
      <c r="AH99" s="36">
        <f t="shared" si="95"/>
        <v>0</v>
      </c>
      <c r="AI99" s="36">
        <f t="shared" si="96"/>
        <v>0</v>
      </c>
      <c r="AJ99" s="36">
        <f t="shared" si="97"/>
        <v>0</v>
      </c>
      <c r="AK99" s="36">
        <f t="shared" si="98"/>
        <v>0</v>
      </c>
      <c r="AL99" s="36">
        <f t="shared" si="99"/>
        <v>0</v>
      </c>
      <c r="AM99" s="36">
        <f t="shared" si="100"/>
        <v>0</v>
      </c>
      <c r="AN99" s="40"/>
      <c r="AO99" s="36">
        <f t="shared" si="126"/>
        <v>0</v>
      </c>
      <c r="AP99" s="36">
        <f t="shared" si="127"/>
        <v>0</v>
      </c>
      <c r="AQ99" s="36">
        <f t="shared" si="128"/>
        <v>0</v>
      </c>
      <c r="AR99" s="36">
        <f t="shared" si="129"/>
        <v>0</v>
      </c>
      <c r="AS99" s="36">
        <f t="shared" si="130"/>
        <v>0</v>
      </c>
      <c r="AT99" s="36">
        <f t="shared" si="131"/>
        <v>0</v>
      </c>
      <c r="AU99" s="36">
        <f t="shared" si="132"/>
        <v>0</v>
      </c>
      <c r="AV99" s="36">
        <f t="shared" si="133"/>
        <v>110.14</v>
      </c>
      <c r="AW99" s="36">
        <f t="shared" si="134"/>
        <v>0</v>
      </c>
      <c r="AX99" s="36">
        <f t="shared" si="135"/>
        <v>0</v>
      </c>
      <c r="AZ99" s="36">
        <f t="shared" si="148"/>
        <v>0</v>
      </c>
      <c r="BA99" s="36">
        <f t="shared" si="149"/>
        <v>0</v>
      </c>
      <c r="BB99" s="36">
        <f t="shared" si="150"/>
        <v>0</v>
      </c>
      <c r="BC99" s="36">
        <f t="shared" si="151"/>
        <v>0</v>
      </c>
      <c r="BD99" s="36">
        <f t="shared" si="152"/>
        <v>0</v>
      </c>
      <c r="BE99" s="36">
        <f t="shared" si="153"/>
        <v>0</v>
      </c>
      <c r="BF99" s="36">
        <f t="shared" si="154"/>
        <v>0</v>
      </c>
      <c r="BG99" s="36">
        <f t="shared" si="155"/>
        <v>0</v>
      </c>
      <c r="BH99" s="36">
        <f t="shared" si="156"/>
        <v>0</v>
      </c>
      <c r="BI99" s="36">
        <f t="shared" si="157"/>
        <v>0</v>
      </c>
      <c r="BJ99" s="118">
        <f t="shared" si="136"/>
        <v>0</v>
      </c>
      <c r="BK99" s="37"/>
      <c r="BL99" s="38">
        <f t="shared" si="158"/>
        <v>0</v>
      </c>
      <c r="BM99" s="39">
        <f>IF(BA99+AP99+T98&gt;=F$8,0,IF(SUM($BL99:BL99)&lt;$C99,MIN(F$8-(BA99+AP99+T98),$C99-SUM($BL99:BL99)),0))</f>
        <v>0</v>
      </c>
      <c r="BN99" s="39">
        <f>IF(BB99+AQ99+U98&gt;=G$8,0,IF(SUM($BL99:BM99)&lt;$C99,MIN(G$8-(BB99+AQ99+U98),$C99-SUM($BL99:BM99)),0))</f>
        <v>0</v>
      </c>
      <c r="BO99" s="39">
        <f>IF(BC99+AR99+V98&gt;=H$8,0,IF(SUM($BL99:BN99)&lt;$C99,MIN(H$8-(BC99+AR99+V98),$C99-SUM($BL99:BN99)),0))</f>
        <v>0</v>
      </c>
      <c r="BP99" s="39">
        <f>IF(BD99+AS99+W98&gt;=I$8,0,IF(SUM($BL99:BO99)&lt;$C99,MIN(I$8-(BD99+AS99+W98),$C99-SUM($BL99:BO99)),0))</f>
        <v>0</v>
      </c>
      <c r="BQ99" s="39">
        <f>IF(BE99+AT99+X98&gt;=J$8,0,IF(SUM($BL99:BP99)&lt;$C99,MIN(J$8-(BE99+AT99+X98),$C99-SUM($BL99:BP99)),0))</f>
        <v>0</v>
      </c>
      <c r="BR99" s="39">
        <f>IF(BF99+AU99+Y98&gt;=K$8,0,IF(SUM($BL99:BQ99)&lt;$C99,MIN(K$8-(BF99+AU99+Y98),$C99-SUM($BL99:BQ99)),0))</f>
        <v>0</v>
      </c>
      <c r="BS99" s="39">
        <f>IF(BG99+AV99+Z98&gt;=L$8,0,IF(SUM($BL99:BR99)&lt;$C99,MIN(L$8-(BG99+AV99+Z98),$C99-SUM($BL99:BR99)),0))</f>
        <v>0</v>
      </c>
      <c r="BT99" s="39">
        <f>IF(BH99+AW99+AA98&gt;=M$8,0,IF(SUM($BL99:BS99)&lt;$C99,MIN(M$8-(BH99+AW99+AA98),$C99-SUM($BL99:BS99)),0))</f>
        <v>0</v>
      </c>
      <c r="BU99" s="39">
        <f>IF(BI99+AX99+AB98&gt;=N$8,0,IF(SUM($BL99:BT99)&lt;$C99,MIN(N$8-(BI99+AX99+AB98),$C99-SUM($BL99:BT99)),0))</f>
        <v>0</v>
      </c>
      <c r="BW99" s="52" t="e">
        <f t="shared" si="159"/>
        <v>#N/A</v>
      </c>
      <c r="BX99" s="174" t="e">
        <f t="shared" si="160"/>
        <v>#N/A</v>
      </c>
      <c r="BY99" s="39">
        <f t="shared" si="137"/>
        <v>0</v>
      </c>
      <c r="BZ99" s="174" t="e">
        <f t="shared" si="161"/>
        <v>#N/A</v>
      </c>
      <c r="CA99" s="37">
        <f t="shared" si="138"/>
        <v>0</v>
      </c>
      <c r="CB99" s="174" t="e">
        <f t="shared" si="162"/>
        <v>#N/A</v>
      </c>
      <c r="CC99" s="39">
        <f t="shared" si="139"/>
        <v>0</v>
      </c>
      <c r="CD99" s="174" t="e">
        <f t="shared" si="163"/>
        <v>#N/A</v>
      </c>
      <c r="CE99" s="39">
        <f t="shared" si="140"/>
        <v>0</v>
      </c>
      <c r="CF99" s="174" t="e">
        <f t="shared" si="164"/>
        <v>#N/A</v>
      </c>
      <c r="CG99" s="39">
        <f t="shared" si="141"/>
        <v>0</v>
      </c>
      <c r="CH99" s="174" t="e">
        <f t="shared" si="165"/>
        <v>#N/A</v>
      </c>
      <c r="CI99" s="39">
        <f t="shared" si="142"/>
        <v>0</v>
      </c>
      <c r="CJ99" s="174" t="e">
        <f t="shared" si="166"/>
        <v>#N/A</v>
      </c>
      <c r="CK99" s="39">
        <f t="shared" si="143"/>
        <v>0</v>
      </c>
      <c r="CL99" s="174" t="e">
        <f t="shared" si="167"/>
        <v>#N/A</v>
      </c>
      <c r="CM99" s="39">
        <f t="shared" si="144"/>
        <v>0</v>
      </c>
      <c r="CN99" s="174" t="e">
        <f t="shared" si="168"/>
        <v>#N/A</v>
      </c>
      <c r="CO99" s="39">
        <f t="shared" si="145"/>
        <v>0</v>
      </c>
      <c r="CP99" s="174" t="e">
        <f t="shared" si="169"/>
        <v>#N/A</v>
      </c>
      <c r="CQ99" s="39">
        <f t="shared" si="146"/>
        <v>0</v>
      </c>
      <c r="CR99" s="39" t="e">
        <f>IF(ISERROR(BX99),NA(),(BY99/Calculator!$E$6)/2)</f>
        <v>#N/A</v>
      </c>
      <c r="CS99" s="39" t="e">
        <f>IF(ISERROR(BZ99),NA(),(CA99/Calculator!$E$6)/2)</f>
        <v>#N/A</v>
      </c>
      <c r="CT99" s="39" t="e">
        <f>IF(ISERROR(CB99),NA(),(CC99/Calculator!$E$6)/2)</f>
        <v>#N/A</v>
      </c>
      <c r="CU99" s="39" t="e">
        <f>IF(ISERROR(CD99),NA(),(CE99/Calculator!$E$6)/2)</f>
        <v>#N/A</v>
      </c>
      <c r="CV99" s="39" t="e">
        <f>IF(ISERROR(CF99),NA(),(CG99/Calculator!$E$6)/2)</f>
        <v>#N/A</v>
      </c>
      <c r="CW99" s="39" t="e">
        <f>IF(ISERROR(CH99),NA(),(CI99/Calculator!$E$6)/2)</f>
        <v>#N/A</v>
      </c>
      <c r="CX99" s="39" t="e">
        <f>IF(ISERROR(CJ99),NA(),(CK99/Calculator!$E$6)/2)</f>
        <v>#N/A</v>
      </c>
      <c r="CY99" s="39" t="e">
        <f>IF(ISERROR(CL99),NA(),(CM99/Calculator!$E$6)/2)</f>
        <v>#N/A</v>
      </c>
      <c r="CZ99" s="39" t="e">
        <f>IF(ISERROR(CN99),NA(),(CO99/Calculator!$E$6)/2)</f>
        <v>#N/A</v>
      </c>
      <c r="DA99" s="39" t="e">
        <f>IF(ISERROR(CP99),NA(),(CQ99/Calculator!$E$6)/2)</f>
        <v>#N/A</v>
      </c>
    </row>
    <row r="100" spans="1:105" s="34" customFormat="1" ht="12" thickBot="1" x14ac:dyDescent="0.25">
      <c r="A100" s="51" t="str">
        <f t="shared" si="101"/>
        <v/>
      </c>
      <c r="B100" s="52" t="str">
        <f t="shared" si="147"/>
        <v/>
      </c>
      <c r="C100" s="53" t="str">
        <f t="shared" si="102"/>
        <v/>
      </c>
      <c r="D100" s="54"/>
      <c r="E100" s="36">
        <f t="shared" si="103"/>
        <v>0</v>
      </c>
      <c r="F100" s="36">
        <f t="shared" si="104"/>
        <v>0</v>
      </c>
      <c r="G100" s="36">
        <f t="shared" si="105"/>
        <v>0</v>
      </c>
      <c r="H100" s="36">
        <f t="shared" si="106"/>
        <v>0</v>
      </c>
      <c r="I100" s="36">
        <f t="shared" si="107"/>
        <v>0</v>
      </c>
      <c r="J100" s="36">
        <f t="shared" si="108"/>
        <v>0</v>
      </c>
      <c r="K100" s="36">
        <f t="shared" si="109"/>
        <v>0</v>
      </c>
      <c r="L100" s="36">
        <f t="shared" si="110"/>
        <v>0</v>
      </c>
      <c r="M100" s="36">
        <f t="shared" si="111"/>
        <v>0</v>
      </c>
      <c r="N100" s="36">
        <f t="shared" si="112"/>
        <v>0</v>
      </c>
      <c r="O100" s="49">
        <f t="shared" si="113"/>
        <v>0</v>
      </c>
      <c r="P100" s="132" t="str">
        <f t="shared" si="114"/>
        <v/>
      </c>
      <c r="Q100" s="50">
        <f t="shared" si="115"/>
        <v>0</v>
      </c>
      <c r="R100" s="37"/>
      <c r="S100" s="36">
        <f t="shared" si="116"/>
        <v>1000</v>
      </c>
      <c r="T100" s="36">
        <f t="shared" si="117"/>
        <v>0</v>
      </c>
      <c r="U100" s="36">
        <f t="shared" si="118"/>
        <v>0</v>
      </c>
      <c r="V100" s="36">
        <f t="shared" si="119"/>
        <v>0</v>
      </c>
      <c r="W100" s="36">
        <f t="shared" si="120"/>
        <v>3000</v>
      </c>
      <c r="X100" s="36">
        <f t="shared" si="121"/>
        <v>0</v>
      </c>
      <c r="Y100" s="36">
        <f t="shared" si="122"/>
        <v>0</v>
      </c>
      <c r="Z100" s="36">
        <f t="shared" si="123"/>
        <v>37981.669999999991</v>
      </c>
      <c r="AA100" s="36">
        <f t="shared" si="124"/>
        <v>0</v>
      </c>
      <c r="AB100" s="36">
        <f t="shared" si="125"/>
        <v>0</v>
      </c>
      <c r="AC100" s="40"/>
      <c r="AD100" s="36">
        <f t="shared" si="91"/>
        <v>0</v>
      </c>
      <c r="AE100" s="36">
        <f t="shared" si="92"/>
        <v>0</v>
      </c>
      <c r="AF100" s="36">
        <f t="shared" si="93"/>
        <v>0</v>
      </c>
      <c r="AG100" s="36">
        <f t="shared" si="94"/>
        <v>0</v>
      </c>
      <c r="AH100" s="36">
        <f t="shared" si="95"/>
        <v>0</v>
      </c>
      <c r="AI100" s="36">
        <f t="shared" si="96"/>
        <v>0</v>
      </c>
      <c r="AJ100" s="36">
        <f t="shared" si="97"/>
        <v>0</v>
      </c>
      <c r="AK100" s="36">
        <f t="shared" si="98"/>
        <v>0</v>
      </c>
      <c r="AL100" s="36">
        <f t="shared" si="99"/>
        <v>0</v>
      </c>
      <c r="AM100" s="36">
        <f t="shared" si="100"/>
        <v>0</v>
      </c>
      <c r="AN100" s="40"/>
      <c r="AO100" s="36">
        <f t="shared" si="126"/>
        <v>0</v>
      </c>
      <c r="AP100" s="36">
        <f t="shared" si="127"/>
        <v>0</v>
      </c>
      <c r="AQ100" s="36">
        <f t="shared" si="128"/>
        <v>0</v>
      </c>
      <c r="AR100" s="36">
        <f t="shared" si="129"/>
        <v>0</v>
      </c>
      <c r="AS100" s="36">
        <f t="shared" si="130"/>
        <v>0</v>
      </c>
      <c r="AT100" s="36">
        <f t="shared" si="131"/>
        <v>0</v>
      </c>
      <c r="AU100" s="36">
        <f t="shared" si="132"/>
        <v>0</v>
      </c>
      <c r="AV100" s="36">
        <f t="shared" si="133"/>
        <v>110.46</v>
      </c>
      <c r="AW100" s="36">
        <f t="shared" si="134"/>
        <v>0</v>
      </c>
      <c r="AX100" s="36">
        <f t="shared" si="135"/>
        <v>0</v>
      </c>
      <c r="AZ100" s="36">
        <f t="shared" si="148"/>
        <v>0</v>
      </c>
      <c r="BA100" s="36">
        <f t="shared" si="149"/>
        <v>0</v>
      </c>
      <c r="BB100" s="36">
        <f t="shared" si="150"/>
        <v>0</v>
      </c>
      <c r="BC100" s="36">
        <f t="shared" si="151"/>
        <v>0</v>
      </c>
      <c r="BD100" s="36">
        <f t="shared" si="152"/>
        <v>0</v>
      </c>
      <c r="BE100" s="36">
        <f t="shared" si="153"/>
        <v>0</v>
      </c>
      <c r="BF100" s="36">
        <f t="shared" si="154"/>
        <v>0</v>
      </c>
      <c r="BG100" s="36">
        <f t="shared" si="155"/>
        <v>0</v>
      </c>
      <c r="BH100" s="36">
        <f t="shared" si="156"/>
        <v>0</v>
      </c>
      <c r="BI100" s="36">
        <f t="shared" si="157"/>
        <v>0</v>
      </c>
      <c r="BJ100" s="118">
        <f t="shared" si="136"/>
        <v>0</v>
      </c>
      <c r="BK100" s="37"/>
      <c r="BL100" s="38">
        <f t="shared" si="158"/>
        <v>0</v>
      </c>
      <c r="BM100" s="39">
        <f>IF(BA100+AP100+T99&gt;=F$8,0,IF(SUM($BL100:BL100)&lt;$C100,MIN(F$8-(BA100+AP100+T99),$C100-SUM($BL100:BL100)),0))</f>
        <v>0</v>
      </c>
      <c r="BN100" s="39">
        <f>IF(BB100+AQ100+U99&gt;=G$8,0,IF(SUM($BL100:BM100)&lt;$C100,MIN(G$8-(BB100+AQ100+U99),$C100-SUM($BL100:BM100)),0))</f>
        <v>0</v>
      </c>
      <c r="BO100" s="39">
        <f>IF(BC100+AR100+V99&gt;=H$8,0,IF(SUM($BL100:BN100)&lt;$C100,MIN(H$8-(BC100+AR100+V99),$C100-SUM($BL100:BN100)),0))</f>
        <v>0</v>
      </c>
      <c r="BP100" s="39">
        <f>IF(BD100+AS100+W99&gt;=I$8,0,IF(SUM($BL100:BO100)&lt;$C100,MIN(I$8-(BD100+AS100+W99),$C100-SUM($BL100:BO100)),0))</f>
        <v>0</v>
      </c>
      <c r="BQ100" s="39">
        <f>IF(BE100+AT100+X99&gt;=J$8,0,IF(SUM($BL100:BP100)&lt;$C100,MIN(J$8-(BE100+AT100+X99),$C100-SUM($BL100:BP100)),0))</f>
        <v>0</v>
      </c>
      <c r="BR100" s="39">
        <f>IF(BF100+AU100+Y99&gt;=K$8,0,IF(SUM($BL100:BQ100)&lt;$C100,MIN(K$8-(BF100+AU100+Y99),$C100-SUM($BL100:BQ100)),0))</f>
        <v>0</v>
      </c>
      <c r="BS100" s="39">
        <f>IF(BG100+AV100+Z99&gt;=L$8,0,IF(SUM($BL100:BR100)&lt;$C100,MIN(L$8-(BG100+AV100+Z99),$C100-SUM($BL100:BR100)),0))</f>
        <v>0</v>
      </c>
      <c r="BT100" s="39">
        <f>IF(BH100+AW100+AA99&gt;=M$8,0,IF(SUM($BL100:BS100)&lt;$C100,MIN(M$8-(BH100+AW100+AA99),$C100-SUM($BL100:BS100)),0))</f>
        <v>0</v>
      </c>
      <c r="BU100" s="39">
        <f>IF(BI100+AX100+AB99&gt;=N$8,0,IF(SUM($BL100:BT100)&lt;$C100,MIN(N$8-(BI100+AX100+AB99),$C100-SUM($BL100:BT100)),0))</f>
        <v>0</v>
      </c>
      <c r="BW100" s="52" t="e">
        <f t="shared" si="159"/>
        <v>#N/A</v>
      </c>
      <c r="BX100" s="174" t="e">
        <f t="shared" si="160"/>
        <v>#N/A</v>
      </c>
      <c r="BY100" s="39">
        <f t="shared" si="137"/>
        <v>0</v>
      </c>
      <c r="BZ100" s="174" t="e">
        <f t="shared" si="161"/>
        <v>#N/A</v>
      </c>
      <c r="CA100" s="37">
        <f t="shared" si="138"/>
        <v>0</v>
      </c>
      <c r="CB100" s="174" t="e">
        <f t="shared" si="162"/>
        <v>#N/A</v>
      </c>
      <c r="CC100" s="39">
        <f t="shared" si="139"/>
        <v>0</v>
      </c>
      <c r="CD100" s="174" t="e">
        <f t="shared" si="163"/>
        <v>#N/A</v>
      </c>
      <c r="CE100" s="39">
        <f t="shared" si="140"/>
        <v>0</v>
      </c>
      <c r="CF100" s="174" t="e">
        <f t="shared" si="164"/>
        <v>#N/A</v>
      </c>
      <c r="CG100" s="39">
        <f t="shared" si="141"/>
        <v>0</v>
      </c>
      <c r="CH100" s="174" t="e">
        <f t="shared" si="165"/>
        <v>#N/A</v>
      </c>
      <c r="CI100" s="39">
        <f t="shared" si="142"/>
        <v>0</v>
      </c>
      <c r="CJ100" s="174" t="e">
        <f t="shared" si="166"/>
        <v>#N/A</v>
      </c>
      <c r="CK100" s="39">
        <f t="shared" si="143"/>
        <v>0</v>
      </c>
      <c r="CL100" s="174" t="e">
        <f t="shared" si="167"/>
        <v>#N/A</v>
      </c>
      <c r="CM100" s="39">
        <f t="shared" si="144"/>
        <v>0</v>
      </c>
      <c r="CN100" s="174" t="e">
        <f t="shared" si="168"/>
        <v>#N/A</v>
      </c>
      <c r="CO100" s="39">
        <f t="shared" si="145"/>
        <v>0</v>
      </c>
      <c r="CP100" s="174" t="e">
        <f t="shared" si="169"/>
        <v>#N/A</v>
      </c>
      <c r="CQ100" s="39">
        <f t="shared" si="146"/>
        <v>0</v>
      </c>
      <c r="CR100" s="39" t="e">
        <f>IF(ISERROR(BX100),NA(),(BY100/Calculator!$E$6)/2)</f>
        <v>#N/A</v>
      </c>
      <c r="CS100" s="39" t="e">
        <f>IF(ISERROR(BZ100),NA(),(CA100/Calculator!$E$6)/2)</f>
        <v>#N/A</v>
      </c>
      <c r="CT100" s="39" t="e">
        <f>IF(ISERROR(CB100),NA(),(CC100/Calculator!$E$6)/2)</f>
        <v>#N/A</v>
      </c>
      <c r="CU100" s="39" t="e">
        <f>IF(ISERROR(CD100),NA(),(CE100/Calculator!$E$6)/2)</f>
        <v>#N/A</v>
      </c>
      <c r="CV100" s="39" t="e">
        <f>IF(ISERROR(CF100),NA(),(CG100/Calculator!$E$6)/2)</f>
        <v>#N/A</v>
      </c>
      <c r="CW100" s="39" t="e">
        <f>IF(ISERROR(CH100),NA(),(CI100/Calculator!$E$6)/2)</f>
        <v>#N/A</v>
      </c>
      <c r="CX100" s="39" t="e">
        <f>IF(ISERROR(CJ100),NA(),(CK100/Calculator!$E$6)/2)</f>
        <v>#N/A</v>
      </c>
      <c r="CY100" s="39" t="e">
        <f>IF(ISERROR(CL100),NA(),(CM100/Calculator!$E$6)/2)</f>
        <v>#N/A</v>
      </c>
      <c r="CZ100" s="39" t="e">
        <f>IF(ISERROR(CN100),NA(),(CO100/Calculator!$E$6)/2)</f>
        <v>#N/A</v>
      </c>
      <c r="DA100" s="39" t="e">
        <f>IF(ISERROR(CP100),NA(),(CQ100/Calculator!$E$6)/2)</f>
        <v>#N/A</v>
      </c>
    </row>
    <row r="101" spans="1:105" s="34" customFormat="1" ht="12" thickBot="1" x14ac:dyDescent="0.25">
      <c r="A101" s="51" t="str">
        <f t="shared" si="101"/>
        <v/>
      </c>
      <c r="B101" s="52" t="str">
        <f t="shared" si="147"/>
        <v/>
      </c>
      <c r="C101" s="53" t="str">
        <f t="shared" si="102"/>
        <v/>
      </c>
      <c r="D101" s="54"/>
      <c r="E101" s="36">
        <f t="shared" si="103"/>
        <v>0</v>
      </c>
      <c r="F101" s="36">
        <f t="shared" si="104"/>
        <v>0</v>
      </c>
      <c r="G101" s="36">
        <f t="shared" si="105"/>
        <v>0</v>
      </c>
      <c r="H101" s="36">
        <f t="shared" si="106"/>
        <v>0</v>
      </c>
      <c r="I101" s="36">
        <f t="shared" si="107"/>
        <v>0</v>
      </c>
      <c r="J101" s="36">
        <f t="shared" si="108"/>
        <v>0</v>
      </c>
      <c r="K101" s="36">
        <f t="shared" si="109"/>
        <v>0</v>
      </c>
      <c r="L101" s="36">
        <f t="shared" si="110"/>
        <v>0</v>
      </c>
      <c r="M101" s="36">
        <f t="shared" si="111"/>
        <v>0</v>
      </c>
      <c r="N101" s="36">
        <f t="shared" si="112"/>
        <v>0</v>
      </c>
      <c r="O101" s="49">
        <f t="shared" si="113"/>
        <v>0</v>
      </c>
      <c r="P101" s="132" t="str">
        <f t="shared" si="114"/>
        <v/>
      </c>
      <c r="Q101" s="50">
        <f t="shared" si="115"/>
        <v>0</v>
      </c>
      <c r="R101" s="37"/>
      <c r="S101" s="36">
        <f t="shared" si="116"/>
        <v>1000</v>
      </c>
      <c r="T101" s="36">
        <f t="shared" si="117"/>
        <v>0</v>
      </c>
      <c r="U101" s="36">
        <f t="shared" si="118"/>
        <v>0</v>
      </c>
      <c r="V101" s="36">
        <f t="shared" si="119"/>
        <v>0</v>
      </c>
      <c r="W101" s="36">
        <f t="shared" si="120"/>
        <v>3000</v>
      </c>
      <c r="X101" s="36">
        <f t="shared" si="121"/>
        <v>0</v>
      </c>
      <c r="Y101" s="36">
        <f t="shared" si="122"/>
        <v>0</v>
      </c>
      <c r="Z101" s="36">
        <f t="shared" si="123"/>
        <v>38092.44999999999</v>
      </c>
      <c r="AA101" s="36">
        <f t="shared" si="124"/>
        <v>0</v>
      </c>
      <c r="AB101" s="36">
        <f t="shared" si="125"/>
        <v>0</v>
      </c>
      <c r="AC101" s="40"/>
      <c r="AD101" s="36">
        <f t="shared" si="91"/>
        <v>0</v>
      </c>
      <c r="AE101" s="36">
        <f t="shared" si="92"/>
        <v>0</v>
      </c>
      <c r="AF101" s="36">
        <f t="shared" si="93"/>
        <v>0</v>
      </c>
      <c r="AG101" s="36">
        <f t="shared" si="94"/>
        <v>0</v>
      </c>
      <c r="AH101" s="36">
        <f t="shared" si="95"/>
        <v>0</v>
      </c>
      <c r="AI101" s="36">
        <f t="shared" si="96"/>
        <v>0</v>
      </c>
      <c r="AJ101" s="36">
        <f t="shared" si="97"/>
        <v>0</v>
      </c>
      <c r="AK101" s="36">
        <f t="shared" si="98"/>
        <v>0</v>
      </c>
      <c r="AL101" s="36">
        <f t="shared" si="99"/>
        <v>0</v>
      </c>
      <c r="AM101" s="36">
        <f t="shared" si="100"/>
        <v>0</v>
      </c>
      <c r="AN101" s="40"/>
      <c r="AO101" s="36">
        <f t="shared" si="126"/>
        <v>0</v>
      </c>
      <c r="AP101" s="36">
        <f t="shared" si="127"/>
        <v>0</v>
      </c>
      <c r="AQ101" s="36">
        <f t="shared" si="128"/>
        <v>0</v>
      </c>
      <c r="AR101" s="36">
        <f t="shared" si="129"/>
        <v>0</v>
      </c>
      <c r="AS101" s="36">
        <f t="shared" si="130"/>
        <v>0</v>
      </c>
      <c r="AT101" s="36">
        <f t="shared" si="131"/>
        <v>0</v>
      </c>
      <c r="AU101" s="36">
        <f t="shared" si="132"/>
        <v>0</v>
      </c>
      <c r="AV101" s="36">
        <f t="shared" si="133"/>
        <v>110.78</v>
      </c>
      <c r="AW101" s="36">
        <f t="shared" si="134"/>
        <v>0</v>
      </c>
      <c r="AX101" s="36">
        <f t="shared" si="135"/>
        <v>0</v>
      </c>
      <c r="AZ101" s="36">
        <f t="shared" si="148"/>
        <v>0</v>
      </c>
      <c r="BA101" s="36">
        <f t="shared" si="149"/>
        <v>0</v>
      </c>
      <c r="BB101" s="36">
        <f t="shared" si="150"/>
        <v>0</v>
      </c>
      <c r="BC101" s="36">
        <f t="shared" si="151"/>
        <v>0</v>
      </c>
      <c r="BD101" s="36">
        <f t="shared" si="152"/>
        <v>0</v>
      </c>
      <c r="BE101" s="36">
        <f t="shared" si="153"/>
        <v>0</v>
      </c>
      <c r="BF101" s="36">
        <f t="shared" si="154"/>
        <v>0</v>
      </c>
      <c r="BG101" s="36">
        <f t="shared" si="155"/>
        <v>0</v>
      </c>
      <c r="BH101" s="36">
        <f t="shared" si="156"/>
        <v>0</v>
      </c>
      <c r="BI101" s="36">
        <f t="shared" si="157"/>
        <v>0</v>
      </c>
      <c r="BJ101" s="118">
        <f t="shared" si="136"/>
        <v>0</v>
      </c>
      <c r="BK101" s="37"/>
      <c r="BL101" s="38">
        <f t="shared" si="158"/>
        <v>0</v>
      </c>
      <c r="BM101" s="39">
        <f>IF(BA101+AP101+T100&gt;=F$8,0,IF(SUM($BL101:BL101)&lt;$C101,MIN(F$8-(BA101+AP101+T100),$C101-SUM($BL101:BL101)),0))</f>
        <v>0</v>
      </c>
      <c r="BN101" s="39">
        <f>IF(BB101+AQ101+U100&gt;=G$8,0,IF(SUM($BL101:BM101)&lt;$C101,MIN(G$8-(BB101+AQ101+U100),$C101-SUM($BL101:BM101)),0))</f>
        <v>0</v>
      </c>
      <c r="BO101" s="39">
        <f>IF(BC101+AR101+V100&gt;=H$8,0,IF(SUM($BL101:BN101)&lt;$C101,MIN(H$8-(BC101+AR101+V100),$C101-SUM($BL101:BN101)),0))</f>
        <v>0</v>
      </c>
      <c r="BP101" s="39">
        <f>IF(BD101+AS101+W100&gt;=I$8,0,IF(SUM($BL101:BO101)&lt;$C101,MIN(I$8-(BD101+AS101+W100),$C101-SUM($BL101:BO101)),0))</f>
        <v>0</v>
      </c>
      <c r="BQ101" s="39">
        <f>IF(BE101+AT101+X100&gt;=J$8,0,IF(SUM($BL101:BP101)&lt;$C101,MIN(J$8-(BE101+AT101+X100),$C101-SUM($BL101:BP101)),0))</f>
        <v>0</v>
      </c>
      <c r="BR101" s="39">
        <f>IF(BF101+AU101+Y100&gt;=K$8,0,IF(SUM($BL101:BQ101)&lt;$C101,MIN(K$8-(BF101+AU101+Y100),$C101-SUM($BL101:BQ101)),0))</f>
        <v>0</v>
      </c>
      <c r="BS101" s="39">
        <f>IF(BG101+AV101+Z100&gt;=L$8,0,IF(SUM($BL101:BR101)&lt;$C101,MIN(L$8-(BG101+AV101+Z100),$C101-SUM($BL101:BR101)),0))</f>
        <v>0</v>
      </c>
      <c r="BT101" s="39">
        <f>IF(BH101+AW101+AA100&gt;=M$8,0,IF(SUM($BL101:BS101)&lt;$C101,MIN(M$8-(BH101+AW101+AA100),$C101-SUM($BL101:BS101)),0))</f>
        <v>0</v>
      </c>
      <c r="BU101" s="39">
        <f>IF(BI101+AX101+AB100&gt;=N$8,0,IF(SUM($BL101:BT101)&lt;$C101,MIN(N$8-(BI101+AX101+AB100),$C101-SUM($BL101:BT101)),0))</f>
        <v>0</v>
      </c>
      <c r="BW101" s="52" t="e">
        <f t="shared" si="159"/>
        <v>#N/A</v>
      </c>
      <c r="BX101" s="174" t="e">
        <f t="shared" si="160"/>
        <v>#N/A</v>
      </c>
      <c r="BY101" s="39">
        <f t="shared" si="137"/>
        <v>0</v>
      </c>
      <c r="BZ101" s="174" t="e">
        <f t="shared" si="161"/>
        <v>#N/A</v>
      </c>
      <c r="CA101" s="37">
        <f t="shared" si="138"/>
        <v>0</v>
      </c>
      <c r="CB101" s="174" t="e">
        <f t="shared" si="162"/>
        <v>#N/A</v>
      </c>
      <c r="CC101" s="39">
        <f t="shared" si="139"/>
        <v>0</v>
      </c>
      <c r="CD101" s="174" t="e">
        <f t="shared" si="163"/>
        <v>#N/A</v>
      </c>
      <c r="CE101" s="39">
        <f t="shared" si="140"/>
        <v>0</v>
      </c>
      <c r="CF101" s="174" t="e">
        <f t="shared" si="164"/>
        <v>#N/A</v>
      </c>
      <c r="CG101" s="39">
        <f t="shared" si="141"/>
        <v>0</v>
      </c>
      <c r="CH101" s="174" t="e">
        <f t="shared" si="165"/>
        <v>#N/A</v>
      </c>
      <c r="CI101" s="39">
        <f t="shared" si="142"/>
        <v>0</v>
      </c>
      <c r="CJ101" s="174" t="e">
        <f t="shared" si="166"/>
        <v>#N/A</v>
      </c>
      <c r="CK101" s="39">
        <f t="shared" si="143"/>
        <v>0</v>
      </c>
      <c r="CL101" s="174" t="e">
        <f t="shared" si="167"/>
        <v>#N/A</v>
      </c>
      <c r="CM101" s="39">
        <f t="shared" si="144"/>
        <v>0</v>
      </c>
      <c r="CN101" s="174" t="e">
        <f t="shared" si="168"/>
        <v>#N/A</v>
      </c>
      <c r="CO101" s="39">
        <f t="shared" si="145"/>
        <v>0</v>
      </c>
      <c r="CP101" s="174" t="e">
        <f t="shared" si="169"/>
        <v>#N/A</v>
      </c>
      <c r="CQ101" s="39">
        <f t="shared" si="146"/>
        <v>0</v>
      </c>
      <c r="CR101" s="39" t="e">
        <f>IF(ISERROR(BX101),NA(),(BY101/Calculator!$E$6)/2)</f>
        <v>#N/A</v>
      </c>
      <c r="CS101" s="39" t="e">
        <f>IF(ISERROR(BZ101),NA(),(CA101/Calculator!$E$6)/2)</f>
        <v>#N/A</v>
      </c>
      <c r="CT101" s="39" t="e">
        <f>IF(ISERROR(CB101),NA(),(CC101/Calculator!$E$6)/2)</f>
        <v>#N/A</v>
      </c>
      <c r="CU101" s="39" t="e">
        <f>IF(ISERROR(CD101),NA(),(CE101/Calculator!$E$6)/2)</f>
        <v>#N/A</v>
      </c>
      <c r="CV101" s="39" t="e">
        <f>IF(ISERROR(CF101),NA(),(CG101/Calculator!$E$6)/2)</f>
        <v>#N/A</v>
      </c>
      <c r="CW101" s="39" t="e">
        <f>IF(ISERROR(CH101),NA(),(CI101/Calculator!$E$6)/2)</f>
        <v>#N/A</v>
      </c>
      <c r="CX101" s="39" t="e">
        <f>IF(ISERROR(CJ101),NA(),(CK101/Calculator!$E$6)/2)</f>
        <v>#N/A</v>
      </c>
      <c r="CY101" s="39" t="e">
        <f>IF(ISERROR(CL101),NA(),(CM101/Calculator!$E$6)/2)</f>
        <v>#N/A</v>
      </c>
      <c r="CZ101" s="39" t="e">
        <f>IF(ISERROR(CN101),NA(),(CO101/Calculator!$E$6)/2)</f>
        <v>#N/A</v>
      </c>
      <c r="DA101" s="39" t="e">
        <f>IF(ISERROR(CP101),NA(),(CQ101/Calculator!$E$6)/2)</f>
        <v>#N/A</v>
      </c>
    </row>
    <row r="102" spans="1:105" s="34" customFormat="1" ht="12" thickBot="1" x14ac:dyDescent="0.25">
      <c r="A102" s="51" t="str">
        <f t="shared" si="101"/>
        <v/>
      </c>
      <c r="B102" s="52" t="str">
        <f t="shared" si="147"/>
        <v/>
      </c>
      <c r="C102" s="53" t="str">
        <f t="shared" si="102"/>
        <v/>
      </c>
      <c r="D102" s="54"/>
      <c r="E102" s="36">
        <f t="shared" si="103"/>
        <v>0</v>
      </c>
      <c r="F102" s="36">
        <f t="shared" si="104"/>
        <v>0</v>
      </c>
      <c r="G102" s="36">
        <f t="shared" si="105"/>
        <v>0</v>
      </c>
      <c r="H102" s="36">
        <f t="shared" si="106"/>
        <v>0</v>
      </c>
      <c r="I102" s="36">
        <f t="shared" si="107"/>
        <v>0</v>
      </c>
      <c r="J102" s="36">
        <f t="shared" si="108"/>
        <v>0</v>
      </c>
      <c r="K102" s="36">
        <f t="shared" si="109"/>
        <v>0</v>
      </c>
      <c r="L102" s="36">
        <f t="shared" si="110"/>
        <v>0</v>
      </c>
      <c r="M102" s="36">
        <f t="shared" si="111"/>
        <v>0</v>
      </c>
      <c r="N102" s="36">
        <f t="shared" si="112"/>
        <v>0</v>
      </c>
      <c r="O102" s="49">
        <f t="shared" si="113"/>
        <v>0</v>
      </c>
      <c r="P102" s="132" t="str">
        <f t="shared" si="114"/>
        <v/>
      </c>
      <c r="Q102" s="50">
        <f t="shared" si="115"/>
        <v>0</v>
      </c>
      <c r="R102" s="37"/>
      <c r="S102" s="36">
        <f t="shared" si="116"/>
        <v>1000</v>
      </c>
      <c r="T102" s="36">
        <f t="shared" si="117"/>
        <v>0</v>
      </c>
      <c r="U102" s="36">
        <f t="shared" si="118"/>
        <v>0</v>
      </c>
      <c r="V102" s="36">
        <f t="shared" si="119"/>
        <v>0</v>
      </c>
      <c r="W102" s="36">
        <f t="shared" si="120"/>
        <v>3000</v>
      </c>
      <c r="X102" s="36">
        <f t="shared" si="121"/>
        <v>0</v>
      </c>
      <c r="Y102" s="36">
        <f t="shared" si="122"/>
        <v>0</v>
      </c>
      <c r="Z102" s="36">
        <f t="shared" si="123"/>
        <v>38203.549999999988</v>
      </c>
      <c r="AA102" s="36">
        <f t="shared" si="124"/>
        <v>0</v>
      </c>
      <c r="AB102" s="36">
        <f t="shared" si="125"/>
        <v>0</v>
      </c>
      <c r="AC102" s="40"/>
      <c r="AD102" s="36">
        <f t="shared" si="91"/>
        <v>0</v>
      </c>
      <c r="AE102" s="36">
        <f t="shared" si="92"/>
        <v>0</v>
      </c>
      <c r="AF102" s="36">
        <f t="shared" si="93"/>
        <v>0</v>
      </c>
      <c r="AG102" s="36">
        <f t="shared" si="94"/>
        <v>0</v>
      </c>
      <c r="AH102" s="36">
        <f t="shared" si="95"/>
        <v>0</v>
      </c>
      <c r="AI102" s="36">
        <f t="shared" si="96"/>
        <v>0</v>
      </c>
      <c r="AJ102" s="36">
        <f t="shared" si="97"/>
        <v>0</v>
      </c>
      <c r="AK102" s="36">
        <f t="shared" si="98"/>
        <v>0</v>
      </c>
      <c r="AL102" s="36">
        <f t="shared" si="99"/>
        <v>0</v>
      </c>
      <c r="AM102" s="36">
        <f t="shared" si="100"/>
        <v>0</v>
      </c>
      <c r="AN102" s="40"/>
      <c r="AO102" s="36">
        <f t="shared" si="126"/>
        <v>0</v>
      </c>
      <c r="AP102" s="36">
        <f t="shared" si="127"/>
        <v>0</v>
      </c>
      <c r="AQ102" s="36">
        <f t="shared" si="128"/>
        <v>0</v>
      </c>
      <c r="AR102" s="36">
        <f t="shared" si="129"/>
        <v>0</v>
      </c>
      <c r="AS102" s="36">
        <f t="shared" si="130"/>
        <v>0</v>
      </c>
      <c r="AT102" s="36">
        <f t="shared" si="131"/>
        <v>0</v>
      </c>
      <c r="AU102" s="36">
        <f t="shared" si="132"/>
        <v>0</v>
      </c>
      <c r="AV102" s="36">
        <f t="shared" si="133"/>
        <v>111.1</v>
      </c>
      <c r="AW102" s="36">
        <f t="shared" si="134"/>
        <v>0</v>
      </c>
      <c r="AX102" s="36">
        <f t="shared" si="135"/>
        <v>0</v>
      </c>
      <c r="AZ102" s="36">
        <f t="shared" si="148"/>
        <v>0</v>
      </c>
      <c r="BA102" s="36">
        <f t="shared" si="149"/>
        <v>0</v>
      </c>
      <c r="BB102" s="36">
        <f t="shared" si="150"/>
        <v>0</v>
      </c>
      <c r="BC102" s="36">
        <f t="shared" si="151"/>
        <v>0</v>
      </c>
      <c r="BD102" s="36">
        <f t="shared" si="152"/>
        <v>0</v>
      </c>
      <c r="BE102" s="36">
        <f t="shared" si="153"/>
        <v>0</v>
      </c>
      <c r="BF102" s="36">
        <f t="shared" si="154"/>
        <v>0</v>
      </c>
      <c r="BG102" s="36">
        <f t="shared" si="155"/>
        <v>0</v>
      </c>
      <c r="BH102" s="36">
        <f t="shared" si="156"/>
        <v>0</v>
      </c>
      <c r="BI102" s="36">
        <f t="shared" si="157"/>
        <v>0</v>
      </c>
      <c r="BJ102" s="118">
        <f t="shared" si="136"/>
        <v>0</v>
      </c>
      <c r="BK102" s="37"/>
      <c r="BL102" s="38">
        <f t="shared" si="158"/>
        <v>0</v>
      </c>
      <c r="BM102" s="39">
        <f>IF(BA102+AP102+T101&gt;=F$8,0,IF(SUM($BL102:BL102)&lt;$C102,MIN(F$8-(BA102+AP102+T101),$C102-SUM($BL102:BL102)),0))</f>
        <v>0</v>
      </c>
      <c r="BN102" s="39">
        <f>IF(BB102+AQ102+U101&gt;=G$8,0,IF(SUM($BL102:BM102)&lt;$C102,MIN(G$8-(BB102+AQ102+U101),$C102-SUM($BL102:BM102)),0))</f>
        <v>0</v>
      </c>
      <c r="BO102" s="39">
        <f>IF(BC102+AR102+V101&gt;=H$8,0,IF(SUM($BL102:BN102)&lt;$C102,MIN(H$8-(BC102+AR102+V101),$C102-SUM($BL102:BN102)),0))</f>
        <v>0</v>
      </c>
      <c r="BP102" s="39">
        <f>IF(BD102+AS102+W101&gt;=I$8,0,IF(SUM($BL102:BO102)&lt;$C102,MIN(I$8-(BD102+AS102+W101),$C102-SUM($BL102:BO102)),0))</f>
        <v>0</v>
      </c>
      <c r="BQ102" s="39">
        <f>IF(BE102+AT102+X101&gt;=J$8,0,IF(SUM($BL102:BP102)&lt;$C102,MIN(J$8-(BE102+AT102+X101),$C102-SUM($BL102:BP102)),0))</f>
        <v>0</v>
      </c>
      <c r="BR102" s="39">
        <f>IF(BF102+AU102+Y101&gt;=K$8,0,IF(SUM($BL102:BQ102)&lt;$C102,MIN(K$8-(BF102+AU102+Y101),$C102-SUM($BL102:BQ102)),0))</f>
        <v>0</v>
      </c>
      <c r="BS102" s="39">
        <f>IF(BG102+AV102+Z101&gt;=L$8,0,IF(SUM($BL102:BR102)&lt;$C102,MIN(L$8-(BG102+AV102+Z101),$C102-SUM($BL102:BR102)),0))</f>
        <v>0</v>
      </c>
      <c r="BT102" s="39">
        <f>IF(BH102+AW102+AA101&gt;=M$8,0,IF(SUM($BL102:BS102)&lt;$C102,MIN(M$8-(BH102+AW102+AA101),$C102-SUM($BL102:BS102)),0))</f>
        <v>0</v>
      </c>
      <c r="BU102" s="39">
        <f>IF(BI102+AX102+AB101&gt;=N$8,0,IF(SUM($BL102:BT102)&lt;$C102,MIN(N$8-(BI102+AX102+AB101),$C102-SUM($BL102:BT102)),0))</f>
        <v>0</v>
      </c>
      <c r="BW102" s="52" t="e">
        <f t="shared" si="159"/>
        <v>#N/A</v>
      </c>
      <c r="BX102" s="174" t="e">
        <f t="shared" si="160"/>
        <v>#N/A</v>
      </c>
      <c r="BY102" s="39">
        <f t="shared" si="137"/>
        <v>0</v>
      </c>
      <c r="BZ102" s="174" t="e">
        <f t="shared" si="161"/>
        <v>#N/A</v>
      </c>
      <c r="CA102" s="37">
        <f t="shared" si="138"/>
        <v>0</v>
      </c>
      <c r="CB102" s="174" t="e">
        <f t="shared" si="162"/>
        <v>#N/A</v>
      </c>
      <c r="CC102" s="39">
        <f t="shared" si="139"/>
        <v>0</v>
      </c>
      <c r="CD102" s="174" t="e">
        <f t="shared" si="163"/>
        <v>#N/A</v>
      </c>
      <c r="CE102" s="39">
        <f t="shared" si="140"/>
        <v>0</v>
      </c>
      <c r="CF102" s="174" t="e">
        <f t="shared" si="164"/>
        <v>#N/A</v>
      </c>
      <c r="CG102" s="39">
        <f t="shared" si="141"/>
        <v>0</v>
      </c>
      <c r="CH102" s="174" t="e">
        <f t="shared" si="165"/>
        <v>#N/A</v>
      </c>
      <c r="CI102" s="39">
        <f t="shared" si="142"/>
        <v>0</v>
      </c>
      <c r="CJ102" s="174" t="e">
        <f t="shared" si="166"/>
        <v>#N/A</v>
      </c>
      <c r="CK102" s="39">
        <f t="shared" si="143"/>
        <v>0</v>
      </c>
      <c r="CL102" s="174" t="e">
        <f t="shared" si="167"/>
        <v>#N/A</v>
      </c>
      <c r="CM102" s="39">
        <f t="shared" si="144"/>
        <v>0</v>
      </c>
      <c r="CN102" s="174" t="e">
        <f t="shared" si="168"/>
        <v>#N/A</v>
      </c>
      <c r="CO102" s="39">
        <f t="shared" si="145"/>
        <v>0</v>
      </c>
      <c r="CP102" s="174" t="e">
        <f t="shared" si="169"/>
        <v>#N/A</v>
      </c>
      <c r="CQ102" s="39">
        <f t="shared" si="146"/>
        <v>0</v>
      </c>
      <c r="CR102" s="39" t="e">
        <f>IF(ISERROR(BX102),NA(),(BY102/Calculator!$E$6)/2)</f>
        <v>#N/A</v>
      </c>
      <c r="CS102" s="39" t="e">
        <f>IF(ISERROR(BZ102),NA(),(CA102/Calculator!$E$6)/2)</f>
        <v>#N/A</v>
      </c>
      <c r="CT102" s="39" t="e">
        <f>IF(ISERROR(CB102),NA(),(CC102/Calculator!$E$6)/2)</f>
        <v>#N/A</v>
      </c>
      <c r="CU102" s="39" t="e">
        <f>IF(ISERROR(CD102),NA(),(CE102/Calculator!$E$6)/2)</f>
        <v>#N/A</v>
      </c>
      <c r="CV102" s="39" t="e">
        <f>IF(ISERROR(CF102),NA(),(CG102/Calculator!$E$6)/2)</f>
        <v>#N/A</v>
      </c>
      <c r="CW102" s="39" t="e">
        <f>IF(ISERROR(CH102),NA(),(CI102/Calculator!$E$6)/2)</f>
        <v>#N/A</v>
      </c>
      <c r="CX102" s="39" t="e">
        <f>IF(ISERROR(CJ102),NA(),(CK102/Calculator!$E$6)/2)</f>
        <v>#N/A</v>
      </c>
      <c r="CY102" s="39" t="e">
        <f>IF(ISERROR(CL102),NA(),(CM102/Calculator!$E$6)/2)</f>
        <v>#N/A</v>
      </c>
      <c r="CZ102" s="39" t="e">
        <f>IF(ISERROR(CN102),NA(),(CO102/Calculator!$E$6)/2)</f>
        <v>#N/A</v>
      </c>
      <c r="DA102" s="39" t="e">
        <f>IF(ISERROR(CP102),NA(),(CQ102/Calculator!$E$6)/2)</f>
        <v>#N/A</v>
      </c>
    </row>
    <row r="103" spans="1:105" s="34" customFormat="1" ht="12" thickBot="1" x14ac:dyDescent="0.25">
      <c r="A103" s="51" t="str">
        <f t="shared" si="101"/>
        <v/>
      </c>
      <c r="B103" s="52" t="str">
        <f t="shared" si="147"/>
        <v/>
      </c>
      <c r="C103" s="53" t="str">
        <f t="shared" si="102"/>
        <v/>
      </c>
      <c r="D103" s="54"/>
      <c r="E103" s="36">
        <f t="shared" si="103"/>
        <v>0</v>
      </c>
      <c r="F103" s="36">
        <f t="shared" si="104"/>
        <v>0</v>
      </c>
      <c r="G103" s="36">
        <f t="shared" si="105"/>
        <v>0</v>
      </c>
      <c r="H103" s="36">
        <f t="shared" si="106"/>
        <v>0</v>
      </c>
      <c r="I103" s="36">
        <f t="shared" si="107"/>
        <v>0</v>
      </c>
      <c r="J103" s="36">
        <f t="shared" si="108"/>
        <v>0</v>
      </c>
      <c r="K103" s="36">
        <f t="shared" si="109"/>
        <v>0</v>
      </c>
      <c r="L103" s="36">
        <f t="shared" si="110"/>
        <v>0</v>
      </c>
      <c r="M103" s="36">
        <f t="shared" si="111"/>
        <v>0</v>
      </c>
      <c r="N103" s="36">
        <f t="shared" si="112"/>
        <v>0</v>
      </c>
      <c r="O103" s="49">
        <f t="shared" si="113"/>
        <v>0</v>
      </c>
      <c r="P103" s="132" t="str">
        <f t="shared" si="114"/>
        <v/>
      </c>
      <c r="Q103" s="50">
        <f t="shared" si="115"/>
        <v>0</v>
      </c>
      <c r="R103" s="37"/>
      <c r="S103" s="36">
        <f t="shared" si="116"/>
        <v>1000</v>
      </c>
      <c r="T103" s="36">
        <f t="shared" si="117"/>
        <v>0</v>
      </c>
      <c r="U103" s="36">
        <f t="shared" si="118"/>
        <v>0</v>
      </c>
      <c r="V103" s="36">
        <f t="shared" si="119"/>
        <v>0</v>
      </c>
      <c r="W103" s="36">
        <f t="shared" si="120"/>
        <v>3000</v>
      </c>
      <c r="X103" s="36">
        <f t="shared" si="121"/>
        <v>0</v>
      </c>
      <c r="Y103" s="36">
        <f t="shared" si="122"/>
        <v>0</v>
      </c>
      <c r="Z103" s="36">
        <f t="shared" si="123"/>
        <v>38314.979999999989</v>
      </c>
      <c r="AA103" s="36">
        <f t="shared" si="124"/>
        <v>0</v>
      </c>
      <c r="AB103" s="36">
        <f t="shared" si="125"/>
        <v>0</v>
      </c>
      <c r="AC103" s="40"/>
      <c r="AD103" s="36">
        <f t="shared" si="91"/>
        <v>0</v>
      </c>
      <c r="AE103" s="36">
        <f t="shared" si="92"/>
        <v>0</v>
      </c>
      <c r="AF103" s="36">
        <f t="shared" si="93"/>
        <v>0</v>
      </c>
      <c r="AG103" s="36">
        <f t="shared" si="94"/>
        <v>0</v>
      </c>
      <c r="AH103" s="36">
        <f t="shared" si="95"/>
        <v>0</v>
      </c>
      <c r="AI103" s="36">
        <f t="shared" si="96"/>
        <v>0</v>
      </c>
      <c r="AJ103" s="36">
        <f t="shared" si="97"/>
        <v>0</v>
      </c>
      <c r="AK103" s="36">
        <f t="shared" si="98"/>
        <v>0</v>
      </c>
      <c r="AL103" s="36">
        <f t="shared" si="99"/>
        <v>0</v>
      </c>
      <c r="AM103" s="36">
        <f t="shared" si="100"/>
        <v>0</v>
      </c>
      <c r="AN103" s="40"/>
      <c r="AO103" s="36">
        <f t="shared" si="126"/>
        <v>0</v>
      </c>
      <c r="AP103" s="36">
        <f t="shared" si="127"/>
        <v>0</v>
      </c>
      <c r="AQ103" s="36">
        <f t="shared" si="128"/>
        <v>0</v>
      </c>
      <c r="AR103" s="36">
        <f t="shared" si="129"/>
        <v>0</v>
      </c>
      <c r="AS103" s="36">
        <f t="shared" si="130"/>
        <v>0</v>
      </c>
      <c r="AT103" s="36">
        <f t="shared" si="131"/>
        <v>0</v>
      </c>
      <c r="AU103" s="36">
        <f t="shared" si="132"/>
        <v>0</v>
      </c>
      <c r="AV103" s="36">
        <f t="shared" si="133"/>
        <v>111.43</v>
      </c>
      <c r="AW103" s="36">
        <f t="shared" si="134"/>
        <v>0</v>
      </c>
      <c r="AX103" s="36">
        <f t="shared" si="135"/>
        <v>0</v>
      </c>
      <c r="AZ103" s="36">
        <f t="shared" si="148"/>
        <v>0</v>
      </c>
      <c r="BA103" s="36">
        <f t="shared" si="149"/>
        <v>0</v>
      </c>
      <c r="BB103" s="36">
        <f t="shared" si="150"/>
        <v>0</v>
      </c>
      <c r="BC103" s="36">
        <f t="shared" si="151"/>
        <v>0</v>
      </c>
      <c r="BD103" s="36">
        <f t="shared" si="152"/>
        <v>0</v>
      </c>
      <c r="BE103" s="36">
        <f t="shared" si="153"/>
        <v>0</v>
      </c>
      <c r="BF103" s="36">
        <f t="shared" si="154"/>
        <v>0</v>
      </c>
      <c r="BG103" s="36">
        <f t="shared" si="155"/>
        <v>0</v>
      </c>
      <c r="BH103" s="36">
        <f t="shared" si="156"/>
        <v>0</v>
      </c>
      <c r="BI103" s="36">
        <f t="shared" si="157"/>
        <v>0</v>
      </c>
      <c r="BJ103" s="118">
        <f t="shared" si="136"/>
        <v>0</v>
      </c>
      <c r="BK103" s="37"/>
      <c r="BL103" s="38">
        <f t="shared" si="158"/>
        <v>0</v>
      </c>
      <c r="BM103" s="39">
        <f>IF(BA103+AP103+T102&gt;=F$8,0,IF(SUM($BL103:BL103)&lt;$C103,MIN(F$8-(BA103+AP103+T102),$C103-SUM($BL103:BL103)),0))</f>
        <v>0</v>
      </c>
      <c r="BN103" s="39">
        <f>IF(BB103+AQ103+U102&gt;=G$8,0,IF(SUM($BL103:BM103)&lt;$C103,MIN(G$8-(BB103+AQ103+U102),$C103-SUM($BL103:BM103)),0))</f>
        <v>0</v>
      </c>
      <c r="BO103" s="39">
        <f>IF(BC103+AR103+V102&gt;=H$8,0,IF(SUM($BL103:BN103)&lt;$C103,MIN(H$8-(BC103+AR103+V102),$C103-SUM($BL103:BN103)),0))</f>
        <v>0</v>
      </c>
      <c r="BP103" s="39">
        <f>IF(BD103+AS103+W102&gt;=I$8,0,IF(SUM($BL103:BO103)&lt;$C103,MIN(I$8-(BD103+AS103+W102),$C103-SUM($BL103:BO103)),0))</f>
        <v>0</v>
      </c>
      <c r="BQ103" s="39">
        <f>IF(BE103+AT103+X102&gt;=J$8,0,IF(SUM($BL103:BP103)&lt;$C103,MIN(J$8-(BE103+AT103+X102),$C103-SUM($BL103:BP103)),0))</f>
        <v>0</v>
      </c>
      <c r="BR103" s="39">
        <f>IF(BF103+AU103+Y102&gt;=K$8,0,IF(SUM($BL103:BQ103)&lt;$C103,MIN(K$8-(BF103+AU103+Y102),$C103-SUM($BL103:BQ103)),0))</f>
        <v>0</v>
      </c>
      <c r="BS103" s="39">
        <f>IF(BG103+AV103+Z102&gt;=L$8,0,IF(SUM($BL103:BR103)&lt;$C103,MIN(L$8-(BG103+AV103+Z102),$C103-SUM($BL103:BR103)),0))</f>
        <v>0</v>
      </c>
      <c r="BT103" s="39">
        <f>IF(BH103+AW103+AA102&gt;=M$8,0,IF(SUM($BL103:BS103)&lt;$C103,MIN(M$8-(BH103+AW103+AA102),$C103-SUM($BL103:BS103)),0))</f>
        <v>0</v>
      </c>
      <c r="BU103" s="39">
        <f>IF(BI103+AX103+AB102&gt;=N$8,0,IF(SUM($BL103:BT103)&lt;$C103,MIN(N$8-(BI103+AX103+AB102),$C103-SUM($BL103:BT103)),0))</f>
        <v>0</v>
      </c>
      <c r="BW103" s="52" t="e">
        <f t="shared" si="159"/>
        <v>#N/A</v>
      </c>
      <c r="BX103" s="174" t="e">
        <f t="shared" si="160"/>
        <v>#N/A</v>
      </c>
      <c r="BY103" s="39">
        <f t="shared" si="137"/>
        <v>0</v>
      </c>
      <c r="BZ103" s="174" t="e">
        <f t="shared" si="161"/>
        <v>#N/A</v>
      </c>
      <c r="CA103" s="37">
        <f t="shared" si="138"/>
        <v>0</v>
      </c>
      <c r="CB103" s="174" t="e">
        <f t="shared" si="162"/>
        <v>#N/A</v>
      </c>
      <c r="CC103" s="39">
        <f t="shared" si="139"/>
        <v>0</v>
      </c>
      <c r="CD103" s="174" t="e">
        <f t="shared" si="163"/>
        <v>#N/A</v>
      </c>
      <c r="CE103" s="39">
        <f t="shared" si="140"/>
        <v>0</v>
      </c>
      <c r="CF103" s="174" t="e">
        <f t="shared" si="164"/>
        <v>#N/A</v>
      </c>
      <c r="CG103" s="39">
        <f t="shared" si="141"/>
        <v>0</v>
      </c>
      <c r="CH103" s="174" t="e">
        <f t="shared" si="165"/>
        <v>#N/A</v>
      </c>
      <c r="CI103" s="39">
        <f t="shared" si="142"/>
        <v>0</v>
      </c>
      <c r="CJ103" s="174" t="e">
        <f t="shared" si="166"/>
        <v>#N/A</v>
      </c>
      <c r="CK103" s="39">
        <f t="shared" si="143"/>
        <v>0</v>
      </c>
      <c r="CL103" s="174" t="e">
        <f t="shared" si="167"/>
        <v>#N/A</v>
      </c>
      <c r="CM103" s="39">
        <f t="shared" si="144"/>
        <v>0</v>
      </c>
      <c r="CN103" s="174" t="e">
        <f t="shared" si="168"/>
        <v>#N/A</v>
      </c>
      <c r="CO103" s="39">
        <f t="shared" si="145"/>
        <v>0</v>
      </c>
      <c r="CP103" s="174" t="e">
        <f t="shared" si="169"/>
        <v>#N/A</v>
      </c>
      <c r="CQ103" s="39">
        <f t="shared" si="146"/>
        <v>0</v>
      </c>
      <c r="CR103" s="39" t="e">
        <f>IF(ISERROR(BX103),NA(),(BY103/Calculator!$E$6)/2)</f>
        <v>#N/A</v>
      </c>
      <c r="CS103" s="39" t="e">
        <f>IF(ISERROR(BZ103),NA(),(CA103/Calculator!$E$6)/2)</f>
        <v>#N/A</v>
      </c>
      <c r="CT103" s="39" t="e">
        <f>IF(ISERROR(CB103),NA(),(CC103/Calculator!$E$6)/2)</f>
        <v>#N/A</v>
      </c>
      <c r="CU103" s="39" t="e">
        <f>IF(ISERROR(CD103),NA(),(CE103/Calculator!$E$6)/2)</f>
        <v>#N/A</v>
      </c>
      <c r="CV103" s="39" t="e">
        <f>IF(ISERROR(CF103),NA(),(CG103/Calculator!$E$6)/2)</f>
        <v>#N/A</v>
      </c>
      <c r="CW103" s="39" t="e">
        <f>IF(ISERROR(CH103),NA(),(CI103/Calculator!$E$6)/2)</f>
        <v>#N/A</v>
      </c>
      <c r="CX103" s="39" t="e">
        <f>IF(ISERROR(CJ103),NA(),(CK103/Calculator!$E$6)/2)</f>
        <v>#N/A</v>
      </c>
      <c r="CY103" s="39" t="e">
        <f>IF(ISERROR(CL103),NA(),(CM103/Calculator!$E$6)/2)</f>
        <v>#N/A</v>
      </c>
      <c r="CZ103" s="39" t="e">
        <f>IF(ISERROR(CN103),NA(),(CO103/Calculator!$E$6)/2)</f>
        <v>#N/A</v>
      </c>
      <c r="DA103" s="39" t="e">
        <f>IF(ISERROR(CP103),NA(),(CQ103/Calculator!$E$6)/2)</f>
        <v>#N/A</v>
      </c>
    </row>
    <row r="104" spans="1:105" s="34" customFormat="1" ht="12" thickBot="1" x14ac:dyDescent="0.25">
      <c r="A104" s="51" t="str">
        <f t="shared" si="101"/>
        <v/>
      </c>
      <c r="B104" s="52" t="str">
        <f t="shared" si="147"/>
        <v/>
      </c>
      <c r="C104" s="53" t="str">
        <f t="shared" si="102"/>
        <v/>
      </c>
      <c r="D104" s="54"/>
      <c r="E104" s="36">
        <f t="shared" si="103"/>
        <v>0</v>
      </c>
      <c r="F104" s="36">
        <f t="shared" si="104"/>
        <v>0</v>
      </c>
      <c r="G104" s="36">
        <f t="shared" si="105"/>
        <v>0</v>
      </c>
      <c r="H104" s="36">
        <f t="shared" si="106"/>
        <v>0</v>
      </c>
      <c r="I104" s="36">
        <f t="shared" si="107"/>
        <v>0</v>
      </c>
      <c r="J104" s="36">
        <f t="shared" si="108"/>
        <v>0</v>
      </c>
      <c r="K104" s="36">
        <f t="shared" si="109"/>
        <v>0</v>
      </c>
      <c r="L104" s="36">
        <f t="shared" si="110"/>
        <v>0</v>
      </c>
      <c r="M104" s="36">
        <f t="shared" si="111"/>
        <v>0</v>
      </c>
      <c r="N104" s="36">
        <f t="shared" si="112"/>
        <v>0</v>
      </c>
      <c r="O104" s="49">
        <f t="shared" si="113"/>
        <v>0</v>
      </c>
      <c r="P104" s="132" t="str">
        <f t="shared" si="114"/>
        <v/>
      </c>
      <c r="Q104" s="50">
        <f t="shared" si="115"/>
        <v>0</v>
      </c>
      <c r="R104" s="37"/>
      <c r="S104" s="36">
        <f t="shared" si="116"/>
        <v>1000</v>
      </c>
      <c r="T104" s="36">
        <f t="shared" si="117"/>
        <v>0</v>
      </c>
      <c r="U104" s="36">
        <f t="shared" si="118"/>
        <v>0</v>
      </c>
      <c r="V104" s="36">
        <f t="shared" si="119"/>
        <v>0</v>
      </c>
      <c r="W104" s="36">
        <f t="shared" si="120"/>
        <v>3000</v>
      </c>
      <c r="X104" s="36">
        <f t="shared" si="121"/>
        <v>0</v>
      </c>
      <c r="Y104" s="36">
        <f t="shared" si="122"/>
        <v>0</v>
      </c>
      <c r="Z104" s="36">
        <f t="shared" si="123"/>
        <v>38426.729999999989</v>
      </c>
      <c r="AA104" s="36">
        <f t="shared" si="124"/>
        <v>0</v>
      </c>
      <c r="AB104" s="36">
        <f t="shared" si="125"/>
        <v>0</v>
      </c>
      <c r="AC104" s="40"/>
      <c r="AD104" s="36">
        <f t="shared" si="91"/>
        <v>0</v>
      </c>
      <c r="AE104" s="36">
        <f t="shared" si="92"/>
        <v>0</v>
      </c>
      <c r="AF104" s="36">
        <f t="shared" si="93"/>
        <v>0</v>
      </c>
      <c r="AG104" s="36">
        <f t="shared" si="94"/>
        <v>0</v>
      </c>
      <c r="AH104" s="36">
        <f t="shared" si="95"/>
        <v>0</v>
      </c>
      <c r="AI104" s="36">
        <f t="shared" si="96"/>
        <v>0</v>
      </c>
      <c r="AJ104" s="36">
        <f t="shared" si="97"/>
        <v>0</v>
      </c>
      <c r="AK104" s="36">
        <f t="shared" si="98"/>
        <v>0</v>
      </c>
      <c r="AL104" s="36">
        <f t="shared" si="99"/>
        <v>0</v>
      </c>
      <c r="AM104" s="36">
        <f t="shared" si="100"/>
        <v>0</v>
      </c>
      <c r="AN104" s="40"/>
      <c r="AO104" s="36">
        <f t="shared" si="126"/>
        <v>0</v>
      </c>
      <c r="AP104" s="36">
        <f t="shared" si="127"/>
        <v>0</v>
      </c>
      <c r="AQ104" s="36">
        <f t="shared" si="128"/>
        <v>0</v>
      </c>
      <c r="AR104" s="36">
        <f t="shared" si="129"/>
        <v>0</v>
      </c>
      <c r="AS104" s="36">
        <f t="shared" si="130"/>
        <v>0</v>
      </c>
      <c r="AT104" s="36">
        <f t="shared" si="131"/>
        <v>0</v>
      </c>
      <c r="AU104" s="36">
        <f t="shared" si="132"/>
        <v>0</v>
      </c>
      <c r="AV104" s="36">
        <f t="shared" si="133"/>
        <v>111.75</v>
      </c>
      <c r="AW104" s="36">
        <f t="shared" si="134"/>
        <v>0</v>
      </c>
      <c r="AX104" s="36">
        <f t="shared" si="135"/>
        <v>0</v>
      </c>
      <c r="AZ104" s="36">
        <f t="shared" si="148"/>
        <v>0</v>
      </c>
      <c r="BA104" s="36">
        <f t="shared" si="149"/>
        <v>0</v>
      </c>
      <c r="BB104" s="36">
        <f t="shared" si="150"/>
        <v>0</v>
      </c>
      <c r="BC104" s="36">
        <f t="shared" si="151"/>
        <v>0</v>
      </c>
      <c r="BD104" s="36">
        <f t="shared" si="152"/>
        <v>0</v>
      </c>
      <c r="BE104" s="36">
        <f t="shared" si="153"/>
        <v>0</v>
      </c>
      <c r="BF104" s="36">
        <f t="shared" si="154"/>
        <v>0</v>
      </c>
      <c r="BG104" s="36">
        <f t="shared" si="155"/>
        <v>0</v>
      </c>
      <c r="BH104" s="36">
        <f t="shared" si="156"/>
        <v>0</v>
      </c>
      <c r="BI104" s="36">
        <f t="shared" si="157"/>
        <v>0</v>
      </c>
      <c r="BJ104" s="118">
        <f t="shared" si="136"/>
        <v>0</v>
      </c>
      <c r="BK104" s="37"/>
      <c r="BL104" s="38">
        <f t="shared" si="158"/>
        <v>0</v>
      </c>
      <c r="BM104" s="39">
        <f>IF(BA104+AP104+T103&gt;=F$8,0,IF(SUM($BL104:BL104)&lt;$C104,MIN(F$8-(BA104+AP104+T103),$C104-SUM($BL104:BL104)),0))</f>
        <v>0</v>
      </c>
      <c r="BN104" s="39">
        <f>IF(BB104+AQ104+U103&gt;=G$8,0,IF(SUM($BL104:BM104)&lt;$C104,MIN(G$8-(BB104+AQ104+U103),$C104-SUM($BL104:BM104)),0))</f>
        <v>0</v>
      </c>
      <c r="BO104" s="39">
        <f>IF(BC104+AR104+V103&gt;=H$8,0,IF(SUM($BL104:BN104)&lt;$C104,MIN(H$8-(BC104+AR104+V103),$C104-SUM($BL104:BN104)),0))</f>
        <v>0</v>
      </c>
      <c r="BP104" s="39">
        <f>IF(BD104+AS104+W103&gt;=I$8,0,IF(SUM($BL104:BO104)&lt;$C104,MIN(I$8-(BD104+AS104+W103),$C104-SUM($BL104:BO104)),0))</f>
        <v>0</v>
      </c>
      <c r="BQ104" s="39">
        <f>IF(BE104+AT104+X103&gt;=J$8,0,IF(SUM($BL104:BP104)&lt;$C104,MIN(J$8-(BE104+AT104+X103),$C104-SUM($BL104:BP104)),0))</f>
        <v>0</v>
      </c>
      <c r="BR104" s="39">
        <f>IF(BF104+AU104+Y103&gt;=K$8,0,IF(SUM($BL104:BQ104)&lt;$C104,MIN(K$8-(BF104+AU104+Y103),$C104-SUM($BL104:BQ104)),0))</f>
        <v>0</v>
      </c>
      <c r="BS104" s="39">
        <f>IF(BG104+AV104+Z103&gt;=L$8,0,IF(SUM($BL104:BR104)&lt;$C104,MIN(L$8-(BG104+AV104+Z103),$C104-SUM($BL104:BR104)),0))</f>
        <v>0</v>
      </c>
      <c r="BT104" s="39">
        <f>IF(BH104+AW104+AA103&gt;=M$8,0,IF(SUM($BL104:BS104)&lt;$C104,MIN(M$8-(BH104+AW104+AA103),$C104-SUM($BL104:BS104)),0))</f>
        <v>0</v>
      </c>
      <c r="BU104" s="39">
        <f>IF(BI104+AX104+AB103&gt;=N$8,0,IF(SUM($BL104:BT104)&lt;$C104,MIN(N$8-(BI104+AX104+AB103),$C104-SUM($BL104:BT104)),0))</f>
        <v>0</v>
      </c>
      <c r="BW104" s="52" t="e">
        <f t="shared" si="159"/>
        <v>#N/A</v>
      </c>
      <c r="BX104" s="174" t="e">
        <f t="shared" si="160"/>
        <v>#N/A</v>
      </c>
      <c r="BY104" s="39">
        <f t="shared" si="137"/>
        <v>0</v>
      </c>
      <c r="BZ104" s="174" t="e">
        <f t="shared" si="161"/>
        <v>#N/A</v>
      </c>
      <c r="CA104" s="37">
        <f t="shared" si="138"/>
        <v>0</v>
      </c>
      <c r="CB104" s="174" t="e">
        <f t="shared" si="162"/>
        <v>#N/A</v>
      </c>
      <c r="CC104" s="39">
        <f t="shared" si="139"/>
        <v>0</v>
      </c>
      <c r="CD104" s="174" t="e">
        <f t="shared" si="163"/>
        <v>#N/A</v>
      </c>
      <c r="CE104" s="39">
        <f t="shared" si="140"/>
        <v>0</v>
      </c>
      <c r="CF104" s="174" t="e">
        <f t="shared" si="164"/>
        <v>#N/A</v>
      </c>
      <c r="CG104" s="39">
        <f t="shared" si="141"/>
        <v>0</v>
      </c>
      <c r="CH104" s="174" t="e">
        <f t="shared" si="165"/>
        <v>#N/A</v>
      </c>
      <c r="CI104" s="39">
        <f t="shared" si="142"/>
        <v>0</v>
      </c>
      <c r="CJ104" s="174" t="e">
        <f t="shared" si="166"/>
        <v>#N/A</v>
      </c>
      <c r="CK104" s="39">
        <f t="shared" si="143"/>
        <v>0</v>
      </c>
      <c r="CL104" s="174" t="e">
        <f t="shared" si="167"/>
        <v>#N/A</v>
      </c>
      <c r="CM104" s="39">
        <f t="shared" si="144"/>
        <v>0</v>
      </c>
      <c r="CN104" s="174" t="e">
        <f t="shared" si="168"/>
        <v>#N/A</v>
      </c>
      <c r="CO104" s="39">
        <f t="shared" si="145"/>
        <v>0</v>
      </c>
      <c r="CP104" s="174" t="e">
        <f t="shared" si="169"/>
        <v>#N/A</v>
      </c>
      <c r="CQ104" s="39">
        <f t="shared" si="146"/>
        <v>0</v>
      </c>
      <c r="CR104" s="39" t="e">
        <f>IF(ISERROR(BX104),NA(),(BY104/Calculator!$E$6)/2)</f>
        <v>#N/A</v>
      </c>
      <c r="CS104" s="39" t="e">
        <f>IF(ISERROR(BZ104),NA(),(CA104/Calculator!$E$6)/2)</f>
        <v>#N/A</v>
      </c>
      <c r="CT104" s="39" t="e">
        <f>IF(ISERROR(CB104),NA(),(CC104/Calculator!$E$6)/2)</f>
        <v>#N/A</v>
      </c>
      <c r="CU104" s="39" t="e">
        <f>IF(ISERROR(CD104),NA(),(CE104/Calculator!$E$6)/2)</f>
        <v>#N/A</v>
      </c>
      <c r="CV104" s="39" t="e">
        <f>IF(ISERROR(CF104),NA(),(CG104/Calculator!$E$6)/2)</f>
        <v>#N/A</v>
      </c>
      <c r="CW104" s="39" t="e">
        <f>IF(ISERROR(CH104),NA(),(CI104/Calculator!$E$6)/2)</f>
        <v>#N/A</v>
      </c>
      <c r="CX104" s="39" t="e">
        <f>IF(ISERROR(CJ104),NA(),(CK104/Calculator!$E$6)/2)</f>
        <v>#N/A</v>
      </c>
      <c r="CY104" s="39" t="e">
        <f>IF(ISERROR(CL104),NA(),(CM104/Calculator!$E$6)/2)</f>
        <v>#N/A</v>
      </c>
      <c r="CZ104" s="39" t="e">
        <f>IF(ISERROR(CN104),NA(),(CO104/Calculator!$E$6)/2)</f>
        <v>#N/A</v>
      </c>
      <c r="DA104" s="39" t="e">
        <f>IF(ISERROR(CP104),NA(),(CQ104/Calculator!$E$6)/2)</f>
        <v>#N/A</v>
      </c>
    </row>
    <row r="105" spans="1:105" s="34" customFormat="1" ht="12" thickBot="1" x14ac:dyDescent="0.25">
      <c r="A105" s="51" t="str">
        <f t="shared" si="101"/>
        <v/>
      </c>
      <c r="B105" s="52" t="str">
        <f t="shared" si="147"/>
        <v/>
      </c>
      <c r="C105" s="53" t="str">
        <f t="shared" si="102"/>
        <v/>
      </c>
      <c r="D105" s="54"/>
      <c r="E105" s="36">
        <f t="shared" si="103"/>
        <v>0</v>
      </c>
      <c r="F105" s="36">
        <f t="shared" si="104"/>
        <v>0</v>
      </c>
      <c r="G105" s="36">
        <f t="shared" si="105"/>
        <v>0</v>
      </c>
      <c r="H105" s="36">
        <f t="shared" si="106"/>
        <v>0</v>
      </c>
      <c r="I105" s="36">
        <f t="shared" si="107"/>
        <v>0</v>
      </c>
      <c r="J105" s="36">
        <f t="shared" si="108"/>
        <v>0</v>
      </c>
      <c r="K105" s="36">
        <f t="shared" si="109"/>
        <v>0</v>
      </c>
      <c r="L105" s="36">
        <f t="shared" si="110"/>
        <v>0</v>
      </c>
      <c r="M105" s="36">
        <f t="shared" si="111"/>
        <v>0</v>
      </c>
      <c r="N105" s="36">
        <f t="shared" si="112"/>
        <v>0</v>
      </c>
      <c r="O105" s="49">
        <f t="shared" si="113"/>
        <v>0</v>
      </c>
      <c r="P105" s="132" t="str">
        <f t="shared" si="114"/>
        <v/>
      </c>
      <c r="Q105" s="50">
        <f t="shared" si="115"/>
        <v>0</v>
      </c>
      <c r="R105" s="37"/>
      <c r="S105" s="36">
        <f t="shared" si="116"/>
        <v>1000</v>
      </c>
      <c r="T105" s="36">
        <f t="shared" si="117"/>
        <v>0</v>
      </c>
      <c r="U105" s="36">
        <f t="shared" si="118"/>
        <v>0</v>
      </c>
      <c r="V105" s="36">
        <f t="shared" si="119"/>
        <v>0</v>
      </c>
      <c r="W105" s="36">
        <f t="shared" si="120"/>
        <v>3000</v>
      </c>
      <c r="X105" s="36">
        <f t="shared" si="121"/>
        <v>0</v>
      </c>
      <c r="Y105" s="36">
        <f t="shared" si="122"/>
        <v>0</v>
      </c>
      <c r="Z105" s="36">
        <f t="shared" si="123"/>
        <v>38538.80999999999</v>
      </c>
      <c r="AA105" s="36">
        <f t="shared" si="124"/>
        <v>0</v>
      </c>
      <c r="AB105" s="36">
        <f t="shared" si="125"/>
        <v>0</v>
      </c>
      <c r="AC105" s="40"/>
      <c r="AD105" s="36">
        <f t="shared" si="91"/>
        <v>0</v>
      </c>
      <c r="AE105" s="36">
        <f t="shared" si="92"/>
        <v>0</v>
      </c>
      <c r="AF105" s="36">
        <f t="shared" si="93"/>
        <v>0</v>
      </c>
      <c r="AG105" s="36">
        <f t="shared" si="94"/>
        <v>0</v>
      </c>
      <c r="AH105" s="36">
        <f t="shared" si="95"/>
        <v>0</v>
      </c>
      <c r="AI105" s="36">
        <f t="shared" si="96"/>
        <v>0</v>
      </c>
      <c r="AJ105" s="36">
        <f t="shared" si="97"/>
        <v>0</v>
      </c>
      <c r="AK105" s="36">
        <f t="shared" si="98"/>
        <v>0</v>
      </c>
      <c r="AL105" s="36">
        <f t="shared" si="99"/>
        <v>0</v>
      </c>
      <c r="AM105" s="36">
        <f t="shared" si="100"/>
        <v>0</v>
      </c>
      <c r="AN105" s="40"/>
      <c r="AO105" s="36">
        <f t="shared" si="126"/>
        <v>0</v>
      </c>
      <c r="AP105" s="36">
        <f t="shared" si="127"/>
        <v>0</v>
      </c>
      <c r="AQ105" s="36">
        <f t="shared" si="128"/>
        <v>0</v>
      </c>
      <c r="AR105" s="36">
        <f t="shared" si="129"/>
        <v>0</v>
      </c>
      <c r="AS105" s="36">
        <f t="shared" si="130"/>
        <v>0</v>
      </c>
      <c r="AT105" s="36">
        <f t="shared" si="131"/>
        <v>0</v>
      </c>
      <c r="AU105" s="36">
        <f t="shared" si="132"/>
        <v>0</v>
      </c>
      <c r="AV105" s="36">
        <f t="shared" si="133"/>
        <v>112.08</v>
      </c>
      <c r="AW105" s="36">
        <f t="shared" si="134"/>
        <v>0</v>
      </c>
      <c r="AX105" s="36">
        <f t="shared" si="135"/>
        <v>0</v>
      </c>
      <c r="AZ105" s="36">
        <f t="shared" si="148"/>
        <v>0</v>
      </c>
      <c r="BA105" s="36">
        <f t="shared" si="149"/>
        <v>0</v>
      </c>
      <c r="BB105" s="36">
        <f t="shared" si="150"/>
        <v>0</v>
      </c>
      <c r="BC105" s="36">
        <f t="shared" si="151"/>
        <v>0</v>
      </c>
      <c r="BD105" s="36">
        <f t="shared" si="152"/>
        <v>0</v>
      </c>
      <c r="BE105" s="36">
        <f t="shared" si="153"/>
        <v>0</v>
      </c>
      <c r="BF105" s="36">
        <f t="shared" si="154"/>
        <v>0</v>
      </c>
      <c r="BG105" s="36">
        <f t="shared" si="155"/>
        <v>0</v>
      </c>
      <c r="BH105" s="36">
        <f t="shared" si="156"/>
        <v>0</v>
      </c>
      <c r="BI105" s="36">
        <f t="shared" si="157"/>
        <v>0</v>
      </c>
      <c r="BJ105" s="118">
        <f t="shared" si="136"/>
        <v>0</v>
      </c>
      <c r="BK105" s="37"/>
      <c r="BL105" s="38">
        <f t="shared" si="158"/>
        <v>0</v>
      </c>
      <c r="BM105" s="39">
        <f>IF(BA105+AP105+T104&gt;=F$8,0,IF(SUM($BL105:BL105)&lt;$C105,MIN(F$8-(BA105+AP105+T104),$C105-SUM($BL105:BL105)),0))</f>
        <v>0</v>
      </c>
      <c r="BN105" s="39">
        <f>IF(BB105+AQ105+U104&gt;=G$8,0,IF(SUM($BL105:BM105)&lt;$C105,MIN(G$8-(BB105+AQ105+U104),$C105-SUM($BL105:BM105)),0))</f>
        <v>0</v>
      </c>
      <c r="BO105" s="39">
        <f>IF(BC105+AR105+V104&gt;=H$8,0,IF(SUM($BL105:BN105)&lt;$C105,MIN(H$8-(BC105+AR105+V104),$C105-SUM($BL105:BN105)),0))</f>
        <v>0</v>
      </c>
      <c r="BP105" s="39">
        <f>IF(BD105+AS105+W104&gt;=I$8,0,IF(SUM($BL105:BO105)&lt;$C105,MIN(I$8-(BD105+AS105+W104),$C105-SUM($BL105:BO105)),0))</f>
        <v>0</v>
      </c>
      <c r="BQ105" s="39">
        <f>IF(BE105+AT105+X104&gt;=J$8,0,IF(SUM($BL105:BP105)&lt;$C105,MIN(J$8-(BE105+AT105+X104),$C105-SUM($BL105:BP105)),0))</f>
        <v>0</v>
      </c>
      <c r="BR105" s="39">
        <f>IF(BF105+AU105+Y104&gt;=K$8,0,IF(SUM($BL105:BQ105)&lt;$C105,MIN(K$8-(BF105+AU105+Y104),$C105-SUM($BL105:BQ105)),0))</f>
        <v>0</v>
      </c>
      <c r="BS105" s="39">
        <f>IF(BG105+AV105+Z104&gt;=L$8,0,IF(SUM($BL105:BR105)&lt;$C105,MIN(L$8-(BG105+AV105+Z104),$C105-SUM($BL105:BR105)),0))</f>
        <v>0</v>
      </c>
      <c r="BT105" s="39">
        <f>IF(BH105+AW105+AA104&gt;=M$8,0,IF(SUM($BL105:BS105)&lt;$C105,MIN(M$8-(BH105+AW105+AA104),$C105-SUM($BL105:BS105)),0))</f>
        <v>0</v>
      </c>
      <c r="BU105" s="39">
        <f>IF(BI105+AX105+AB104&gt;=N$8,0,IF(SUM($BL105:BT105)&lt;$C105,MIN(N$8-(BI105+AX105+AB104),$C105-SUM($BL105:BT105)),0))</f>
        <v>0</v>
      </c>
      <c r="BW105" s="52" t="e">
        <f t="shared" si="159"/>
        <v>#N/A</v>
      </c>
      <c r="BX105" s="174" t="e">
        <f t="shared" si="160"/>
        <v>#N/A</v>
      </c>
      <c r="BY105" s="39">
        <f t="shared" si="137"/>
        <v>0</v>
      </c>
      <c r="BZ105" s="174" t="e">
        <f t="shared" si="161"/>
        <v>#N/A</v>
      </c>
      <c r="CA105" s="37">
        <f t="shared" si="138"/>
        <v>0</v>
      </c>
      <c r="CB105" s="174" t="e">
        <f t="shared" si="162"/>
        <v>#N/A</v>
      </c>
      <c r="CC105" s="39">
        <f t="shared" si="139"/>
        <v>0</v>
      </c>
      <c r="CD105" s="174" t="e">
        <f t="shared" si="163"/>
        <v>#N/A</v>
      </c>
      <c r="CE105" s="39">
        <f t="shared" si="140"/>
        <v>0</v>
      </c>
      <c r="CF105" s="174" t="e">
        <f t="shared" si="164"/>
        <v>#N/A</v>
      </c>
      <c r="CG105" s="39">
        <f t="shared" si="141"/>
        <v>0</v>
      </c>
      <c r="CH105" s="174" t="e">
        <f t="shared" si="165"/>
        <v>#N/A</v>
      </c>
      <c r="CI105" s="39">
        <f t="shared" si="142"/>
        <v>0</v>
      </c>
      <c r="CJ105" s="174" t="e">
        <f t="shared" si="166"/>
        <v>#N/A</v>
      </c>
      <c r="CK105" s="39">
        <f t="shared" si="143"/>
        <v>0</v>
      </c>
      <c r="CL105" s="174" t="e">
        <f t="shared" si="167"/>
        <v>#N/A</v>
      </c>
      <c r="CM105" s="39">
        <f t="shared" si="144"/>
        <v>0</v>
      </c>
      <c r="CN105" s="174" t="e">
        <f t="shared" si="168"/>
        <v>#N/A</v>
      </c>
      <c r="CO105" s="39">
        <f t="shared" si="145"/>
        <v>0</v>
      </c>
      <c r="CP105" s="174" t="e">
        <f t="shared" si="169"/>
        <v>#N/A</v>
      </c>
      <c r="CQ105" s="39">
        <f t="shared" si="146"/>
        <v>0</v>
      </c>
      <c r="CR105" s="39" t="e">
        <f>IF(ISERROR(BX105),NA(),(BY105/Calculator!$E$6)/2)</f>
        <v>#N/A</v>
      </c>
      <c r="CS105" s="39" t="e">
        <f>IF(ISERROR(BZ105),NA(),(CA105/Calculator!$E$6)/2)</f>
        <v>#N/A</v>
      </c>
      <c r="CT105" s="39" t="e">
        <f>IF(ISERROR(CB105),NA(),(CC105/Calculator!$E$6)/2)</f>
        <v>#N/A</v>
      </c>
      <c r="CU105" s="39" t="e">
        <f>IF(ISERROR(CD105),NA(),(CE105/Calculator!$E$6)/2)</f>
        <v>#N/A</v>
      </c>
      <c r="CV105" s="39" t="e">
        <f>IF(ISERROR(CF105),NA(),(CG105/Calculator!$E$6)/2)</f>
        <v>#N/A</v>
      </c>
      <c r="CW105" s="39" t="e">
        <f>IF(ISERROR(CH105),NA(),(CI105/Calculator!$E$6)/2)</f>
        <v>#N/A</v>
      </c>
      <c r="CX105" s="39" t="e">
        <f>IF(ISERROR(CJ105),NA(),(CK105/Calculator!$E$6)/2)</f>
        <v>#N/A</v>
      </c>
      <c r="CY105" s="39" t="e">
        <f>IF(ISERROR(CL105),NA(),(CM105/Calculator!$E$6)/2)</f>
        <v>#N/A</v>
      </c>
      <c r="CZ105" s="39" t="e">
        <f>IF(ISERROR(CN105),NA(),(CO105/Calculator!$E$6)/2)</f>
        <v>#N/A</v>
      </c>
      <c r="DA105" s="39" t="e">
        <f>IF(ISERROR(CP105),NA(),(CQ105/Calculator!$E$6)/2)</f>
        <v>#N/A</v>
      </c>
    </row>
    <row r="106" spans="1:105" s="34" customFormat="1" ht="12" thickBot="1" x14ac:dyDescent="0.25">
      <c r="A106" s="51" t="str">
        <f t="shared" si="101"/>
        <v/>
      </c>
      <c r="B106" s="52" t="str">
        <f t="shared" si="147"/>
        <v/>
      </c>
      <c r="C106" s="53" t="str">
        <f t="shared" si="102"/>
        <v/>
      </c>
      <c r="D106" s="54"/>
      <c r="E106" s="36">
        <f t="shared" si="103"/>
        <v>0</v>
      </c>
      <c r="F106" s="36">
        <f t="shared" si="104"/>
        <v>0</v>
      </c>
      <c r="G106" s="36">
        <f t="shared" si="105"/>
        <v>0</v>
      </c>
      <c r="H106" s="36">
        <f t="shared" si="106"/>
        <v>0</v>
      </c>
      <c r="I106" s="36">
        <f t="shared" si="107"/>
        <v>0</v>
      </c>
      <c r="J106" s="36">
        <f t="shared" si="108"/>
        <v>0</v>
      </c>
      <c r="K106" s="36">
        <f t="shared" si="109"/>
        <v>0</v>
      </c>
      <c r="L106" s="36">
        <f t="shared" si="110"/>
        <v>0</v>
      </c>
      <c r="M106" s="36">
        <f t="shared" si="111"/>
        <v>0</v>
      </c>
      <c r="N106" s="36">
        <f t="shared" si="112"/>
        <v>0</v>
      </c>
      <c r="O106" s="49">
        <f t="shared" si="113"/>
        <v>0</v>
      </c>
      <c r="P106" s="132" t="str">
        <f t="shared" si="114"/>
        <v/>
      </c>
      <c r="Q106" s="50">
        <f t="shared" si="115"/>
        <v>0</v>
      </c>
      <c r="R106" s="37"/>
      <c r="S106" s="36">
        <f t="shared" si="116"/>
        <v>1000</v>
      </c>
      <c r="T106" s="36">
        <f t="shared" si="117"/>
        <v>0</v>
      </c>
      <c r="U106" s="36">
        <f t="shared" si="118"/>
        <v>0</v>
      </c>
      <c r="V106" s="36">
        <f t="shared" si="119"/>
        <v>0</v>
      </c>
      <c r="W106" s="36">
        <f t="shared" si="120"/>
        <v>3000</v>
      </c>
      <c r="X106" s="36">
        <f t="shared" si="121"/>
        <v>0</v>
      </c>
      <c r="Y106" s="36">
        <f t="shared" si="122"/>
        <v>0</v>
      </c>
      <c r="Z106" s="36">
        <f t="shared" si="123"/>
        <v>38651.209999999992</v>
      </c>
      <c r="AA106" s="36">
        <f t="shared" si="124"/>
        <v>0</v>
      </c>
      <c r="AB106" s="36">
        <f t="shared" si="125"/>
        <v>0</v>
      </c>
      <c r="AC106" s="40"/>
      <c r="AD106" s="36">
        <f t="shared" si="91"/>
        <v>0</v>
      </c>
      <c r="AE106" s="36">
        <f t="shared" si="92"/>
        <v>0</v>
      </c>
      <c r="AF106" s="36">
        <f t="shared" si="93"/>
        <v>0</v>
      </c>
      <c r="AG106" s="36">
        <f t="shared" si="94"/>
        <v>0</v>
      </c>
      <c r="AH106" s="36">
        <f t="shared" si="95"/>
        <v>0</v>
      </c>
      <c r="AI106" s="36">
        <f t="shared" si="96"/>
        <v>0</v>
      </c>
      <c r="AJ106" s="36">
        <f t="shared" si="97"/>
        <v>0</v>
      </c>
      <c r="AK106" s="36">
        <f t="shared" si="98"/>
        <v>0</v>
      </c>
      <c r="AL106" s="36">
        <f t="shared" si="99"/>
        <v>0</v>
      </c>
      <c r="AM106" s="36">
        <f t="shared" si="100"/>
        <v>0</v>
      </c>
      <c r="AN106" s="40"/>
      <c r="AO106" s="36">
        <f t="shared" si="126"/>
        <v>0</v>
      </c>
      <c r="AP106" s="36">
        <f t="shared" si="127"/>
        <v>0</v>
      </c>
      <c r="AQ106" s="36">
        <f t="shared" si="128"/>
        <v>0</v>
      </c>
      <c r="AR106" s="36">
        <f t="shared" si="129"/>
        <v>0</v>
      </c>
      <c r="AS106" s="36">
        <f t="shared" si="130"/>
        <v>0</v>
      </c>
      <c r="AT106" s="36">
        <f t="shared" si="131"/>
        <v>0</v>
      </c>
      <c r="AU106" s="36">
        <f t="shared" si="132"/>
        <v>0</v>
      </c>
      <c r="AV106" s="36">
        <f t="shared" si="133"/>
        <v>112.4</v>
      </c>
      <c r="AW106" s="36">
        <f t="shared" si="134"/>
        <v>0</v>
      </c>
      <c r="AX106" s="36">
        <f t="shared" si="135"/>
        <v>0</v>
      </c>
      <c r="AZ106" s="36">
        <f t="shared" si="148"/>
        <v>0</v>
      </c>
      <c r="BA106" s="36">
        <f t="shared" si="149"/>
        <v>0</v>
      </c>
      <c r="BB106" s="36">
        <f t="shared" si="150"/>
        <v>0</v>
      </c>
      <c r="BC106" s="36">
        <f t="shared" si="151"/>
        <v>0</v>
      </c>
      <c r="BD106" s="36">
        <f t="shared" si="152"/>
        <v>0</v>
      </c>
      <c r="BE106" s="36">
        <f t="shared" si="153"/>
        <v>0</v>
      </c>
      <c r="BF106" s="36">
        <f t="shared" si="154"/>
        <v>0</v>
      </c>
      <c r="BG106" s="36">
        <f t="shared" si="155"/>
        <v>0</v>
      </c>
      <c r="BH106" s="36">
        <f t="shared" si="156"/>
        <v>0</v>
      </c>
      <c r="BI106" s="36">
        <f t="shared" si="157"/>
        <v>0</v>
      </c>
      <c r="BJ106" s="118">
        <f t="shared" si="136"/>
        <v>0</v>
      </c>
      <c r="BK106" s="37"/>
      <c r="BL106" s="38">
        <f t="shared" si="158"/>
        <v>0</v>
      </c>
      <c r="BM106" s="39">
        <f>IF(BA106+AP106+T105&gt;=F$8,0,IF(SUM($BL106:BL106)&lt;$C106,MIN(F$8-(BA106+AP106+T105),$C106-SUM($BL106:BL106)),0))</f>
        <v>0</v>
      </c>
      <c r="BN106" s="39">
        <f>IF(BB106+AQ106+U105&gt;=G$8,0,IF(SUM($BL106:BM106)&lt;$C106,MIN(G$8-(BB106+AQ106+U105),$C106-SUM($BL106:BM106)),0))</f>
        <v>0</v>
      </c>
      <c r="BO106" s="39">
        <f>IF(BC106+AR106+V105&gt;=H$8,0,IF(SUM($BL106:BN106)&lt;$C106,MIN(H$8-(BC106+AR106+V105),$C106-SUM($BL106:BN106)),0))</f>
        <v>0</v>
      </c>
      <c r="BP106" s="39">
        <f>IF(BD106+AS106+W105&gt;=I$8,0,IF(SUM($BL106:BO106)&lt;$C106,MIN(I$8-(BD106+AS106+W105),$C106-SUM($BL106:BO106)),0))</f>
        <v>0</v>
      </c>
      <c r="BQ106" s="39">
        <f>IF(BE106+AT106+X105&gt;=J$8,0,IF(SUM($BL106:BP106)&lt;$C106,MIN(J$8-(BE106+AT106+X105),$C106-SUM($BL106:BP106)),0))</f>
        <v>0</v>
      </c>
      <c r="BR106" s="39">
        <f>IF(BF106+AU106+Y105&gt;=K$8,0,IF(SUM($BL106:BQ106)&lt;$C106,MIN(K$8-(BF106+AU106+Y105),$C106-SUM($BL106:BQ106)),0))</f>
        <v>0</v>
      </c>
      <c r="BS106" s="39">
        <f>IF(BG106+AV106+Z105&gt;=L$8,0,IF(SUM($BL106:BR106)&lt;$C106,MIN(L$8-(BG106+AV106+Z105),$C106-SUM($BL106:BR106)),0))</f>
        <v>0</v>
      </c>
      <c r="BT106" s="39">
        <f>IF(BH106+AW106+AA105&gt;=M$8,0,IF(SUM($BL106:BS106)&lt;$C106,MIN(M$8-(BH106+AW106+AA105),$C106-SUM($BL106:BS106)),0))</f>
        <v>0</v>
      </c>
      <c r="BU106" s="39">
        <f>IF(BI106+AX106+AB105&gt;=N$8,0,IF(SUM($BL106:BT106)&lt;$C106,MIN(N$8-(BI106+AX106+AB105),$C106-SUM($BL106:BT106)),0))</f>
        <v>0</v>
      </c>
      <c r="BW106" s="52" t="e">
        <f t="shared" si="159"/>
        <v>#N/A</v>
      </c>
      <c r="BX106" s="174" t="e">
        <f t="shared" si="160"/>
        <v>#N/A</v>
      </c>
      <c r="BY106" s="39">
        <f t="shared" si="137"/>
        <v>0</v>
      </c>
      <c r="BZ106" s="174" t="e">
        <f t="shared" si="161"/>
        <v>#N/A</v>
      </c>
      <c r="CA106" s="37">
        <f t="shared" si="138"/>
        <v>0</v>
      </c>
      <c r="CB106" s="174" t="e">
        <f t="shared" si="162"/>
        <v>#N/A</v>
      </c>
      <c r="CC106" s="39">
        <f t="shared" si="139"/>
        <v>0</v>
      </c>
      <c r="CD106" s="174" t="e">
        <f t="shared" si="163"/>
        <v>#N/A</v>
      </c>
      <c r="CE106" s="39">
        <f t="shared" si="140"/>
        <v>0</v>
      </c>
      <c r="CF106" s="174" t="e">
        <f t="shared" si="164"/>
        <v>#N/A</v>
      </c>
      <c r="CG106" s="39">
        <f t="shared" si="141"/>
        <v>0</v>
      </c>
      <c r="CH106" s="174" t="e">
        <f t="shared" si="165"/>
        <v>#N/A</v>
      </c>
      <c r="CI106" s="39">
        <f t="shared" si="142"/>
        <v>0</v>
      </c>
      <c r="CJ106" s="174" t="e">
        <f t="shared" si="166"/>
        <v>#N/A</v>
      </c>
      <c r="CK106" s="39">
        <f t="shared" si="143"/>
        <v>0</v>
      </c>
      <c r="CL106" s="174" t="e">
        <f t="shared" si="167"/>
        <v>#N/A</v>
      </c>
      <c r="CM106" s="39">
        <f t="shared" si="144"/>
        <v>0</v>
      </c>
      <c r="CN106" s="174" t="e">
        <f t="shared" si="168"/>
        <v>#N/A</v>
      </c>
      <c r="CO106" s="39">
        <f t="shared" si="145"/>
        <v>0</v>
      </c>
      <c r="CP106" s="174" t="e">
        <f t="shared" si="169"/>
        <v>#N/A</v>
      </c>
      <c r="CQ106" s="39">
        <f t="shared" si="146"/>
        <v>0</v>
      </c>
      <c r="CR106" s="39" t="e">
        <f>IF(ISERROR(BX106),NA(),(BY106/Calculator!$E$6)/2)</f>
        <v>#N/A</v>
      </c>
      <c r="CS106" s="39" t="e">
        <f>IF(ISERROR(BZ106),NA(),(CA106/Calculator!$E$6)/2)</f>
        <v>#N/A</v>
      </c>
      <c r="CT106" s="39" t="e">
        <f>IF(ISERROR(CB106),NA(),(CC106/Calculator!$E$6)/2)</f>
        <v>#N/A</v>
      </c>
      <c r="CU106" s="39" t="e">
        <f>IF(ISERROR(CD106),NA(),(CE106/Calculator!$E$6)/2)</f>
        <v>#N/A</v>
      </c>
      <c r="CV106" s="39" t="e">
        <f>IF(ISERROR(CF106),NA(),(CG106/Calculator!$E$6)/2)</f>
        <v>#N/A</v>
      </c>
      <c r="CW106" s="39" t="e">
        <f>IF(ISERROR(CH106),NA(),(CI106/Calculator!$E$6)/2)</f>
        <v>#N/A</v>
      </c>
      <c r="CX106" s="39" t="e">
        <f>IF(ISERROR(CJ106),NA(),(CK106/Calculator!$E$6)/2)</f>
        <v>#N/A</v>
      </c>
      <c r="CY106" s="39" t="e">
        <f>IF(ISERROR(CL106),NA(),(CM106/Calculator!$E$6)/2)</f>
        <v>#N/A</v>
      </c>
      <c r="CZ106" s="39" t="e">
        <f>IF(ISERROR(CN106),NA(),(CO106/Calculator!$E$6)/2)</f>
        <v>#N/A</v>
      </c>
      <c r="DA106" s="39" t="e">
        <f>IF(ISERROR(CP106),NA(),(CQ106/Calculator!$E$6)/2)</f>
        <v>#N/A</v>
      </c>
    </row>
    <row r="107" spans="1:105" s="34" customFormat="1" ht="12" thickBot="1" x14ac:dyDescent="0.25">
      <c r="A107" s="51" t="str">
        <f t="shared" si="101"/>
        <v/>
      </c>
      <c r="B107" s="52" t="str">
        <f t="shared" si="147"/>
        <v/>
      </c>
      <c r="C107" s="53" t="str">
        <f t="shared" si="102"/>
        <v/>
      </c>
      <c r="D107" s="54"/>
      <c r="E107" s="36">
        <f t="shared" si="103"/>
        <v>0</v>
      </c>
      <c r="F107" s="36">
        <f t="shared" si="104"/>
        <v>0</v>
      </c>
      <c r="G107" s="36">
        <f t="shared" si="105"/>
        <v>0</v>
      </c>
      <c r="H107" s="36">
        <f t="shared" si="106"/>
        <v>0</v>
      </c>
      <c r="I107" s="36">
        <f t="shared" si="107"/>
        <v>0</v>
      </c>
      <c r="J107" s="36">
        <f t="shared" si="108"/>
        <v>0</v>
      </c>
      <c r="K107" s="36">
        <f t="shared" si="109"/>
        <v>0</v>
      </c>
      <c r="L107" s="36">
        <f t="shared" si="110"/>
        <v>0</v>
      </c>
      <c r="M107" s="36">
        <f t="shared" si="111"/>
        <v>0</v>
      </c>
      <c r="N107" s="36">
        <f t="shared" si="112"/>
        <v>0</v>
      </c>
      <c r="O107" s="49">
        <f t="shared" si="113"/>
        <v>0</v>
      </c>
      <c r="P107" s="132" t="str">
        <f t="shared" si="114"/>
        <v/>
      </c>
      <c r="Q107" s="50">
        <f t="shared" si="115"/>
        <v>0</v>
      </c>
      <c r="R107" s="37"/>
      <c r="S107" s="36">
        <f t="shared" si="116"/>
        <v>1000</v>
      </c>
      <c r="T107" s="36">
        <f t="shared" si="117"/>
        <v>0</v>
      </c>
      <c r="U107" s="36">
        <f t="shared" si="118"/>
        <v>0</v>
      </c>
      <c r="V107" s="36">
        <f t="shared" si="119"/>
        <v>0</v>
      </c>
      <c r="W107" s="36">
        <f t="shared" si="120"/>
        <v>3000</v>
      </c>
      <c r="X107" s="36">
        <f t="shared" si="121"/>
        <v>0</v>
      </c>
      <c r="Y107" s="36">
        <f t="shared" si="122"/>
        <v>0</v>
      </c>
      <c r="Z107" s="36">
        <f t="shared" si="123"/>
        <v>38763.939999999995</v>
      </c>
      <c r="AA107" s="36">
        <f t="shared" si="124"/>
        <v>0</v>
      </c>
      <c r="AB107" s="36">
        <f t="shared" si="125"/>
        <v>0</v>
      </c>
      <c r="AC107" s="40"/>
      <c r="AD107" s="36">
        <f t="shared" si="91"/>
        <v>0</v>
      </c>
      <c r="AE107" s="36">
        <f t="shared" si="92"/>
        <v>0</v>
      </c>
      <c r="AF107" s="36">
        <f t="shared" si="93"/>
        <v>0</v>
      </c>
      <c r="AG107" s="36">
        <f t="shared" si="94"/>
        <v>0</v>
      </c>
      <c r="AH107" s="36">
        <f t="shared" si="95"/>
        <v>0</v>
      </c>
      <c r="AI107" s="36">
        <f t="shared" si="96"/>
        <v>0</v>
      </c>
      <c r="AJ107" s="36">
        <f t="shared" si="97"/>
        <v>0</v>
      </c>
      <c r="AK107" s="36">
        <f t="shared" si="98"/>
        <v>0</v>
      </c>
      <c r="AL107" s="36">
        <f t="shared" si="99"/>
        <v>0</v>
      </c>
      <c r="AM107" s="36">
        <f t="shared" si="100"/>
        <v>0</v>
      </c>
      <c r="AN107" s="40"/>
      <c r="AO107" s="36">
        <f t="shared" si="126"/>
        <v>0</v>
      </c>
      <c r="AP107" s="36">
        <f t="shared" si="127"/>
        <v>0</v>
      </c>
      <c r="AQ107" s="36">
        <f t="shared" si="128"/>
        <v>0</v>
      </c>
      <c r="AR107" s="36">
        <f t="shared" si="129"/>
        <v>0</v>
      </c>
      <c r="AS107" s="36">
        <f t="shared" si="130"/>
        <v>0</v>
      </c>
      <c r="AT107" s="36">
        <f t="shared" si="131"/>
        <v>0</v>
      </c>
      <c r="AU107" s="36">
        <f t="shared" si="132"/>
        <v>0</v>
      </c>
      <c r="AV107" s="36">
        <f t="shared" si="133"/>
        <v>112.73</v>
      </c>
      <c r="AW107" s="36">
        <f t="shared" si="134"/>
        <v>0</v>
      </c>
      <c r="AX107" s="36">
        <f t="shared" si="135"/>
        <v>0</v>
      </c>
      <c r="AZ107" s="36">
        <f t="shared" si="148"/>
        <v>0</v>
      </c>
      <c r="BA107" s="36">
        <f t="shared" si="149"/>
        <v>0</v>
      </c>
      <c r="BB107" s="36">
        <f t="shared" si="150"/>
        <v>0</v>
      </c>
      <c r="BC107" s="36">
        <f t="shared" si="151"/>
        <v>0</v>
      </c>
      <c r="BD107" s="36">
        <f t="shared" si="152"/>
        <v>0</v>
      </c>
      <c r="BE107" s="36">
        <f t="shared" si="153"/>
        <v>0</v>
      </c>
      <c r="BF107" s="36">
        <f t="shared" si="154"/>
        <v>0</v>
      </c>
      <c r="BG107" s="36">
        <f t="shared" si="155"/>
        <v>0</v>
      </c>
      <c r="BH107" s="36">
        <f t="shared" si="156"/>
        <v>0</v>
      </c>
      <c r="BI107" s="36">
        <f t="shared" si="157"/>
        <v>0</v>
      </c>
      <c r="BJ107" s="118">
        <f t="shared" si="136"/>
        <v>0</v>
      </c>
      <c r="BK107" s="37"/>
      <c r="BL107" s="38">
        <f t="shared" si="158"/>
        <v>0</v>
      </c>
      <c r="BM107" s="39">
        <f>IF(BA107+AP107+T106&gt;=F$8,0,IF(SUM($BL107:BL107)&lt;$C107,MIN(F$8-(BA107+AP107+T106),$C107-SUM($BL107:BL107)),0))</f>
        <v>0</v>
      </c>
      <c r="BN107" s="39">
        <f>IF(BB107+AQ107+U106&gt;=G$8,0,IF(SUM($BL107:BM107)&lt;$C107,MIN(G$8-(BB107+AQ107+U106),$C107-SUM($BL107:BM107)),0))</f>
        <v>0</v>
      </c>
      <c r="BO107" s="39">
        <f>IF(BC107+AR107+V106&gt;=H$8,0,IF(SUM($BL107:BN107)&lt;$C107,MIN(H$8-(BC107+AR107+V106),$C107-SUM($BL107:BN107)),0))</f>
        <v>0</v>
      </c>
      <c r="BP107" s="39">
        <f>IF(BD107+AS107+W106&gt;=I$8,0,IF(SUM($BL107:BO107)&lt;$C107,MIN(I$8-(BD107+AS107+W106),$C107-SUM($BL107:BO107)),0))</f>
        <v>0</v>
      </c>
      <c r="BQ107" s="39">
        <f>IF(BE107+AT107+X106&gt;=J$8,0,IF(SUM($BL107:BP107)&lt;$C107,MIN(J$8-(BE107+AT107+X106),$C107-SUM($BL107:BP107)),0))</f>
        <v>0</v>
      </c>
      <c r="BR107" s="39">
        <f>IF(BF107+AU107+Y106&gt;=K$8,0,IF(SUM($BL107:BQ107)&lt;$C107,MIN(K$8-(BF107+AU107+Y106),$C107-SUM($BL107:BQ107)),0))</f>
        <v>0</v>
      </c>
      <c r="BS107" s="39">
        <f>IF(BG107+AV107+Z106&gt;=L$8,0,IF(SUM($BL107:BR107)&lt;$C107,MIN(L$8-(BG107+AV107+Z106),$C107-SUM($BL107:BR107)),0))</f>
        <v>0</v>
      </c>
      <c r="BT107" s="39">
        <f>IF(BH107+AW107+AA106&gt;=M$8,0,IF(SUM($BL107:BS107)&lt;$C107,MIN(M$8-(BH107+AW107+AA106),$C107-SUM($BL107:BS107)),0))</f>
        <v>0</v>
      </c>
      <c r="BU107" s="39">
        <f>IF(BI107+AX107+AB106&gt;=N$8,0,IF(SUM($BL107:BT107)&lt;$C107,MIN(N$8-(BI107+AX107+AB106),$C107-SUM($BL107:BT107)),0))</f>
        <v>0</v>
      </c>
      <c r="BW107" s="52" t="e">
        <f t="shared" si="159"/>
        <v>#N/A</v>
      </c>
      <c r="BX107" s="174" t="e">
        <f t="shared" si="160"/>
        <v>#N/A</v>
      </c>
      <c r="BY107" s="39">
        <f t="shared" si="137"/>
        <v>0</v>
      </c>
      <c r="BZ107" s="174" t="e">
        <f t="shared" si="161"/>
        <v>#N/A</v>
      </c>
      <c r="CA107" s="37">
        <f t="shared" si="138"/>
        <v>0</v>
      </c>
      <c r="CB107" s="174" t="e">
        <f t="shared" si="162"/>
        <v>#N/A</v>
      </c>
      <c r="CC107" s="39">
        <f t="shared" si="139"/>
        <v>0</v>
      </c>
      <c r="CD107" s="174" t="e">
        <f t="shared" si="163"/>
        <v>#N/A</v>
      </c>
      <c r="CE107" s="39">
        <f t="shared" si="140"/>
        <v>0</v>
      </c>
      <c r="CF107" s="174" t="e">
        <f t="shared" si="164"/>
        <v>#N/A</v>
      </c>
      <c r="CG107" s="39">
        <f t="shared" si="141"/>
        <v>0</v>
      </c>
      <c r="CH107" s="174" t="e">
        <f t="shared" si="165"/>
        <v>#N/A</v>
      </c>
      <c r="CI107" s="39">
        <f t="shared" si="142"/>
        <v>0</v>
      </c>
      <c r="CJ107" s="174" t="e">
        <f t="shared" si="166"/>
        <v>#N/A</v>
      </c>
      <c r="CK107" s="39">
        <f t="shared" si="143"/>
        <v>0</v>
      </c>
      <c r="CL107" s="174" t="e">
        <f t="shared" si="167"/>
        <v>#N/A</v>
      </c>
      <c r="CM107" s="39">
        <f t="shared" si="144"/>
        <v>0</v>
      </c>
      <c r="CN107" s="174" t="e">
        <f t="shared" si="168"/>
        <v>#N/A</v>
      </c>
      <c r="CO107" s="39">
        <f t="shared" si="145"/>
        <v>0</v>
      </c>
      <c r="CP107" s="174" t="e">
        <f t="shared" si="169"/>
        <v>#N/A</v>
      </c>
      <c r="CQ107" s="39">
        <f t="shared" si="146"/>
        <v>0</v>
      </c>
      <c r="CR107" s="39" t="e">
        <f>IF(ISERROR(BX107),NA(),(BY107/Calculator!$E$6)/2)</f>
        <v>#N/A</v>
      </c>
      <c r="CS107" s="39" t="e">
        <f>IF(ISERROR(BZ107),NA(),(CA107/Calculator!$E$6)/2)</f>
        <v>#N/A</v>
      </c>
      <c r="CT107" s="39" t="e">
        <f>IF(ISERROR(CB107),NA(),(CC107/Calculator!$E$6)/2)</f>
        <v>#N/A</v>
      </c>
      <c r="CU107" s="39" t="e">
        <f>IF(ISERROR(CD107),NA(),(CE107/Calculator!$E$6)/2)</f>
        <v>#N/A</v>
      </c>
      <c r="CV107" s="39" t="e">
        <f>IF(ISERROR(CF107),NA(),(CG107/Calculator!$E$6)/2)</f>
        <v>#N/A</v>
      </c>
      <c r="CW107" s="39" t="e">
        <f>IF(ISERROR(CH107),NA(),(CI107/Calculator!$E$6)/2)</f>
        <v>#N/A</v>
      </c>
      <c r="CX107" s="39" t="e">
        <f>IF(ISERROR(CJ107),NA(),(CK107/Calculator!$E$6)/2)</f>
        <v>#N/A</v>
      </c>
      <c r="CY107" s="39" t="e">
        <f>IF(ISERROR(CL107),NA(),(CM107/Calculator!$E$6)/2)</f>
        <v>#N/A</v>
      </c>
      <c r="CZ107" s="39" t="e">
        <f>IF(ISERROR(CN107),NA(),(CO107/Calculator!$E$6)/2)</f>
        <v>#N/A</v>
      </c>
      <c r="DA107" s="39" t="e">
        <f>IF(ISERROR(CP107),NA(),(CQ107/Calculator!$E$6)/2)</f>
        <v>#N/A</v>
      </c>
    </row>
    <row r="108" spans="1:105" s="34" customFormat="1" ht="12" thickBot="1" x14ac:dyDescent="0.25">
      <c r="A108" s="51" t="str">
        <f t="shared" si="101"/>
        <v/>
      </c>
      <c r="B108" s="52" t="str">
        <f t="shared" si="147"/>
        <v/>
      </c>
      <c r="C108" s="53" t="str">
        <f t="shared" si="102"/>
        <v/>
      </c>
      <c r="D108" s="54"/>
      <c r="E108" s="36">
        <f t="shared" si="103"/>
        <v>0</v>
      </c>
      <c r="F108" s="36">
        <f t="shared" si="104"/>
        <v>0</v>
      </c>
      <c r="G108" s="36">
        <f t="shared" si="105"/>
        <v>0</v>
      </c>
      <c r="H108" s="36">
        <f t="shared" si="106"/>
        <v>0</v>
      </c>
      <c r="I108" s="36">
        <f t="shared" si="107"/>
        <v>0</v>
      </c>
      <c r="J108" s="36">
        <f t="shared" si="108"/>
        <v>0</v>
      </c>
      <c r="K108" s="36">
        <f t="shared" si="109"/>
        <v>0</v>
      </c>
      <c r="L108" s="36">
        <f t="shared" si="110"/>
        <v>0</v>
      </c>
      <c r="M108" s="36">
        <f t="shared" si="111"/>
        <v>0</v>
      </c>
      <c r="N108" s="36">
        <f t="shared" si="112"/>
        <v>0</v>
      </c>
      <c r="O108" s="49">
        <f t="shared" si="113"/>
        <v>0</v>
      </c>
      <c r="P108" s="132" t="str">
        <f t="shared" si="114"/>
        <v/>
      </c>
      <c r="Q108" s="50">
        <f t="shared" si="115"/>
        <v>0</v>
      </c>
      <c r="R108" s="37"/>
      <c r="S108" s="36">
        <f t="shared" si="116"/>
        <v>1000</v>
      </c>
      <c r="T108" s="36">
        <f t="shared" si="117"/>
        <v>0</v>
      </c>
      <c r="U108" s="36">
        <f t="shared" si="118"/>
        <v>0</v>
      </c>
      <c r="V108" s="36">
        <f t="shared" si="119"/>
        <v>0</v>
      </c>
      <c r="W108" s="36">
        <f t="shared" si="120"/>
        <v>3000</v>
      </c>
      <c r="X108" s="36">
        <f t="shared" si="121"/>
        <v>0</v>
      </c>
      <c r="Y108" s="36">
        <f t="shared" si="122"/>
        <v>0</v>
      </c>
      <c r="Z108" s="36">
        <f t="shared" si="123"/>
        <v>38876.999999999993</v>
      </c>
      <c r="AA108" s="36">
        <f t="shared" si="124"/>
        <v>0</v>
      </c>
      <c r="AB108" s="36">
        <f t="shared" si="125"/>
        <v>0</v>
      </c>
      <c r="AC108" s="40"/>
      <c r="AD108" s="36">
        <f t="shared" si="91"/>
        <v>0</v>
      </c>
      <c r="AE108" s="36">
        <f t="shared" si="92"/>
        <v>0</v>
      </c>
      <c r="AF108" s="36">
        <f t="shared" si="93"/>
        <v>0</v>
      </c>
      <c r="AG108" s="36">
        <f t="shared" si="94"/>
        <v>0</v>
      </c>
      <c r="AH108" s="36">
        <f t="shared" si="95"/>
        <v>0</v>
      </c>
      <c r="AI108" s="36">
        <f t="shared" si="96"/>
        <v>0</v>
      </c>
      <c r="AJ108" s="36">
        <f t="shared" si="97"/>
        <v>0</v>
      </c>
      <c r="AK108" s="36">
        <f t="shared" si="98"/>
        <v>0</v>
      </c>
      <c r="AL108" s="36">
        <f t="shared" si="99"/>
        <v>0</v>
      </c>
      <c r="AM108" s="36">
        <f t="shared" si="100"/>
        <v>0</v>
      </c>
      <c r="AN108" s="40"/>
      <c r="AO108" s="36">
        <f t="shared" si="126"/>
        <v>0</v>
      </c>
      <c r="AP108" s="36">
        <f t="shared" si="127"/>
        <v>0</v>
      </c>
      <c r="AQ108" s="36">
        <f t="shared" si="128"/>
        <v>0</v>
      </c>
      <c r="AR108" s="36">
        <f t="shared" si="129"/>
        <v>0</v>
      </c>
      <c r="AS108" s="36">
        <f t="shared" si="130"/>
        <v>0</v>
      </c>
      <c r="AT108" s="36">
        <f t="shared" si="131"/>
        <v>0</v>
      </c>
      <c r="AU108" s="36">
        <f t="shared" si="132"/>
        <v>0</v>
      </c>
      <c r="AV108" s="36">
        <f t="shared" si="133"/>
        <v>113.06</v>
      </c>
      <c r="AW108" s="36">
        <f t="shared" si="134"/>
        <v>0</v>
      </c>
      <c r="AX108" s="36">
        <f t="shared" si="135"/>
        <v>0</v>
      </c>
      <c r="AZ108" s="36">
        <f t="shared" si="148"/>
        <v>0</v>
      </c>
      <c r="BA108" s="36">
        <f t="shared" si="149"/>
        <v>0</v>
      </c>
      <c r="BB108" s="36">
        <f t="shared" si="150"/>
        <v>0</v>
      </c>
      <c r="BC108" s="36">
        <f t="shared" si="151"/>
        <v>0</v>
      </c>
      <c r="BD108" s="36">
        <f t="shared" si="152"/>
        <v>0</v>
      </c>
      <c r="BE108" s="36">
        <f t="shared" si="153"/>
        <v>0</v>
      </c>
      <c r="BF108" s="36">
        <f t="shared" si="154"/>
        <v>0</v>
      </c>
      <c r="BG108" s="36">
        <f t="shared" si="155"/>
        <v>0</v>
      </c>
      <c r="BH108" s="36">
        <f t="shared" si="156"/>
        <v>0</v>
      </c>
      <c r="BI108" s="36">
        <f t="shared" si="157"/>
        <v>0</v>
      </c>
      <c r="BJ108" s="118">
        <f t="shared" si="136"/>
        <v>0</v>
      </c>
      <c r="BK108" s="37"/>
      <c r="BL108" s="38">
        <f t="shared" si="158"/>
        <v>0</v>
      </c>
      <c r="BM108" s="39">
        <f>IF(BA108+AP108+T107&gt;=F$8,0,IF(SUM($BL108:BL108)&lt;$C108,MIN(F$8-(BA108+AP108+T107),$C108-SUM($BL108:BL108)),0))</f>
        <v>0</v>
      </c>
      <c r="BN108" s="39">
        <f>IF(BB108+AQ108+U107&gt;=G$8,0,IF(SUM($BL108:BM108)&lt;$C108,MIN(G$8-(BB108+AQ108+U107),$C108-SUM($BL108:BM108)),0))</f>
        <v>0</v>
      </c>
      <c r="BO108" s="39">
        <f>IF(BC108+AR108+V107&gt;=H$8,0,IF(SUM($BL108:BN108)&lt;$C108,MIN(H$8-(BC108+AR108+V107),$C108-SUM($BL108:BN108)),0))</f>
        <v>0</v>
      </c>
      <c r="BP108" s="39">
        <f>IF(BD108+AS108+W107&gt;=I$8,0,IF(SUM($BL108:BO108)&lt;$C108,MIN(I$8-(BD108+AS108+W107),$C108-SUM($BL108:BO108)),0))</f>
        <v>0</v>
      </c>
      <c r="BQ108" s="39">
        <f>IF(BE108+AT108+X107&gt;=J$8,0,IF(SUM($BL108:BP108)&lt;$C108,MIN(J$8-(BE108+AT108+X107),$C108-SUM($BL108:BP108)),0))</f>
        <v>0</v>
      </c>
      <c r="BR108" s="39">
        <f>IF(BF108+AU108+Y107&gt;=K$8,0,IF(SUM($BL108:BQ108)&lt;$C108,MIN(K$8-(BF108+AU108+Y107),$C108-SUM($BL108:BQ108)),0))</f>
        <v>0</v>
      </c>
      <c r="BS108" s="39">
        <f>IF(BG108+AV108+Z107&gt;=L$8,0,IF(SUM($BL108:BR108)&lt;$C108,MIN(L$8-(BG108+AV108+Z107),$C108-SUM($BL108:BR108)),0))</f>
        <v>0</v>
      </c>
      <c r="BT108" s="39">
        <f>IF(BH108+AW108+AA107&gt;=M$8,0,IF(SUM($BL108:BS108)&lt;$C108,MIN(M$8-(BH108+AW108+AA107),$C108-SUM($BL108:BS108)),0))</f>
        <v>0</v>
      </c>
      <c r="BU108" s="39">
        <f>IF(BI108+AX108+AB107&gt;=N$8,0,IF(SUM($BL108:BT108)&lt;$C108,MIN(N$8-(BI108+AX108+AB107),$C108-SUM($BL108:BT108)),0))</f>
        <v>0</v>
      </c>
      <c r="BW108" s="52" t="e">
        <f t="shared" si="159"/>
        <v>#N/A</v>
      </c>
      <c r="BX108" s="174" t="e">
        <f t="shared" si="160"/>
        <v>#N/A</v>
      </c>
      <c r="BY108" s="39">
        <f t="shared" si="137"/>
        <v>0</v>
      </c>
      <c r="BZ108" s="174" t="e">
        <f t="shared" si="161"/>
        <v>#N/A</v>
      </c>
      <c r="CA108" s="37">
        <f t="shared" si="138"/>
        <v>0</v>
      </c>
      <c r="CB108" s="174" t="e">
        <f t="shared" si="162"/>
        <v>#N/A</v>
      </c>
      <c r="CC108" s="39">
        <f t="shared" si="139"/>
        <v>0</v>
      </c>
      <c r="CD108" s="174" t="e">
        <f t="shared" si="163"/>
        <v>#N/A</v>
      </c>
      <c r="CE108" s="39">
        <f t="shared" si="140"/>
        <v>0</v>
      </c>
      <c r="CF108" s="174" t="e">
        <f t="shared" si="164"/>
        <v>#N/A</v>
      </c>
      <c r="CG108" s="39">
        <f t="shared" si="141"/>
        <v>0</v>
      </c>
      <c r="CH108" s="174" t="e">
        <f t="shared" si="165"/>
        <v>#N/A</v>
      </c>
      <c r="CI108" s="39">
        <f t="shared" si="142"/>
        <v>0</v>
      </c>
      <c r="CJ108" s="174" t="e">
        <f t="shared" si="166"/>
        <v>#N/A</v>
      </c>
      <c r="CK108" s="39">
        <f t="shared" si="143"/>
        <v>0</v>
      </c>
      <c r="CL108" s="174" t="e">
        <f t="shared" si="167"/>
        <v>#N/A</v>
      </c>
      <c r="CM108" s="39">
        <f t="shared" si="144"/>
        <v>0</v>
      </c>
      <c r="CN108" s="174" t="e">
        <f t="shared" si="168"/>
        <v>#N/A</v>
      </c>
      <c r="CO108" s="39">
        <f t="shared" si="145"/>
        <v>0</v>
      </c>
      <c r="CP108" s="174" t="e">
        <f t="shared" si="169"/>
        <v>#N/A</v>
      </c>
      <c r="CQ108" s="39">
        <f t="shared" si="146"/>
        <v>0</v>
      </c>
      <c r="CR108" s="39" t="e">
        <f>IF(ISERROR(BX108),NA(),(BY108/Calculator!$E$6)/2)</f>
        <v>#N/A</v>
      </c>
      <c r="CS108" s="39" t="e">
        <f>IF(ISERROR(BZ108),NA(),(CA108/Calculator!$E$6)/2)</f>
        <v>#N/A</v>
      </c>
      <c r="CT108" s="39" t="e">
        <f>IF(ISERROR(CB108),NA(),(CC108/Calculator!$E$6)/2)</f>
        <v>#N/A</v>
      </c>
      <c r="CU108" s="39" t="e">
        <f>IF(ISERROR(CD108),NA(),(CE108/Calculator!$E$6)/2)</f>
        <v>#N/A</v>
      </c>
      <c r="CV108" s="39" t="e">
        <f>IF(ISERROR(CF108),NA(),(CG108/Calculator!$E$6)/2)</f>
        <v>#N/A</v>
      </c>
      <c r="CW108" s="39" t="e">
        <f>IF(ISERROR(CH108),NA(),(CI108/Calculator!$E$6)/2)</f>
        <v>#N/A</v>
      </c>
      <c r="CX108" s="39" t="e">
        <f>IF(ISERROR(CJ108),NA(),(CK108/Calculator!$E$6)/2)</f>
        <v>#N/A</v>
      </c>
      <c r="CY108" s="39" t="e">
        <f>IF(ISERROR(CL108),NA(),(CM108/Calculator!$E$6)/2)</f>
        <v>#N/A</v>
      </c>
      <c r="CZ108" s="39" t="e">
        <f>IF(ISERROR(CN108),NA(),(CO108/Calculator!$E$6)/2)</f>
        <v>#N/A</v>
      </c>
      <c r="DA108" s="39" t="e">
        <f>IF(ISERROR(CP108),NA(),(CQ108/Calculator!$E$6)/2)</f>
        <v>#N/A</v>
      </c>
    </row>
    <row r="109" spans="1:105" s="34" customFormat="1" ht="12" thickBot="1" x14ac:dyDescent="0.25">
      <c r="A109" s="51" t="str">
        <f t="shared" si="101"/>
        <v/>
      </c>
      <c r="B109" s="52" t="str">
        <f t="shared" si="147"/>
        <v/>
      </c>
      <c r="C109" s="53" t="str">
        <f t="shared" si="102"/>
        <v/>
      </c>
      <c r="D109" s="54"/>
      <c r="E109" s="36">
        <f t="shared" si="103"/>
        <v>0</v>
      </c>
      <c r="F109" s="36">
        <f t="shared" si="104"/>
        <v>0</v>
      </c>
      <c r="G109" s="36">
        <f t="shared" si="105"/>
        <v>0</v>
      </c>
      <c r="H109" s="36">
        <f t="shared" si="106"/>
        <v>0</v>
      </c>
      <c r="I109" s="36">
        <f t="shared" si="107"/>
        <v>0</v>
      </c>
      <c r="J109" s="36">
        <f t="shared" si="108"/>
        <v>0</v>
      </c>
      <c r="K109" s="36">
        <f t="shared" si="109"/>
        <v>0</v>
      </c>
      <c r="L109" s="36">
        <f t="shared" si="110"/>
        <v>0</v>
      </c>
      <c r="M109" s="36">
        <f t="shared" si="111"/>
        <v>0</v>
      </c>
      <c r="N109" s="36">
        <f t="shared" si="112"/>
        <v>0</v>
      </c>
      <c r="O109" s="49">
        <f t="shared" si="113"/>
        <v>0</v>
      </c>
      <c r="P109" s="132" t="str">
        <f t="shared" si="114"/>
        <v/>
      </c>
      <c r="Q109" s="50">
        <f t="shared" si="115"/>
        <v>0</v>
      </c>
      <c r="R109" s="37"/>
      <c r="S109" s="36">
        <f t="shared" si="116"/>
        <v>1000</v>
      </c>
      <c r="T109" s="36">
        <f t="shared" si="117"/>
        <v>0</v>
      </c>
      <c r="U109" s="36">
        <f t="shared" si="118"/>
        <v>0</v>
      </c>
      <c r="V109" s="36">
        <f t="shared" si="119"/>
        <v>0</v>
      </c>
      <c r="W109" s="36">
        <f t="shared" si="120"/>
        <v>3000</v>
      </c>
      <c r="X109" s="36">
        <f t="shared" si="121"/>
        <v>0</v>
      </c>
      <c r="Y109" s="36">
        <f t="shared" si="122"/>
        <v>0</v>
      </c>
      <c r="Z109" s="36">
        <f t="shared" si="123"/>
        <v>38990.389999999992</v>
      </c>
      <c r="AA109" s="36">
        <f t="shared" si="124"/>
        <v>0</v>
      </c>
      <c r="AB109" s="36">
        <f t="shared" si="125"/>
        <v>0</v>
      </c>
      <c r="AC109" s="40"/>
      <c r="AD109" s="36">
        <f t="shared" si="91"/>
        <v>0</v>
      </c>
      <c r="AE109" s="36">
        <f t="shared" si="92"/>
        <v>0</v>
      </c>
      <c r="AF109" s="36">
        <f t="shared" si="93"/>
        <v>0</v>
      </c>
      <c r="AG109" s="36">
        <f t="shared" si="94"/>
        <v>0</v>
      </c>
      <c r="AH109" s="36">
        <f t="shared" si="95"/>
        <v>0</v>
      </c>
      <c r="AI109" s="36">
        <f t="shared" si="96"/>
        <v>0</v>
      </c>
      <c r="AJ109" s="36">
        <f t="shared" si="97"/>
        <v>0</v>
      </c>
      <c r="AK109" s="36">
        <f t="shared" si="98"/>
        <v>0</v>
      </c>
      <c r="AL109" s="36">
        <f t="shared" si="99"/>
        <v>0</v>
      </c>
      <c r="AM109" s="36">
        <f t="shared" si="100"/>
        <v>0</v>
      </c>
      <c r="AN109" s="40"/>
      <c r="AO109" s="36">
        <f t="shared" si="126"/>
        <v>0</v>
      </c>
      <c r="AP109" s="36">
        <f t="shared" si="127"/>
        <v>0</v>
      </c>
      <c r="AQ109" s="36">
        <f t="shared" si="128"/>
        <v>0</v>
      </c>
      <c r="AR109" s="36">
        <f t="shared" si="129"/>
        <v>0</v>
      </c>
      <c r="AS109" s="36">
        <f t="shared" si="130"/>
        <v>0</v>
      </c>
      <c r="AT109" s="36">
        <f t="shared" si="131"/>
        <v>0</v>
      </c>
      <c r="AU109" s="36">
        <f t="shared" si="132"/>
        <v>0</v>
      </c>
      <c r="AV109" s="36">
        <f t="shared" si="133"/>
        <v>113.39</v>
      </c>
      <c r="AW109" s="36">
        <f t="shared" si="134"/>
        <v>0</v>
      </c>
      <c r="AX109" s="36">
        <f t="shared" si="135"/>
        <v>0</v>
      </c>
      <c r="AZ109" s="36">
        <f t="shared" si="148"/>
        <v>0</v>
      </c>
      <c r="BA109" s="36">
        <f t="shared" si="149"/>
        <v>0</v>
      </c>
      <c r="BB109" s="36">
        <f t="shared" si="150"/>
        <v>0</v>
      </c>
      <c r="BC109" s="36">
        <f t="shared" si="151"/>
        <v>0</v>
      </c>
      <c r="BD109" s="36">
        <f t="shared" si="152"/>
        <v>0</v>
      </c>
      <c r="BE109" s="36">
        <f t="shared" si="153"/>
        <v>0</v>
      </c>
      <c r="BF109" s="36">
        <f t="shared" si="154"/>
        <v>0</v>
      </c>
      <c r="BG109" s="36">
        <f t="shared" si="155"/>
        <v>0</v>
      </c>
      <c r="BH109" s="36">
        <f t="shared" si="156"/>
        <v>0</v>
      </c>
      <c r="BI109" s="36">
        <f t="shared" si="157"/>
        <v>0</v>
      </c>
      <c r="BJ109" s="118">
        <f t="shared" si="136"/>
        <v>0</v>
      </c>
      <c r="BK109" s="37"/>
      <c r="BL109" s="38">
        <f t="shared" si="158"/>
        <v>0</v>
      </c>
      <c r="BM109" s="39">
        <f>IF(BA109+AP109+T108&gt;=F$8,0,IF(SUM($BL109:BL109)&lt;$C109,MIN(F$8-(BA109+AP109+T108),$C109-SUM($BL109:BL109)),0))</f>
        <v>0</v>
      </c>
      <c r="BN109" s="39">
        <f>IF(BB109+AQ109+U108&gt;=G$8,0,IF(SUM($BL109:BM109)&lt;$C109,MIN(G$8-(BB109+AQ109+U108),$C109-SUM($BL109:BM109)),0))</f>
        <v>0</v>
      </c>
      <c r="BO109" s="39">
        <f>IF(BC109+AR109+V108&gt;=H$8,0,IF(SUM($BL109:BN109)&lt;$C109,MIN(H$8-(BC109+AR109+V108),$C109-SUM($BL109:BN109)),0))</f>
        <v>0</v>
      </c>
      <c r="BP109" s="39">
        <f>IF(BD109+AS109+W108&gt;=I$8,0,IF(SUM($BL109:BO109)&lt;$C109,MIN(I$8-(BD109+AS109+W108),$C109-SUM($BL109:BO109)),0))</f>
        <v>0</v>
      </c>
      <c r="BQ109" s="39">
        <f>IF(BE109+AT109+X108&gt;=J$8,0,IF(SUM($BL109:BP109)&lt;$C109,MIN(J$8-(BE109+AT109+X108),$C109-SUM($BL109:BP109)),0))</f>
        <v>0</v>
      </c>
      <c r="BR109" s="39">
        <f>IF(BF109+AU109+Y108&gt;=K$8,0,IF(SUM($BL109:BQ109)&lt;$C109,MIN(K$8-(BF109+AU109+Y108),$C109-SUM($BL109:BQ109)),0))</f>
        <v>0</v>
      </c>
      <c r="BS109" s="39">
        <f>IF(BG109+AV109+Z108&gt;=L$8,0,IF(SUM($BL109:BR109)&lt;$C109,MIN(L$8-(BG109+AV109+Z108),$C109-SUM($BL109:BR109)),0))</f>
        <v>0</v>
      </c>
      <c r="BT109" s="39">
        <f>IF(BH109+AW109+AA108&gt;=M$8,0,IF(SUM($BL109:BS109)&lt;$C109,MIN(M$8-(BH109+AW109+AA108),$C109-SUM($BL109:BS109)),0))</f>
        <v>0</v>
      </c>
      <c r="BU109" s="39">
        <f>IF(BI109+AX109+AB108&gt;=N$8,0,IF(SUM($BL109:BT109)&lt;$C109,MIN(N$8-(BI109+AX109+AB108),$C109-SUM($BL109:BT109)),0))</f>
        <v>0</v>
      </c>
      <c r="BW109" s="52" t="e">
        <f t="shared" si="159"/>
        <v>#N/A</v>
      </c>
      <c r="BX109" s="174" t="e">
        <f t="shared" si="160"/>
        <v>#N/A</v>
      </c>
      <c r="BY109" s="39">
        <f t="shared" si="137"/>
        <v>0</v>
      </c>
      <c r="BZ109" s="174" t="e">
        <f t="shared" si="161"/>
        <v>#N/A</v>
      </c>
      <c r="CA109" s="37">
        <f t="shared" si="138"/>
        <v>0</v>
      </c>
      <c r="CB109" s="174" t="e">
        <f t="shared" si="162"/>
        <v>#N/A</v>
      </c>
      <c r="CC109" s="39">
        <f t="shared" si="139"/>
        <v>0</v>
      </c>
      <c r="CD109" s="174" t="e">
        <f t="shared" si="163"/>
        <v>#N/A</v>
      </c>
      <c r="CE109" s="39">
        <f t="shared" si="140"/>
        <v>0</v>
      </c>
      <c r="CF109" s="174" t="e">
        <f t="shared" si="164"/>
        <v>#N/A</v>
      </c>
      <c r="CG109" s="39">
        <f t="shared" si="141"/>
        <v>0</v>
      </c>
      <c r="CH109" s="174" t="e">
        <f t="shared" si="165"/>
        <v>#N/A</v>
      </c>
      <c r="CI109" s="39">
        <f t="shared" si="142"/>
        <v>0</v>
      </c>
      <c r="CJ109" s="174" t="e">
        <f t="shared" si="166"/>
        <v>#N/A</v>
      </c>
      <c r="CK109" s="39">
        <f t="shared" si="143"/>
        <v>0</v>
      </c>
      <c r="CL109" s="174" t="e">
        <f t="shared" si="167"/>
        <v>#N/A</v>
      </c>
      <c r="CM109" s="39">
        <f t="shared" si="144"/>
        <v>0</v>
      </c>
      <c r="CN109" s="174" t="e">
        <f t="shared" si="168"/>
        <v>#N/A</v>
      </c>
      <c r="CO109" s="39">
        <f t="shared" si="145"/>
        <v>0</v>
      </c>
      <c r="CP109" s="174" t="e">
        <f t="shared" si="169"/>
        <v>#N/A</v>
      </c>
      <c r="CQ109" s="39">
        <f t="shared" si="146"/>
        <v>0</v>
      </c>
      <c r="CR109" s="39" t="e">
        <f>IF(ISERROR(BX109),NA(),(BY109/Calculator!$E$6)/2)</f>
        <v>#N/A</v>
      </c>
      <c r="CS109" s="39" t="e">
        <f>IF(ISERROR(BZ109),NA(),(CA109/Calculator!$E$6)/2)</f>
        <v>#N/A</v>
      </c>
      <c r="CT109" s="39" t="e">
        <f>IF(ISERROR(CB109),NA(),(CC109/Calculator!$E$6)/2)</f>
        <v>#N/A</v>
      </c>
      <c r="CU109" s="39" t="e">
        <f>IF(ISERROR(CD109),NA(),(CE109/Calculator!$E$6)/2)</f>
        <v>#N/A</v>
      </c>
      <c r="CV109" s="39" t="e">
        <f>IF(ISERROR(CF109),NA(),(CG109/Calculator!$E$6)/2)</f>
        <v>#N/A</v>
      </c>
      <c r="CW109" s="39" t="e">
        <f>IF(ISERROR(CH109),NA(),(CI109/Calculator!$E$6)/2)</f>
        <v>#N/A</v>
      </c>
      <c r="CX109" s="39" t="e">
        <f>IF(ISERROR(CJ109),NA(),(CK109/Calculator!$E$6)/2)</f>
        <v>#N/A</v>
      </c>
      <c r="CY109" s="39" t="e">
        <f>IF(ISERROR(CL109),NA(),(CM109/Calculator!$E$6)/2)</f>
        <v>#N/A</v>
      </c>
      <c r="CZ109" s="39" t="e">
        <f>IF(ISERROR(CN109),NA(),(CO109/Calculator!$E$6)/2)</f>
        <v>#N/A</v>
      </c>
      <c r="DA109" s="39" t="e">
        <f>IF(ISERROR(CP109),NA(),(CQ109/Calculator!$E$6)/2)</f>
        <v>#N/A</v>
      </c>
    </row>
    <row r="110" spans="1:105" s="34" customFormat="1" ht="12" thickBot="1" x14ac:dyDescent="0.25">
      <c r="A110" s="51" t="str">
        <f t="shared" si="101"/>
        <v/>
      </c>
      <c r="B110" s="52" t="str">
        <f t="shared" si="147"/>
        <v/>
      </c>
      <c r="C110" s="53" t="str">
        <f t="shared" si="102"/>
        <v/>
      </c>
      <c r="D110" s="54"/>
      <c r="E110" s="36">
        <f t="shared" si="103"/>
        <v>0</v>
      </c>
      <c r="F110" s="36">
        <f t="shared" si="104"/>
        <v>0</v>
      </c>
      <c r="G110" s="36">
        <f t="shared" si="105"/>
        <v>0</v>
      </c>
      <c r="H110" s="36">
        <f t="shared" si="106"/>
        <v>0</v>
      </c>
      <c r="I110" s="36">
        <f t="shared" si="107"/>
        <v>0</v>
      </c>
      <c r="J110" s="36">
        <f t="shared" si="108"/>
        <v>0</v>
      </c>
      <c r="K110" s="36">
        <f t="shared" si="109"/>
        <v>0</v>
      </c>
      <c r="L110" s="36">
        <f t="shared" si="110"/>
        <v>0</v>
      </c>
      <c r="M110" s="36">
        <f t="shared" si="111"/>
        <v>0</v>
      </c>
      <c r="N110" s="36">
        <f t="shared" si="112"/>
        <v>0</v>
      </c>
      <c r="O110" s="49">
        <f t="shared" si="113"/>
        <v>0</v>
      </c>
      <c r="P110" s="132" t="str">
        <f t="shared" si="114"/>
        <v/>
      </c>
      <c r="Q110" s="50">
        <f t="shared" si="115"/>
        <v>0</v>
      </c>
      <c r="R110" s="37"/>
      <c r="S110" s="36">
        <f t="shared" si="116"/>
        <v>1000</v>
      </c>
      <c r="T110" s="36">
        <f t="shared" si="117"/>
        <v>0</v>
      </c>
      <c r="U110" s="36">
        <f t="shared" si="118"/>
        <v>0</v>
      </c>
      <c r="V110" s="36">
        <f t="shared" si="119"/>
        <v>0</v>
      </c>
      <c r="W110" s="36">
        <f t="shared" si="120"/>
        <v>3000</v>
      </c>
      <c r="X110" s="36">
        <f t="shared" si="121"/>
        <v>0</v>
      </c>
      <c r="Y110" s="36">
        <f t="shared" si="122"/>
        <v>0</v>
      </c>
      <c r="Z110" s="36">
        <f t="shared" si="123"/>
        <v>39104.109999999993</v>
      </c>
      <c r="AA110" s="36">
        <f t="shared" si="124"/>
        <v>0</v>
      </c>
      <c r="AB110" s="36">
        <f t="shared" si="125"/>
        <v>0</v>
      </c>
      <c r="AC110" s="40"/>
      <c r="AD110" s="36">
        <f t="shared" si="91"/>
        <v>0</v>
      </c>
      <c r="AE110" s="36">
        <f t="shared" si="92"/>
        <v>0</v>
      </c>
      <c r="AF110" s="36">
        <f t="shared" si="93"/>
        <v>0</v>
      </c>
      <c r="AG110" s="36">
        <f t="shared" si="94"/>
        <v>0</v>
      </c>
      <c r="AH110" s="36">
        <f t="shared" si="95"/>
        <v>0</v>
      </c>
      <c r="AI110" s="36">
        <f t="shared" si="96"/>
        <v>0</v>
      </c>
      <c r="AJ110" s="36">
        <f t="shared" si="97"/>
        <v>0</v>
      </c>
      <c r="AK110" s="36">
        <f t="shared" si="98"/>
        <v>0</v>
      </c>
      <c r="AL110" s="36">
        <f t="shared" si="99"/>
        <v>0</v>
      </c>
      <c r="AM110" s="36">
        <f t="shared" si="100"/>
        <v>0</v>
      </c>
      <c r="AN110" s="40"/>
      <c r="AO110" s="36">
        <f t="shared" si="126"/>
        <v>0</v>
      </c>
      <c r="AP110" s="36">
        <f t="shared" si="127"/>
        <v>0</v>
      </c>
      <c r="AQ110" s="36">
        <f t="shared" si="128"/>
        <v>0</v>
      </c>
      <c r="AR110" s="36">
        <f t="shared" si="129"/>
        <v>0</v>
      </c>
      <c r="AS110" s="36">
        <f t="shared" si="130"/>
        <v>0</v>
      </c>
      <c r="AT110" s="36">
        <f t="shared" si="131"/>
        <v>0</v>
      </c>
      <c r="AU110" s="36">
        <f t="shared" si="132"/>
        <v>0</v>
      </c>
      <c r="AV110" s="36">
        <f t="shared" si="133"/>
        <v>113.72</v>
      </c>
      <c r="AW110" s="36">
        <f t="shared" si="134"/>
        <v>0</v>
      </c>
      <c r="AX110" s="36">
        <f t="shared" si="135"/>
        <v>0</v>
      </c>
      <c r="AZ110" s="36">
        <f t="shared" si="148"/>
        <v>0</v>
      </c>
      <c r="BA110" s="36">
        <f t="shared" si="149"/>
        <v>0</v>
      </c>
      <c r="BB110" s="36">
        <f t="shared" si="150"/>
        <v>0</v>
      </c>
      <c r="BC110" s="36">
        <f t="shared" si="151"/>
        <v>0</v>
      </c>
      <c r="BD110" s="36">
        <f t="shared" si="152"/>
        <v>0</v>
      </c>
      <c r="BE110" s="36">
        <f t="shared" si="153"/>
        <v>0</v>
      </c>
      <c r="BF110" s="36">
        <f t="shared" si="154"/>
        <v>0</v>
      </c>
      <c r="BG110" s="36">
        <f t="shared" si="155"/>
        <v>0</v>
      </c>
      <c r="BH110" s="36">
        <f t="shared" si="156"/>
        <v>0</v>
      </c>
      <c r="BI110" s="36">
        <f t="shared" si="157"/>
        <v>0</v>
      </c>
      <c r="BJ110" s="118">
        <f t="shared" si="136"/>
        <v>0</v>
      </c>
      <c r="BK110" s="37"/>
      <c r="BL110" s="38">
        <f t="shared" si="158"/>
        <v>0</v>
      </c>
      <c r="BM110" s="39">
        <f>IF(BA110+AP110+T109&gt;=F$8,0,IF(SUM($BL110:BL110)&lt;$C110,MIN(F$8-(BA110+AP110+T109),$C110-SUM($BL110:BL110)),0))</f>
        <v>0</v>
      </c>
      <c r="BN110" s="39">
        <f>IF(BB110+AQ110+U109&gt;=G$8,0,IF(SUM($BL110:BM110)&lt;$C110,MIN(G$8-(BB110+AQ110+U109),$C110-SUM($BL110:BM110)),0))</f>
        <v>0</v>
      </c>
      <c r="BO110" s="39">
        <f>IF(BC110+AR110+V109&gt;=H$8,0,IF(SUM($BL110:BN110)&lt;$C110,MIN(H$8-(BC110+AR110+V109),$C110-SUM($BL110:BN110)),0))</f>
        <v>0</v>
      </c>
      <c r="BP110" s="39">
        <f>IF(BD110+AS110+W109&gt;=I$8,0,IF(SUM($BL110:BO110)&lt;$C110,MIN(I$8-(BD110+AS110+W109),$C110-SUM($BL110:BO110)),0))</f>
        <v>0</v>
      </c>
      <c r="BQ110" s="39">
        <f>IF(BE110+AT110+X109&gt;=J$8,0,IF(SUM($BL110:BP110)&lt;$C110,MIN(J$8-(BE110+AT110+X109),$C110-SUM($BL110:BP110)),0))</f>
        <v>0</v>
      </c>
      <c r="BR110" s="39">
        <f>IF(BF110+AU110+Y109&gt;=K$8,0,IF(SUM($BL110:BQ110)&lt;$C110,MIN(K$8-(BF110+AU110+Y109),$C110-SUM($BL110:BQ110)),0))</f>
        <v>0</v>
      </c>
      <c r="BS110" s="39">
        <f>IF(BG110+AV110+Z109&gt;=L$8,0,IF(SUM($BL110:BR110)&lt;$C110,MIN(L$8-(BG110+AV110+Z109),$C110-SUM($BL110:BR110)),0))</f>
        <v>0</v>
      </c>
      <c r="BT110" s="39">
        <f>IF(BH110+AW110+AA109&gt;=M$8,0,IF(SUM($BL110:BS110)&lt;$C110,MIN(M$8-(BH110+AW110+AA109),$C110-SUM($BL110:BS110)),0))</f>
        <v>0</v>
      </c>
      <c r="BU110" s="39">
        <f>IF(BI110+AX110+AB109&gt;=N$8,0,IF(SUM($BL110:BT110)&lt;$C110,MIN(N$8-(BI110+AX110+AB109),$C110-SUM($BL110:BT110)),0))</f>
        <v>0</v>
      </c>
      <c r="BW110" s="52" t="e">
        <f t="shared" si="159"/>
        <v>#N/A</v>
      </c>
      <c r="BX110" s="174" t="e">
        <f t="shared" si="160"/>
        <v>#N/A</v>
      </c>
      <c r="BY110" s="39">
        <f t="shared" si="137"/>
        <v>0</v>
      </c>
      <c r="BZ110" s="174" t="e">
        <f t="shared" si="161"/>
        <v>#N/A</v>
      </c>
      <c r="CA110" s="37">
        <f t="shared" si="138"/>
        <v>0</v>
      </c>
      <c r="CB110" s="174" t="e">
        <f t="shared" si="162"/>
        <v>#N/A</v>
      </c>
      <c r="CC110" s="39">
        <f t="shared" si="139"/>
        <v>0</v>
      </c>
      <c r="CD110" s="174" t="e">
        <f t="shared" si="163"/>
        <v>#N/A</v>
      </c>
      <c r="CE110" s="39">
        <f t="shared" si="140"/>
        <v>0</v>
      </c>
      <c r="CF110" s="174" t="e">
        <f t="shared" si="164"/>
        <v>#N/A</v>
      </c>
      <c r="CG110" s="39">
        <f t="shared" si="141"/>
        <v>0</v>
      </c>
      <c r="CH110" s="174" t="e">
        <f t="shared" si="165"/>
        <v>#N/A</v>
      </c>
      <c r="CI110" s="39">
        <f t="shared" si="142"/>
        <v>0</v>
      </c>
      <c r="CJ110" s="174" t="e">
        <f t="shared" si="166"/>
        <v>#N/A</v>
      </c>
      <c r="CK110" s="39">
        <f t="shared" si="143"/>
        <v>0</v>
      </c>
      <c r="CL110" s="174" t="e">
        <f t="shared" si="167"/>
        <v>#N/A</v>
      </c>
      <c r="CM110" s="39">
        <f t="shared" si="144"/>
        <v>0</v>
      </c>
      <c r="CN110" s="174" t="e">
        <f t="shared" si="168"/>
        <v>#N/A</v>
      </c>
      <c r="CO110" s="39">
        <f t="shared" si="145"/>
        <v>0</v>
      </c>
      <c r="CP110" s="174" t="e">
        <f t="shared" si="169"/>
        <v>#N/A</v>
      </c>
      <c r="CQ110" s="39">
        <f t="shared" si="146"/>
        <v>0</v>
      </c>
      <c r="CR110" s="39" t="e">
        <f>IF(ISERROR(BX110),NA(),(BY110/Calculator!$E$6)/2)</f>
        <v>#N/A</v>
      </c>
      <c r="CS110" s="39" t="e">
        <f>IF(ISERROR(BZ110),NA(),(CA110/Calculator!$E$6)/2)</f>
        <v>#N/A</v>
      </c>
      <c r="CT110" s="39" t="e">
        <f>IF(ISERROR(CB110),NA(),(CC110/Calculator!$E$6)/2)</f>
        <v>#N/A</v>
      </c>
      <c r="CU110" s="39" t="e">
        <f>IF(ISERROR(CD110),NA(),(CE110/Calculator!$E$6)/2)</f>
        <v>#N/A</v>
      </c>
      <c r="CV110" s="39" t="e">
        <f>IF(ISERROR(CF110),NA(),(CG110/Calculator!$E$6)/2)</f>
        <v>#N/A</v>
      </c>
      <c r="CW110" s="39" t="e">
        <f>IF(ISERROR(CH110),NA(),(CI110/Calculator!$E$6)/2)</f>
        <v>#N/A</v>
      </c>
      <c r="CX110" s="39" t="e">
        <f>IF(ISERROR(CJ110),NA(),(CK110/Calculator!$E$6)/2)</f>
        <v>#N/A</v>
      </c>
      <c r="CY110" s="39" t="e">
        <f>IF(ISERROR(CL110),NA(),(CM110/Calculator!$E$6)/2)</f>
        <v>#N/A</v>
      </c>
      <c r="CZ110" s="39" t="e">
        <f>IF(ISERROR(CN110),NA(),(CO110/Calculator!$E$6)/2)</f>
        <v>#N/A</v>
      </c>
      <c r="DA110" s="39" t="e">
        <f>IF(ISERROR(CP110),NA(),(CQ110/Calculator!$E$6)/2)</f>
        <v>#N/A</v>
      </c>
    </row>
    <row r="111" spans="1:105" s="34" customFormat="1" ht="12" thickBot="1" x14ac:dyDescent="0.25">
      <c r="A111" s="51" t="str">
        <f t="shared" si="101"/>
        <v/>
      </c>
      <c r="B111" s="52" t="str">
        <f t="shared" si="147"/>
        <v/>
      </c>
      <c r="C111" s="53" t="str">
        <f t="shared" si="102"/>
        <v/>
      </c>
      <c r="D111" s="54"/>
      <c r="E111" s="36">
        <f t="shared" si="103"/>
        <v>0</v>
      </c>
      <c r="F111" s="36">
        <f t="shared" si="104"/>
        <v>0</v>
      </c>
      <c r="G111" s="36">
        <f t="shared" si="105"/>
        <v>0</v>
      </c>
      <c r="H111" s="36">
        <f t="shared" si="106"/>
        <v>0</v>
      </c>
      <c r="I111" s="36">
        <f t="shared" si="107"/>
        <v>0</v>
      </c>
      <c r="J111" s="36">
        <f t="shared" si="108"/>
        <v>0</v>
      </c>
      <c r="K111" s="36">
        <f t="shared" si="109"/>
        <v>0</v>
      </c>
      <c r="L111" s="36">
        <f t="shared" si="110"/>
        <v>0</v>
      </c>
      <c r="M111" s="36">
        <f t="shared" si="111"/>
        <v>0</v>
      </c>
      <c r="N111" s="36">
        <f t="shared" si="112"/>
        <v>0</v>
      </c>
      <c r="O111" s="49">
        <f t="shared" si="113"/>
        <v>0</v>
      </c>
      <c r="P111" s="132" t="str">
        <f t="shared" si="114"/>
        <v/>
      </c>
      <c r="Q111" s="50">
        <f t="shared" si="115"/>
        <v>0</v>
      </c>
      <c r="R111" s="37"/>
      <c r="S111" s="36">
        <f t="shared" si="116"/>
        <v>1000</v>
      </c>
      <c r="T111" s="36">
        <f t="shared" si="117"/>
        <v>0</v>
      </c>
      <c r="U111" s="36">
        <f t="shared" si="118"/>
        <v>0</v>
      </c>
      <c r="V111" s="36">
        <f t="shared" si="119"/>
        <v>0</v>
      </c>
      <c r="W111" s="36">
        <f t="shared" si="120"/>
        <v>3000</v>
      </c>
      <c r="X111" s="36">
        <f t="shared" si="121"/>
        <v>0</v>
      </c>
      <c r="Y111" s="36">
        <f t="shared" si="122"/>
        <v>0</v>
      </c>
      <c r="Z111" s="36">
        <f t="shared" si="123"/>
        <v>39218.159999999996</v>
      </c>
      <c r="AA111" s="36">
        <f t="shared" si="124"/>
        <v>0</v>
      </c>
      <c r="AB111" s="36">
        <f t="shared" si="125"/>
        <v>0</v>
      </c>
      <c r="AC111" s="40"/>
      <c r="AD111" s="36">
        <f t="shared" si="91"/>
        <v>0</v>
      </c>
      <c r="AE111" s="36">
        <f t="shared" si="92"/>
        <v>0</v>
      </c>
      <c r="AF111" s="36">
        <f t="shared" si="93"/>
        <v>0</v>
      </c>
      <c r="AG111" s="36">
        <f t="shared" si="94"/>
        <v>0</v>
      </c>
      <c r="AH111" s="36">
        <f t="shared" si="95"/>
        <v>0</v>
      </c>
      <c r="AI111" s="36">
        <f t="shared" si="96"/>
        <v>0</v>
      </c>
      <c r="AJ111" s="36">
        <f t="shared" si="97"/>
        <v>0</v>
      </c>
      <c r="AK111" s="36">
        <f t="shared" si="98"/>
        <v>0</v>
      </c>
      <c r="AL111" s="36">
        <f t="shared" si="99"/>
        <v>0</v>
      </c>
      <c r="AM111" s="36">
        <f t="shared" si="100"/>
        <v>0</v>
      </c>
      <c r="AN111" s="40"/>
      <c r="AO111" s="36">
        <f t="shared" si="126"/>
        <v>0</v>
      </c>
      <c r="AP111" s="36">
        <f t="shared" si="127"/>
        <v>0</v>
      </c>
      <c r="AQ111" s="36">
        <f t="shared" si="128"/>
        <v>0</v>
      </c>
      <c r="AR111" s="36">
        <f t="shared" si="129"/>
        <v>0</v>
      </c>
      <c r="AS111" s="36">
        <f t="shared" si="130"/>
        <v>0</v>
      </c>
      <c r="AT111" s="36">
        <f t="shared" si="131"/>
        <v>0</v>
      </c>
      <c r="AU111" s="36">
        <f t="shared" si="132"/>
        <v>0</v>
      </c>
      <c r="AV111" s="36">
        <f t="shared" si="133"/>
        <v>114.05</v>
      </c>
      <c r="AW111" s="36">
        <f t="shared" si="134"/>
        <v>0</v>
      </c>
      <c r="AX111" s="36">
        <f t="shared" si="135"/>
        <v>0</v>
      </c>
      <c r="AZ111" s="36">
        <f t="shared" si="148"/>
        <v>0</v>
      </c>
      <c r="BA111" s="36">
        <f t="shared" si="149"/>
        <v>0</v>
      </c>
      <c r="BB111" s="36">
        <f t="shared" si="150"/>
        <v>0</v>
      </c>
      <c r="BC111" s="36">
        <f t="shared" si="151"/>
        <v>0</v>
      </c>
      <c r="BD111" s="36">
        <f t="shared" si="152"/>
        <v>0</v>
      </c>
      <c r="BE111" s="36">
        <f t="shared" si="153"/>
        <v>0</v>
      </c>
      <c r="BF111" s="36">
        <f t="shared" si="154"/>
        <v>0</v>
      </c>
      <c r="BG111" s="36">
        <f t="shared" si="155"/>
        <v>0</v>
      </c>
      <c r="BH111" s="36">
        <f t="shared" si="156"/>
        <v>0</v>
      </c>
      <c r="BI111" s="36">
        <f t="shared" si="157"/>
        <v>0</v>
      </c>
      <c r="BJ111" s="118">
        <f t="shared" si="136"/>
        <v>0</v>
      </c>
      <c r="BK111" s="37"/>
      <c r="BL111" s="38">
        <f t="shared" si="158"/>
        <v>0</v>
      </c>
      <c r="BM111" s="39">
        <f>IF(BA111+AP111+T110&gt;=F$8,0,IF(SUM($BL111:BL111)&lt;$C111,MIN(F$8-(BA111+AP111+T110),$C111-SUM($BL111:BL111)),0))</f>
        <v>0</v>
      </c>
      <c r="BN111" s="39">
        <f>IF(BB111+AQ111+U110&gt;=G$8,0,IF(SUM($BL111:BM111)&lt;$C111,MIN(G$8-(BB111+AQ111+U110),$C111-SUM($BL111:BM111)),0))</f>
        <v>0</v>
      </c>
      <c r="BO111" s="39">
        <f>IF(BC111+AR111+V110&gt;=H$8,0,IF(SUM($BL111:BN111)&lt;$C111,MIN(H$8-(BC111+AR111+V110),$C111-SUM($BL111:BN111)),0))</f>
        <v>0</v>
      </c>
      <c r="BP111" s="39">
        <f>IF(BD111+AS111+W110&gt;=I$8,0,IF(SUM($BL111:BO111)&lt;$C111,MIN(I$8-(BD111+AS111+W110),$C111-SUM($BL111:BO111)),0))</f>
        <v>0</v>
      </c>
      <c r="BQ111" s="39">
        <f>IF(BE111+AT111+X110&gt;=J$8,0,IF(SUM($BL111:BP111)&lt;$C111,MIN(J$8-(BE111+AT111+X110),$C111-SUM($BL111:BP111)),0))</f>
        <v>0</v>
      </c>
      <c r="BR111" s="39">
        <f>IF(BF111+AU111+Y110&gt;=K$8,0,IF(SUM($BL111:BQ111)&lt;$C111,MIN(K$8-(BF111+AU111+Y110),$C111-SUM($BL111:BQ111)),0))</f>
        <v>0</v>
      </c>
      <c r="BS111" s="39">
        <f>IF(BG111+AV111+Z110&gt;=L$8,0,IF(SUM($BL111:BR111)&lt;$C111,MIN(L$8-(BG111+AV111+Z110),$C111-SUM($BL111:BR111)),0))</f>
        <v>0</v>
      </c>
      <c r="BT111" s="39">
        <f>IF(BH111+AW111+AA110&gt;=M$8,0,IF(SUM($BL111:BS111)&lt;$C111,MIN(M$8-(BH111+AW111+AA110),$C111-SUM($BL111:BS111)),0))</f>
        <v>0</v>
      </c>
      <c r="BU111" s="39">
        <f>IF(BI111+AX111+AB110&gt;=N$8,0,IF(SUM($BL111:BT111)&lt;$C111,MIN(N$8-(BI111+AX111+AB110),$C111-SUM($BL111:BT111)),0))</f>
        <v>0</v>
      </c>
      <c r="BW111" s="52" t="e">
        <f t="shared" si="159"/>
        <v>#N/A</v>
      </c>
      <c r="BX111" s="174" t="e">
        <f t="shared" si="160"/>
        <v>#N/A</v>
      </c>
      <c r="BY111" s="39">
        <f t="shared" si="137"/>
        <v>0</v>
      </c>
      <c r="BZ111" s="174" t="e">
        <f t="shared" si="161"/>
        <v>#N/A</v>
      </c>
      <c r="CA111" s="37">
        <f t="shared" si="138"/>
        <v>0</v>
      </c>
      <c r="CB111" s="174" t="e">
        <f t="shared" si="162"/>
        <v>#N/A</v>
      </c>
      <c r="CC111" s="39">
        <f t="shared" si="139"/>
        <v>0</v>
      </c>
      <c r="CD111" s="174" t="e">
        <f t="shared" si="163"/>
        <v>#N/A</v>
      </c>
      <c r="CE111" s="39">
        <f t="shared" si="140"/>
        <v>0</v>
      </c>
      <c r="CF111" s="174" t="e">
        <f t="shared" si="164"/>
        <v>#N/A</v>
      </c>
      <c r="CG111" s="39">
        <f t="shared" si="141"/>
        <v>0</v>
      </c>
      <c r="CH111" s="174" t="e">
        <f t="shared" si="165"/>
        <v>#N/A</v>
      </c>
      <c r="CI111" s="39">
        <f t="shared" si="142"/>
        <v>0</v>
      </c>
      <c r="CJ111" s="174" t="e">
        <f t="shared" si="166"/>
        <v>#N/A</v>
      </c>
      <c r="CK111" s="39">
        <f t="shared" si="143"/>
        <v>0</v>
      </c>
      <c r="CL111" s="174" t="e">
        <f t="shared" si="167"/>
        <v>#N/A</v>
      </c>
      <c r="CM111" s="39">
        <f t="shared" si="144"/>
        <v>0</v>
      </c>
      <c r="CN111" s="174" t="e">
        <f t="shared" si="168"/>
        <v>#N/A</v>
      </c>
      <c r="CO111" s="39">
        <f t="shared" si="145"/>
        <v>0</v>
      </c>
      <c r="CP111" s="174" t="e">
        <f t="shared" si="169"/>
        <v>#N/A</v>
      </c>
      <c r="CQ111" s="39">
        <f t="shared" si="146"/>
        <v>0</v>
      </c>
      <c r="CR111" s="39" t="e">
        <f>IF(ISERROR(BX111),NA(),(BY111/Calculator!$E$6)/2)</f>
        <v>#N/A</v>
      </c>
      <c r="CS111" s="39" t="e">
        <f>IF(ISERROR(BZ111),NA(),(CA111/Calculator!$E$6)/2)</f>
        <v>#N/A</v>
      </c>
      <c r="CT111" s="39" t="e">
        <f>IF(ISERROR(CB111),NA(),(CC111/Calculator!$E$6)/2)</f>
        <v>#N/A</v>
      </c>
      <c r="CU111" s="39" t="e">
        <f>IF(ISERROR(CD111),NA(),(CE111/Calculator!$E$6)/2)</f>
        <v>#N/A</v>
      </c>
      <c r="CV111" s="39" t="e">
        <f>IF(ISERROR(CF111),NA(),(CG111/Calculator!$E$6)/2)</f>
        <v>#N/A</v>
      </c>
      <c r="CW111" s="39" t="e">
        <f>IF(ISERROR(CH111),NA(),(CI111/Calculator!$E$6)/2)</f>
        <v>#N/A</v>
      </c>
      <c r="CX111" s="39" t="e">
        <f>IF(ISERROR(CJ111),NA(),(CK111/Calculator!$E$6)/2)</f>
        <v>#N/A</v>
      </c>
      <c r="CY111" s="39" t="e">
        <f>IF(ISERROR(CL111),NA(),(CM111/Calculator!$E$6)/2)</f>
        <v>#N/A</v>
      </c>
      <c r="CZ111" s="39" t="e">
        <f>IF(ISERROR(CN111),NA(),(CO111/Calculator!$E$6)/2)</f>
        <v>#N/A</v>
      </c>
      <c r="DA111" s="39" t="e">
        <f>IF(ISERROR(CP111),NA(),(CQ111/Calculator!$E$6)/2)</f>
        <v>#N/A</v>
      </c>
    </row>
    <row r="112" spans="1:105" s="34" customFormat="1" ht="12" thickBot="1" x14ac:dyDescent="0.25">
      <c r="A112" s="51" t="str">
        <f t="shared" si="101"/>
        <v/>
      </c>
      <c r="B112" s="52" t="str">
        <f t="shared" si="147"/>
        <v/>
      </c>
      <c r="C112" s="53" t="str">
        <f t="shared" si="102"/>
        <v/>
      </c>
      <c r="D112" s="54"/>
      <c r="E112" s="36">
        <f t="shared" si="103"/>
        <v>0</v>
      </c>
      <c r="F112" s="36">
        <f t="shared" si="104"/>
        <v>0</v>
      </c>
      <c r="G112" s="36">
        <f t="shared" si="105"/>
        <v>0</v>
      </c>
      <c r="H112" s="36">
        <f t="shared" si="106"/>
        <v>0</v>
      </c>
      <c r="I112" s="36">
        <f t="shared" si="107"/>
        <v>0</v>
      </c>
      <c r="J112" s="36">
        <f t="shared" si="108"/>
        <v>0</v>
      </c>
      <c r="K112" s="36">
        <f t="shared" si="109"/>
        <v>0</v>
      </c>
      <c r="L112" s="36">
        <f t="shared" si="110"/>
        <v>0</v>
      </c>
      <c r="M112" s="36">
        <f t="shared" si="111"/>
        <v>0</v>
      </c>
      <c r="N112" s="36">
        <f t="shared" si="112"/>
        <v>0</v>
      </c>
      <c r="O112" s="49">
        <f t="shared" si="113"/>
        <v>0</v>
      </c>
      <c r="P112" s="132" t="str">
        <f t="shared" si="114"/>
        <v/>
      </c>
      <c r="Q112" s="50">
        <f t="shared" si="115"/>
        <v>0</v>
      </c>
      <c r="R112" s="37"/>
      <c r="S112" s="36">
        <f t="shared" si="116"/>
        <v>1000</v>
      </c>
      <c r="T112" s="36">
        <f t="shared" si="117"/>
        <v>0</v>
      </c>
      <c r="U112" s="36">
        <f t="shared" si="118"/>
        <v>0</v>
      </c>
      <c r="V112" s="36">
        <f t="shared" si="119"/>
        <v>0</v>
      </c>
      <c r="W112" s="36">
        <f t="shared" si="120"/>
        <v>3000</v>
      </c>
      <c r="X112" s="36">
        <f t="shared" si="121"/>
        <v>0</v>
      </c>
      <c r="Y112" s="36">
        <f t="shared" si="122"/>
        <v>0</v>
      </c>
      <c r="Z112" s="36">
        <f t="shared" si="123"/>
        <v>39332.549999999996</v>
      </c>
      <c r="AA112" s="36">
        <f t="shared" si="124"/>
        <v>0</v>
      </c>
      <c r="AB112" s="36">
        <f t="shared" si="125"/>
        <v>0</v>
      </c>
      <c r="AC112" s="40"/>
      <c r="AD112" s="36">
        <f t="shared" si="91"/>
        <v>0</v>
      </c>
      <c r="AE112" s="36">
        <f t="shared" si="92"/>
        <v>0</v>
      </c>
      <c r="AF112" s="36">
        <f t="shared" si="93"/>
        <v>0</v>
      </c>
      <c r="AG112" s="36">
        <f t="shared" si="94"/>
        <v>0</v>
      </c>
      <c r="AH112" s="36">
        <f t="shared" si="95"/>
        <v>0</v>
      </c>
      <c r="AI112" s="36">
        <f t="shared" si="96"/>
        <v>0</v>
      </c>
      <c r="AJ112" s="36">
        <f t="shared" si="97"/>
        <v>0</v>
      </c>
      <c r="AK112" s="36">
        <f t="shared" si="98"/>
        <v>0</v>
      </c>
      <c r="AL112" s="36">
        <f t="shared" si="99"/>
        <v>0</v>
      </c>
      <c r="AM112" s="36">
        <f t="shared" si="100"/>
        <v>0</v>
      </c>
      <c r="AN112" s="40"/>
      <c r="AO112" s="36">
        <f t="shared" si="126"/>
        <v>0</v>
      </c>
      <c r="AP112" s="36">
        <f t="shared" si="127"/>
        <v>0</v>
      </c>
      <c r="AQ112" s="36">
        <f t="shared" si="128"/>
        <v>0</v>
      </c>
      <c r="AR112" s="36">
        <f t="shared" si="129"/>
        <v>0</v>
      </c>
      <c r="AS112" s="36">
        <f t="shared" si="130"/>
        <v>0</v>
      </c>
      <c r="AT112" s="36">
        <f t="shared" si="131"/>
        <v>0</v>
      </c>
      <c r="AU112" s="36">
        <f t="shared" si="132"/>
        <v>0</v>
      </c>
      <c r="AV112" s="36">
        <f t="shared" si="133"/>
        <v>114.39</v>
      </c>
      <c r="AW112" s="36">
        <f t="shared" si="134"/>
        <v>0</v>
      </c>
      <c r="AX112" s="36">
        <f t="shared" si="135"/>
        <v>0</v>
      </c>
      <c r="AZ112" s="36">
        <f t="shared" si="148"/>
        <v>0</v>
      </c>
      <c r="BA112" s="36">
        <f t="shared" si="149"/>
        <v>0</v>
      </c>
      <c r="BB112" s="36">
        <f t="shared" si="150"/>
        <v>0</v>
      </c>
      <c r="BC112" s="36">
        <f t="shared" si="151"/>
        <v>0</v>
      </c>
      <c r="BD112" s="36">
        <f t="shared" si="152"/>
        <v>0</v>
      </c>
      <c r="BE112" s="36">
        <f t="shared" si="153"/>
        <v>0</v>
      </c>
      <c r="BF112" s="36">
        <f t="shared" si="154"/>
        <v>0</v>
      </c>
      <c r="BG112" s="36">
        <f t="shared" si="155"/>
        <v>0</v>
      </c>
      <c r="BH112" s="36">
        <f t="shared" si="156"/>
        <v>0</v>
      </c>
      <c r="BI112" s="36">
        <f t="shared" si="157"/>
        <v>0</v>
      </c>
      <c r="BJ112" s="118">
        <f t="shared" si="136"/>
        <v>0</v>
      </c>
      <c r="BK112" s="37"/>
      <c r="BL112" s="38">
        <f t="shared" si="158"/>
        <v>0</v>
      </c>
      <c r="BM112" s="39">
        <f>IF(BA112+AP112+T111&gt;=F$8,0,IF(SUM($BL112:BL112)&lt;$C112,MIN(F$8-(BA112+AP112+T111),$C112-SUM($BL112:BL112)),0))</f>
        <v>0</v>
      </c>
      <c r="BN112" s="39">
        <f>IF(BB112+AQ112+U111&gt;=G$8,0,IF(SUM($BL112:BM112)&lt;$C112,MIN(G$8-(BB112+AQ112+U111),$C112-SUM($BL112:BM112)),0))</f>
        <v>0</v>
      </c>
      <c r="BO112" s="39">
        <f>IF(BC112+AR112+V111&gt;=H$8,0,IF(SUM($BL112:BN112)&lt;$C112,MIN(H$8-(BC112+AR112+V111),$C112-SUM($BL112:BN112)),0))</f>
        <v>0</v>
      </c>
      <c r="BP112" s="39">
        <f>IF(BD112+AS112+W111&gt;=I$8,0,IF(SUM($BL112:BO112)&lt;$C112,MIN(I$8-(BD112+AS112+W111),$C112-SUM($BL112:BO112)),0))</f>
        <v>0</v>
      </c>
      <c r="BQ112" s="39">
        <f>IF(BE112+AT112+X111&gt;=J$8,0,IF(SUM($BL112:BP112)&lt;$C112,MIN(J$8-(BE112+AT112+X111),$C112-SUM($BL112:BP112)),0))</f>
        <v>0</v>
      </c>
      <c r="BR112" s="39">
        <f>IF(BF112+AU112+Y111&gt;=K$8,0,IF(SUM($BL112:BQ112)&lt;$C112,MIN(K$8-(BF112+AU112+Y111),$C112-SUM($BL112:BQ112)),0))</f>
        <v>0</v>
      </c>
      <c r="BS112" s="39">
        <f>IF(BG112+AV112+Z111&gt;=L$8,0,IF(SUM($BL112:BR112)&lt;$C112,MIN(L$8-(BG112+AV112+Z111),$C112-SUM($BL112:BR112)),0))</f>
        <v>0</v>
      </c>
      <c r="BT112" s="39">
        <f>IF(BH112+AW112+AA111&gt;=M$8,0,IF(SUM($BL112:BS112)&lt;$C112,MIN(M$8-(BH112+AW112+AA111),$C112-SUM($BL112:BS112)),0))</f>
        <v>0</v>
      </c>
      <c r="BU112" s="39">
        <f>IF(BI112+AX112+AB111&gt;=N$8,0,IF(SUM($BL112:BT112)&lt;$C112,MIN(N$8-(BI112+AX112+AB111),$C112-SUM($BL112:BT112)),0))</f>
        <v>0</v>
      </c>
      <c r="BW112" s="52" t="e">
        <f t="shared" si="159"/>
        <v>#N/A</v>
      </c>
      <c r="BX112" s="174" t="e">
        <f t="shared" si="160"/>
        <v>#N/A</v>
      </c>
      <c r="BY112" s="39">
        <f t="shared" si="137"/>
        <v>0</v>
      </c>
      <c r="BZ112" s="174" t="e">
        <f t="shared" si="161"/>
        <v>#N/A</v>
      </c>
      <c r="CA112" s="37">
        <f t="shared" si="138"/>
        <v>0</v>
      </c>
      <c r="CB112" s="174" t="e">
        <f t="shared" si="162"/>
        <v>#N/A</v>
      </c>
      <c r="CC112" s="39">
        <f t="shared" si="139"/>
        <v>0</v>
      </c>
      <c r="CD112" s="174" t="e">
        <f t="shared" si="163"/>
        <v>#N/A</v>
      </c>
      <c r="CE112" s="39">
        <f t="shared" si="140"/>
        <v>0</v>
      </c>
      <c r="CF112" s="174" t="e">
        <f t="shared" si="164"/>
        <v>#N/A</v>
      </c>
      <c r="CG112" s="39">
        <f t="shared" si="141"/>
        <v>0</v>
      </c>
      <c r="CH112" s="174" t="e">
        <f t="shared" si="165"/>
        <v>#N/A</v>
      </c>
      <c r="CI112" s="39">
        <f t="shared" si="142"/>
        <v>0</v>
      </c>
      <c r="CJ112" s="174" t="e">
        <f t="shared" si="166"/>
        <v>#N/A</v>
      </c>
      <c r="CK112" s="39">
        <f t="shared" si="143"/>
        <v>0</v>
      </c>
      <c r="CL112" s="174" t="e">
        <f t="shared" si="167"/>
        <v>#N/A</v>
      </c>
      <c r="CM112" s="39">
        <f t="shared" si="144"/>
        <v>0</v>
      </c>
      <c r="CN112" s="174" t="e">
        <f t="shared" si="168"/>
        <v>#N/A</v>
      </c>
      <c r="CO112" s="39">
        <f t="shared" si="145"/>
        <v>0</v>
      </c>
      <c r="CP112" s="174" t="e">
        <f t="shared" si="169"/>
        <v>#N/A</v>
      </c>
      <c r="CQ112" s="39">
        <f t="shared" si="146"/>
        <v>0</v>
      </c>
      <c r="CR112" s="39" t="e">
        <f>IF(ISERROR(BX112),NA(),(BY112/Calculator!$E$6)/2)</f>
        <v>#N/A</v>
      </c>
      <c r="CS112" s="39" t="e">
        <f>IF(ISERROR(BZ112),NA(),(CA112/Calculator!$E$6)/2)</f>
        <v>#N/A</v>
      </c>
      <c r="CT112" s="39" t="e">
        <f>IF(ISERROR(CB112),NA(),(CC112/Calculator!$E$6)/2)</f>
        <v>#N/A</v>
      </c>
      <c r="CU112" s="39" t="e">
        <f>IF(ISERROR(CD112),NA(),(CE112/Calculator!$E$6)/2)</f>
        <v>#N/A</v>
      </c>
      <c r="CV112" s="39" t="e">
        <f>IF(ISERROR(CF112),NA(),(CG112/Calculator!$E$6)/2)</f>
        <v>#N/A</v>
      </c>
      <c r="CW112" s="39" t="e">
        <f>IF(ISERROR(CH112),NA(),(CI112/Calculator!$E$6)/2)</f>
        <v>#N/A</v>
      </c>
      <c r="CX112" s="39" t="e">
        <f>IF(ISERROR(CJ112),NA(),(CK112/Calculator!$E$6)/2)</f>
        <v>#N/A</v>
      </c>
      <c r="CY112" s="39" t="e">
        <f>IF(ISERROR(CL112),NA(),(CM112/Calculator!$E$6)/2)</f>
        <v>#N/A</v>
      </c>
      <c r="CZ112" s="39" t="e">
        <f>IF(ISERROR(CN112),NA(),(CO112/Calculator!$E$6)/2)</f>
        <v>#N/A</v>
      </c>
      <c r="DA112" s="39" t="e">
        <f>IF(ISERROR(CP112),NA(),(CQ112/Calculator!$E$6)/2)</f>
        <v>#N/A</v>
      </c>
    </row>
    <row r="113" spans="1:105" s="34" customFormat="1" ht="12" thickBot="1" x14ac:dyDescent="0.25">
      <c r="A113" s="51" t="str">
        <f t="shared" si="101"/>
        <v/>
      </c>
      <c r="B113" s="52" t="str">
        <f t="shared" si="147"/>
        <v/>
      </c>
      <c r="C113" s="53" t="str">
        <f t="shared" si="102"/>
        <v/>
      </c>
      <c r="D113" s="54"/>
      <c r="E113" s="36">
        <f t="shared" si="103"/>
        <v>0</v>
      </c>
      <c r="F113" s="36">
        <f t="shared" si="104"/>
        <v>0</v>
      </c>
      <c r="G113" s="36">
        <f t="shared" si="105"/>
        <v>0</v>
      </c>
      <c r="H113" s="36">
        <f t="shared" si="106"/>
        <v>0</v>
      </c>
      <c r="I113" s="36">
        <f t="shared" si="107"/>
        <v>0</v>
      </c>
      <c r="J113" s="36">
        <f t="shared" si="108"/>
        <v>0</v>
      </c>
      <c r="K113" s="36">
        <f t="shared" si="109"/>
        <v>0</v>
      </c>
      <c r="L113" s="36">
        <f t="shared" si="110"/>
        <v>0</v>
      </c>
      <c r="M113" s="36">
        <f t="shared" si="111"/>
        <v>0</v>
      </c>
      <c r="N113" s="36">
        <f t="shared" si="112"/>
        <v>0</v>
      </c>
      <c r="O113" s="49">
        <f t="shared" si="113"/>
        <v>0</v>
      </c>
      <c r="P113" s="132" t="str">
        <f t="shared" si="114"/>
        <v/>
      </c>
      <c r="Q113" s="50">
        <f t="shared" si="115"/>
        <v>0</v>
      </c>
      <c r="R113" s="37"/>
      <c r="S113" s="36">
        <f t="shared" si="116"/>
        <v>1000</v>
      </c>
      <c r="T113" s="36">
        <f t="shared" si="117"/>
        <v>0</v>
      </c>
      <c r="U113" s="36">
        <f t="shared" si="118"/>
        <v>0</v>
      </c>
      <c r="V113" s="36">
        <f t="shared" si="119"/>
        <v>0</v>
      </c>
      <c r="W113" s="36">
        <f t="shared" si="120"/>
        <v>3000</v>
      </c>
      <c r="X113" s="36">
        <f t="shared" si="121"/>
        <v>0</v>
      </c>
      <c r="Y113" s="36">
        <f t="shared" si="122"/>
        <v>0</v>
      </c>
      <c r="Z113" s="36">
        <f t="shared" si="123"/>
        <v>39447.269999999997</v>
      </c>
      <c r="AA113" s="36">
        <f t="shared" si="124"/>
        <v>0</v>
      </c>
      <c r="AB113" s="36">
        <f t="shared" si="125"/>
        <v>0</v>
      </c>
      <c r="AC113" s="40"/>
      <c r="AD113" s="36">
        <f t="shared" si="91"/>
        <v>0</v>
      </c>
      <c r="AE113" s="36">
        <f t="shared" si="92"/>
        <v>0</v>
      </c>
      <c r="AF113" s="36">
        <f t="shared" si="93"/>
        <v>0</v>
      </c>
      <c r="AG113" s="36">
        <f t="shared" si="94"/>
        <v>0</v>
      </c>
      <c r="AH113" s="36">
        <f t="shared" si="95"/>
        <v>0</v>
      </c>
      <c r="AI113" s="36">
        <f t="shared" si="96"/>
        <v>0</v>
      </c>
      <c r="AJ113" s="36">
        <f t="shared" si="97"/>
        <v>0</v>
      </c>
      <c r="AK113" s="36">
        <f t="shared" si="98"/>
        <v>0</v>
      </c>
      <c r="AL113" s="36">
        <f t="shared" si="99"/>
        <v>0</v>
      </c>
      <c r="AM113" s="36">
        <f t="shared" si="100"/>
        <v>0</v>
      </c>
      <c r="AN113" s="40"/>
      <c r="AO113" s="36">
        <f t="shared" si="126"/>
        <v>0</v>
      </c>
      <c r="AP113" s="36">
        <f t="shared" si="127"/>
        <v>0</v>
      </c>
      <c r="AQ113" s="36">
        <f t="shared" si="128"/>
        <v>0</v>
      </c>
      <c r="AR113" s="36">
        <f t="shared" si="129"/>
        <v>0</v>
      </c>
      <c r="AS113" s="36">
        <f t="shared" si="130"/>
        <v>0</v>
      </c>
      <c r="AT113" s="36">
        <f t="shared" si="131"/>
        <v>0</v>
      </c>
      <c r="AU113" s="36">
        <f t="shared" si="132"/>
        <v>0</v>
      </c>
      <c r="AV113" s="36">
        <f t="shared" si="133"/>
        <v>114.72</v>
      </c>
      <c r="AW113" s="36">
        <f t="shared" si="134"/>
        <v>0</v>
      </c>
      <c r="AX113" s="36">
        <f t="shared" si="135"/>
        <v>0</v>
      </c>
      <c r="AZ113" s="36">
        <f t="shared" si="148"/>
        <v>0</v>
      </c>
      <c r="BA113" s="36">
        <f t="shared" si="149"/>
        <v>0</v>
      </c>
      <c r="BB113" s="36">
        <f t="shared" si="150"/>
        <v>0</v>
      </c>
      <c r="BC113" s="36">
        <f t="shared" si="151"/>
        <v>0</v>
      </c>
      <c r="BD113" s="36">
        <f t="shared" si="152"/>
        <v>0</v>
      </c>
      <c r="BE113" s="36">
        <f t="shared" si="153"/>
        <v>0</v>
      </c>
      <c r="BF113" s="36">
        <f t="shared" si="154"/>
        <v>0</v>
      </c>
      <c r="BG113" s="36">
        <f t="shared" si="155"/>
        <v>0</v>
      </c>
      <c r="BH113" s="36">
        <f t="shared" si="156"/>
        <v>0</v>
      </c>
      <c r="BI113" s="36">
        <f t="shared" si="157"/>
        <v>0</v>
      </c>
      <c r="BJ113" s="118">
        <f t="shared" si="136"/>
        <v>0</v>
      </c>
      <c r="BK113" s="37"/>
      <c r="BL113" s="38">
        <f t="shared" si="158"/>
        <v>0</v>
      </c>
      <c r="BM113" s="39">
        <f>IF(BA113+AP113+T112&gt;=F$8,0,IF(SUM($BL113:BL113)&lt;$C113,MIN(F$8-(BA113+AP113+T112),$C113-SUM($BL113:BL113)),0))</f>
        <v>0</v>
      </c>
      <c r="BN113" s="39">
        <f>IF(BB113+AQ113+U112&gt;=G$8,0,IF(SUM($BL113:BM113)&lt;$C113,MIN(G$8-(BB113+AQ113+U112),$C113-SUM($BL113:BM113)),0))</f>
        <v>0</v>
      </c>
      <c r="BO113" s="39">
        <f>IF(BC113+AR113+V112&gt;=H$8,0,IF(SUM($BL113:BN113)&lt;$C113,MIN(H$8-(BC113+AR113+V112),$C113-SUM($BL113:BN113)),0))</f>
        <v>0</v>
      </c>
      <c r="BP113" s="39">
        <f>IF(BD113+AS113+W112&gt;=I$8,0,IF(SUM($BL113:BO113)&lt;$C113,MIN(I$8-(BD113+AS113+W112),$C113-SUM($BL113:BO113)),0))</f>
        <v>0</v>
      </c>
      <c r="BQ113" s="39">
        <f>IF(BE113+AT113+X112&gt;=J$8,0,IF(SUM($BL113:BP113)&lt;$C113,MIN(J$8-(BE113+AT113+X112),$C113-SUM($BL113:BP113)),0))</f>
        <v>0</v>
      </c>
      <c r="BR113" s="39">
        <f>IF(BF113+AU113+Y112&gt;=K$8,0,IF(SUM($BL113:BQ113)&lt;$C113,MIN(K$8-(BF113+AU113+Y112),$C113-SUM($BL113:BQ113)),0))</f>
        <v>0</v>
      </c>
      <c r="BS113" s="39">
        <f>IF(BG113+AV113+Z112&gt;=L$8,0,IF(SUM($BL113:BR113)&lt;$C113,MIN(L$8-(BG113+AV113+Z112),$C113-SUM($BL113:BR113)),0))</f>
        <v>0</v>
      </c>
      <c r="BT113" s="39">
        <f>IF(BH113+AW113+AA112&gt;=M$8,0,IF(SUM($BL113:BS113)&lt;$C113,MIN(M$8-(BH113+AW113+AA112),$C113-SUM($BL113:BS113)),0))</f>
        <v>0</v>
      </c>
      <c r="BU113" s="39">
        <f>IF(BI113+AX113+AB112&gt;=N$8,0,IF(SUM($BL113:BT113)&lt;$C113,MIN(N$8-(BI113+AX113+AB112),$C113-SUM($BL113:BT113)),0))</f>
        <v>0</v>
      </c>
      <c r="BW113" s="52" t="e">
        <f t="shared" si="159"/>
        <v>#N/A</v>
      </c>
      <c r="BX113" s="174" t="e">
        <f t="shared" si="160"/>
        <v>#N/A</v>
      </c>
      <c r="BY113" s="39">
        <f t="shared" si="137"/>
        <v>0</v>
      </c>
      <c r="BZ113" s="174" t="e">
        <f t="shared" si="161"/>
        <v>#N/A</v>
      </c>
      <c r="CA113" s="37">
        <f t="shared" si="138"/>
        <v>0</v>
      </c>
      <c r="CB113" s="174" t="e">
        <f t="shared" si="162"/>
        <v>#N/A</v>
      </c>
      <c r="CC113" s="39">
        <f t="shared" si="139"/>
        <v>0</v>
      </c>
      <c r="CD113" s="174" t="e">
        <f t="shared" si="163"/>
        <v>#N/A</v>
      </c>
      <c r="CE113" s="39">
        <f t="shared" si="140"/>
        <v>0</v>
      </c>
      <c r="CF113" s="174" t="e">
        <f t="shared" si="164"/>
        <v>#N/A</v>
      </c>
      <c r="CG113" s="39">
        <f t="shared" si="141"/>
        <v>0</v>
      </c>
      <c r="CH113" s="174" t="e">
        <f t="shared" si="165"/>
        <v>#N/A</v>
      </c>
      <c r="CI113" s="39">
        <f t="shared" si="142"/>
        <v>0</v>
      </c>
      <c r="CJ113" s="174" t="e">
        <f t="shared" si="166"/>
        <v>#N/A</v>
      </c>
      <c r="CK113" s="39">
        <f t="shared" si="143"/>
        <v>0</v>
      </c>
      <c r="CL113" s="174" t="e">
        <f t="shared" si="167"/>
        <v>#N/A</v>
      </c>
      <c r="CM113" s="39">
        <f t="shared" si="144"/>
        <v>0</v>
      </c>
      <c r="CN113" s="174" t="e">
        <f t="shared" si="168"/>
        <v>#N/A</v>
      </c>
      <c r="CO113" s="39">
        <f t="shared" si="145"/>
        <v>0</v>
      </c>
      <c r="CP113" s="174" t="e">
        <f t="shared" si="169"/>
        <v>#N/A</v>
      </c>
      <c r="CQ113" s="39">
        <f t="shared" si="146"/>
        <v>0</v>
      </c>
      <c r="CR113" s="39" t="e">
        <f>IF(ISERROR(BX113),NA(),(BY113/Calculator!$E$6)/2)</f>
        <v>#N/A</v>
      </c>
      <c r="CS113" s="39" t="e">
        <f>IF(ISERROR(BZ113),NA(),(CA113/Calculator!$E$6)/2)</f>
        <v>#N/A</v>
      </c>
      <c r="CT113" s="39" t="e">
        <f>IF(ISERROR(CB113),NA(),(CC113/Calculator!$E$6)/2)</f>
        <v>#N/A</v>
      </c>
      <c r="CU113" s="39" t="e">
        <f>IF(ISERROR(CD113),NA(),(CE113/Calculator!$E$6)/2)</f>
        <v>#N/A</v>
      </c>
      <c r="CV113" s="39" t="e">
        <f>IF(ISERROR(CF113),NA(),(CG113/Calculator!$E$6)/2)</f>
        <v>#N/A</v>
      </c>
      <c r="CW113" s="39" t="e">
        <f>IF(ISERROR(CH113),NA(),(CI113/Calculator!$E$6)/2)</f>
        <v>#N/A</v>
      </c>
      <c r="CX113" s="39" t="e">
        <f>IF(ISERROR(CJ113),NA(),(CK113/Calculator!$E$6)/2)</f>
        <v>#N/A</v>
      </c>
      <c r="CY113" s="39" t="e">
        <f>IF(ISERROR(CL113),NA(),(CM113/Calculator!$E$6)/2)</f>
        <v>#N/A</v>
      </c>
      <c r="CZ113" s="39" t="e">
        <f>IF(ISERROR(CN113),NA(),(CO113/Calculator!$E$6)/2)</f>
        <v>#N/A</v>
      </c>
      <c r="DA113" s="39" t="e">
        <f>IF(ISERROR(CP113),NA(),(CQ113/Calculator!$E$6)/2)</f>
        <v>#N/A</v>
      </c>
    </row>
    <row r="114" spans="1:105" s="34" customFormat="1" ht="12" thickBot="1" x14ac:dyDescent="0.25">
      <c r="A114" s="51" t="str">
        <f t="shared" si="101"/>
        <v/>
      </c>
      <c r="B114" s="52" t="str">
        <f t="shared" si="147"/>
        <v/>
      </c>
      <c r="C114" s="53" t="str">
        <f t="shared" si="102"/>
        <v/>
      </c>
      <c r="D114" s="54"/>
      <c r="E114" s="36">
        <f t="shared" si="103"/>
        <v>0</v>
      </c>
      <c r="F114" s="36">
        <f t="shared" si="104"/>
        <v>0</v>
      </c>
      <c r="G114" s="36">
        <f t="shared" si="105"/>
        <v>0</v>
      </c>
      <c r="H114" s="36">
        <f t="shared" si="106"/>
        <v>0</v>
      </c>
      <c r="I114" s="36">
        <f t="shared" si="107"/>
        <v>0</v>
      </c>
      <c r="J114" s="36">
        <f t="shared" si="108"/>
        <v>0</v>
      </c>
      <c r="K114" s="36">
        <f t="shared" si="109"/>
        <v>0</v>
      </c>
      <c r="L114" s="36">
        <f t="shared" si="110"/>
        <v>0</v>
      </c>
      <c r="M114" s="36">
        <f t="shared" si="111"/>
        <v>0</v>
      </c>
      <c r="N114" s="36">
        <f t="shared" si="112"/>
        <v>0</v>
      </c>
      <c r="O114" s="49">
        <f t="shared" si="113"/>
        <v>0</v>
      </c>
      <c r="P114" s="132" t="str">
        <f t="shared" si="114"/>
        <v/>
      </c>
      <c r="Q114" s="50">
        <f t="shared" si="115"/>
        <v>0</v>
      </c>
      <c r="R114" s="37"/>
      <c r="S114" s="36">
        <f t="shared" si="116"/>
        <v>1000</v>
      </c>
      <c r="T114" s="36">
        <f t="shared" si="117"/>
        <v>0</v>
      </c>
      <c r="U114" s="36">
        <f t="shared" si="118"/>
        <v>0</v>
      </c>
      <c r="V114" s="36">
        <f t="shared" si="119"/>
        <v>0</v>
      </c>
      <c r="W114" s="36">
        <f t="shared" si="120"/>
        <v>3000</v>
      </c>
      <c r="X114" s="36">
        <f t="shared" si="121"/>
        <v>0</v>
      </c>
      <c r="Y114" s="36">
        <f t="shared" si="122"/>
        <v>0</v>
      </c>
      <c r="Z114" s="36">
        <f t="shared" si="123"/>
        <v>39562.32</v>
      </c>
      <c r="AA114" s="36">
        <f t="shared" si="124"/>
        <v>0</v>
      </c>
      <c r="AB114" s="36">
        <f t="shared" si="125"/>
        <v>0</v>
      </c>
      <c r="AC114" s="40"/>
      <c r="AD114" s="36">
        <f t="shared" si="91"/>
        <v>0</v>
      </c>
      <c r="AE114" s="36">
        <f t="shared" si="92"/>
        <v>0</v>
      </c>
      <c r="AF114" s="36">
        <f t="shared" si="93"/>
        <v>0</v>
      </c>
      <c r="AG114" s="36">
        <f t="shared" si="94"/>
        <v>0</v>
      </c>
      <c r="AH114" s="36">
        <f t="shared" si="95"/>
        <v>0</v>
      </c>
      <c r="AI114" s="36">
        <f t="shared" si="96"/>
        <v>0</v>
      </c>
      <c r="AJ114" s="36">
        <f t="shared" si="97"/>
        <v>0</v>
      </c>
      <c r="AK114" s="36">
        <f t="shared" si="98"/>
        <v>0</v>
      </c>
      <c r="AL114" s="36">
        <f t="shared" si="99"/>
        <v>0</v>
      </c>
      <c r="AM114" s="36">
        <f t="shared" si="100"/>
        <v>0</v>
      </c>
      <c r="AN114" s="40"/>
      <c r="AO114" s="36">
        <f t="shared" si="126"/>
        <v>0</v>
      </c>
      <c r="AP114" s="36">
        <f t="shared" si="127"/>
        <v>0</v>
      </c>
      <c r="AQ114" s="36">
        <f t="shared" si="128"/>
        <v>0</v>
      </c>
      <c r="AR114" s="36">
        <f t="shared" si="129"/>
        <v>0</v>
      </c>
      <c r="AS114" s="36">
        <f t="shared" si="130"/>
        <v>0</v>
      </c>
      <c r="AT114" s="36">
        <f t="shared" si="131"/>
        <v>0</v>
      </c>
      <c r="AU114" s="36">
        <f t="shared" si="132"/>
        <v>0</v>
      </c>
      <c r="AV114" s="36">
        <f t="shared" si="133"/>
        <v>115.05</v>
      </c>
      <c r="AW114" s="36">
        <f t="shared" si="134"/>
        <v>0</v>
      </c>
      <c r="AX114" s="36">
        <f t="shared" si="135"/>
        <v>0</v>
      </c>
      <c r="AZ114" s="36">
        <f t="shared" si="148"/>
        <v>0</v>
      </c>
      <c r="BA114" s="36">
        <f t="shared" si="149"/>
        <v>0</v>
      </c>
      <c r="BB114" s="36">
        <f t="shared" si="150"/>
        <v>0</v>
      </c>
      <c r="BC114" s="36">
        <f t="shared" si="151"/>
        <v>0</v>
      </c>
      <c r="BD114" s="36">
        <f t="shared" si="152"/>
        <v>0</v>
      </c>
      <c r="BE114" s="36">
        <f t="shared" si="153"/>
        <v>0</v>
      </c>
      <c r="BF114" s="36">
        <f t="shared" si="154"/>
        <v>0</v>
      </c>
      <c r="BG114" s="36">
        <f t="shared" si="155"/>
        <v>0</v>
      </c>
      <c r="BH114" s="36">
        <f t="shared" si="156"/>
        <v>0</v>
      </c>
      <c r="BI114" s="36">
        <f t="shared" si="157"/>
        <v>0</v>
      </c>
      <c r="BJ114" s="118">
        <f t="shared" si="136"/>
        <v>0</v>
      </c>
      <c r="BK114" s="37"/>
      <c r="BL114" s="38">
        <f t="shared" si="158"/>
        <v>0</v>
      </c>
      <c r="BM114" s="39">
        <f>IF(BA114+AP114+T113&gt;=F$8,0,IF(SUM($BL114:BL114)&lt;$C114,MIN(F$8-(BA114+AP114+T113),$C114-SUM($BL114:BL114)),0))</f>
        <v>0</v>
      </c>
      <c r="BN114" s="39">
        <f>IF(BB114+AQ114+U113&gt;=G$8,0,IF(SUM($BL114:BM114)&lt;$C114,MIN(G$8-(BB114+AQ114+U113),$C114-SUM($BL114:BM114)),0))</f>
        <v>0</v>
      </c>
      <c r="BO114" s="39">
        <f>IF(BC114+AR114+V113&gt;=H$8,0,IF(SUM($BL114:BN114)&lt;$C114,MIN(H$8-(BC114+AR114+V113),$C114-SUM($BL114:BN114)),0))</f>
        <v>0</v>
      </c>
      <c r="BP114" s="39">
        <f>IF(BD114+AS114+W113&gt;=I$8,0,IF(SUM($BL114:BO114)&lt;$C114,MIN(I$8-(BD114+AS114+W113),$C114-SUM($BL114:BO114)),0))</f>
        <v>0</v>
      </c>
      <c r="BQ114" s="39">
        <f>IF(BE114+AT114+X113&gt;=J$8,0,IF(SUM($BL114:BP114)&lt;$C114,MIN(J$8-(BE114+AT114+X113),$C114-SUM($BL114:BP114)),0))</f>
        <v>0</v>
      </c>
      <c r="BR114" s="39">
        <f>IF(BF114+AU114+Y113&gt;=K$8,0,IF(SUM($BL114:BQ114)&lt;$C114,MIN(K$8-(BF114+AU114+Y113),$C114-SUM($BL114:BQ114)),0))</f>
        <v>0</v>
      </c>
      <c r="BS114" s="39">
        <f>IF(BG114+AV114+Z113&gt;=L$8,0,IF(SUM($BL114:BR114)&lt;$C114,MIN(L$8-(BG114+AV114+Z113),$C114-SUM($BL114:BR114)),0))</f>
        <v>0</v>
      </c>
      <c r="BT114" s="39">
        <f>IF(BH114+AW114+AA113&gt;=M$8,0,IF(SUM($BL114:BS114)&lt;$C114,MIN(M$8-(BH114+AW114+AA113),$C114-SUM($BL114:BS114)),0))</f>
        <v>0</v>
      </c>
      <c r="BU114" s="39">
        <f>IF(BI114+AX114+AB113&gt;=N$8,0,IF(SUM($BL114:BT114)&lt;$C114,MIN(N$8-(BI114+AX114+AB113),$C114-SUM($BL114:BT114)),0))</f>
        <v>0</v>
      </c>
      <c r="BW114" s="52" t="e">
        <f t="shared" si="159"/>
        <v>#N/A</v>
      </c>
      <c r="BX114" s="174" t="e">
        <f t="shared" si="160"/>
        <v>#N/A</v>
      </c>
      <c r="BY114" s="39">
        <f t="shared" si="137"/>
        <v>0</v>
      </c>
      <c r="BZ114" s="174" t="e">
        <f t="shared" si="161"/>
        <v>#N/A</v>
      </c>
      <c r="CA114" s="37">
        <f t="shared" si="138"/>
        <v>0</v>
      </c>
      <c r="CB114" s="174" t="e">
        <f t="shared" si="162"/>
        <v>#N/A</v>
      </c>
      <c r="CC114" s="39">
        <f t="shared" si="139"/>
        <v>0</v>
      </c>
      <c r="CD114" s="174" t="e">
        <f t="shared" si="163"/>
        <v>#N/A</v>
      </c>
      <c r="CE114" s="39">
        <f t="shared" si="140"/>
        <v>0</v>
      </c>
      <c r="CF114" s="174" t="e">
        <f t="shared" si="164"/>
        <v>#N/A</v>
      </c>
      <c r="CG114" s="39">
        <f t="shared" si="141"/>
        <v>0</v>
      </c>
      <c r="CH114" s="174" t="e">
        <f t="shared" si="165"/>
        <v>#N/A</v>
      </c>
      <c r="CI114" s="39">
        <f t="shared" si="142"/>
        <v>0</v>
      </c>
      <c r="CJ114" s="174" t="e">
        <f t="shared" si="166"/>
        <v>#N/A</v>
      </c>
      <c r="CK114" s="39">
        <f t="shared" si="143"/>
        <v>0</v>
      </c>
      <c r="CL114" s="174" t="e">
        <f t="shared" si="167"/>
        <v>#N/A</v>
      </c>
      <c r="CM114" s="39">
        <f t="shared" si="144"/>
        <v>0</v>
      </c>
      <c r="CN114" s="174" t="e">
        <f t="shared" si="168"/>
        <v>#N/A</v>
      </c>
      <c r="CO114" s="39">
        <f t="shared" si="145"/>
        <v>0</v>
      </c>
      <c r="CP114" s="174" t="e">
        <f t="shared" si="169"/>
        <v>#N/A</v>
      </c>
      <c r="CQ114" s="39">
        <f t="shared" si="146"/>
        <v>0</v>
      </c>
      <c r="CR114" s="39" t="e">
        <f>IF(ISERROR(BX114),NA(),(BY114/Calculator!$E$6)/2)</f>
        <v>#N/A</v>
      </c>
      <c r="CS114" s="39" t="e">
        <f>IF(ISERROR(BZ114),NA(),(CA114/Calculator!$E$6)/2)</f>
        <v>#N/A</v>
      </c>
      <c r="CT114" s="39" t="e">
        <f>IF(ISERROR(CB114),NA(),(CC114/Calculator!$E$6)/2)</f>
        <v>#N/A</v>
      </c>
      <c r="CU114" s="39" t="e">
        <f>IF(ISERROR(CD114),NA(),(CE114/Calculator!$E$6)/2)</f>
        <v>#N/A</v>
      </c>
      <c r="CV114" s="39" t="e">
        <f>IF(ISERROR(CF114),NA(),(CG114/Calculator!$E$6)/2)</f>
        <v>#N/A</v>
      </c>
      <c r="CW114" s="39" t="e">
        <f>IF(ISERROR(CH114),NA(),(CI114/Calculator!$E$6)/2)</f>
        <v>#N/A</v>
      </c>
      <c r="CX114" s="39" t="e">
        <f>IF(ISERROR(CJ114),NA(),(CK114/Calculator!$E$6)/2)</f>
        <v>#N/A</v>
      </c>
      <c r="CY114" s="39" t="e">
        <f>IF(ISERROR(CL114),NA(),(CM114/Calculator!$E$6)/2)</f>
        <v>#N/A</v>
      </c>
      <c r="CZ114" s="39" t="e">
        <f>IF(ISERROR(CN114),NA(),(CO114/Calculator!$E$6)/2)</f>
        <v>#N/A</v>
      </c>
      <c r="DA114" s="39" t="e">
        <f>IF(ISERROR(CP114),NA(),(CQ114/Calculator!$E$6)/2)</f>
        <v>#N/A</v>
      </c>
    </row>
    <row r="115" spans="1:105" s="34" customFormat="1" ht="12" thickBot="1" x14ac:dyDescent="0.25">
      <c r="A115" s="51" t="str">
        <f t="shared" si="101"/>
        <v/>
      </c>
      <c r="B115" s="52" t="str">
        <f t="shared" si="147"/>
        <v/>
      </c>
      <c r="C115" s="53" t="str">
        <f t="shared" si="102"/>
        <v/>
      </c>
      <c r="D115" s="54"/>
      <c r="E115" s="36">
        <f t="shared" si="103"/>
        <v>0</v>
      </c>
      <c r="F115" s="36">
        <f t="shared" si="104"/>
        <v>0</v>
      </c>
      <c r="G115" s="36">
        <f t="shared" si="105"/>
        <v>0</v>
      </c>
      <c r="H115" s="36">
        <f t="shared" si="106"/>
        <v>0</v>
      </c>
      <c r="I115" s="36">
        <f t="shared" si="107"/>
        <v>0</v>
      </c>
      <c r="J115" s="36">
        <f t="shared" si="108"/>
        <v>0</v>
      </c>
      <c r="K115" s="36">
        <f t="shared" si="109"/>
        <v>0</v>
      </c>
      <c r="L115" s="36">
        <f t="shared" si="110"/>
        <v>0</v>
      </c>
      <c r="M115" s="36">
        <f t="shared" si="111"/>
        <v>0</v>
      </c>
      <c r="N115" s="36">
        <f t="shared" si="112"/>
        <v>0</v>
      </c>
      <c r="O115" s="49">
        <f t="shared" si="113"/>
        <v>0</v>
      </c>
      <c r="P115" s="132" t="str">
        <f t="shared" si="114"/>
        <v/>
      </c>
      <c r="Q115" s="50">
        <f t="shared" si="115"/>
        <v>0</v>
      </c>
      <c r="R115" s="37"/>
      <c r="S115" s="36">
        <f t="shared" si="116"/>
        <v>1000</v>
      </c>
      <c r="T115" s="36">
        <f t="shared" si="117"/>
        <v>0</v>
      </c>
      <c r="U115" s="36">
        <f t="shared" si="118"/>
        <v>0</v>
      </c>
      <c r="V115" s="36">
        <f t="shared" si="119"/>
        <v>0</v>
      </c>
      <c r="W115" s="36">
        <f t="shared" si="120"/>
        <v>3000</v>
      </c>
      <c r="X115" s="36">
        <f t="shared" si="121"/>
        <v>0</v>
      </c>
      <c r="Y115" s="36">
        <f t="shared" si="122"/>
        <v>0</v>
      </c>
      <c r="Z115" s="36">
        <f t="shared" si="123"/>
        <v>39677.71</v>
      </c>
      <c r="AA115" s="36">
        <f t="shared" si="124"/>
        <v>0</v>
      </c>
      <c r="AB115" s="36">
        <f t="shared" si="125"/>
        <v>0</v>
      </c>
      <c r="AC115" s="40"/>
      <c r="AD115" s="36">
        <f t="shared" si="91"/>
        <v>0</v>
      </c>
      <c r="AE115" s="36">
        <f t="shared" si="92"/>
        <v>0</v>
      </c>
      <c r="AF115" s="36">
        <f t="shared" si="93"/>
        <v>0</v>
      </c>
      <c r="AG115" s="36">
        <f t="shared" si="94"/>
        <v>0</v>
      </c>
      <c r="AH115" s="36">
        <f t="shared" si="95"/>
        <v>0</v>
      </c>
      <c r="AI115" s="36">
        <f t="shared" si="96"/>
        <v>0</v>
      </c>
      <c r="AJ115" s="36">
        <f t="shared" si="97"/>
        <v>0</v>
      </c>
      <c r="AK115" s="36">
        <f t="shared" si="98"/>
        <v>0</v>
      </c>
      <c r="AL115" s="36">
        <f t="shared" si="99"/>
        <v>0</v>
      </c>
      <c r="AM115" s="36">
        <f t="shared" si="100"/>
        <v>0</v>
      </c>
      <c r="AN115" s="40"/>
      <c r="AO115" s="36">
        <f t="shared" si="126"/>
        <v>0</v>
      </c>
      <c r="AP115" s="36">
        <f t="shared" si="127"/>
        <v>0</v>
      </c>
      <c r="AQ115" s="36">
        <f t="shared" si="128"/>
        <v>0</v>
      </c>
      <c r="AR115" s="36">
        <f t="shared" si="129"/>
        <v>0</v>
      </c>
      <c r="AS115" s="36">
        <f t="shared" si="130"/>
        <v>0</v>
      </c>
      <c r="AT115" s="36">
        <f t="shared" si="131"/>
        <v>0</v>
      </c>
      <c r="AU115" s="36">
        <f t="shared" si="132"/>
        <v>0</v>
      </c>
      <c r="AV115" s="36">
        <f t="shared" si="133"/>
        <v>115.39</v>
      </c>
      <c r="AW115" s="36">
        <f t="shared" si="134"/>
        <v>0</v>
      </c>
      <c r="AX115" s="36">
        <f t="shared" si="135"/>
        <v>0</v>
      </c>
      <c r="AZ115" s="36">
        <f t="shared" si="148"/>
        <v>0</v>
      </c>
      <c r="BA115" s="36">
        <f t="shared" si="149"/>
        <v>0</v>
      </c>
      <c r="BB115" s="36">
        <f t="shared" si="150"/>
        <v>0</v>
      </c>
      <c r="BC115" s="36">
        <f t="shared" si="151"/>
        <v>0</v>
      </c>
      <c r="BD115" s="36">
        <f t="shared" si="152"/>
        <v>0</v>
      </c>
      <c r="BE115" s="36">
        <f t="shared" si="153"/>
        <v>0</v>
      </c>
      <c r="BF115" s="36">
        <f t="shared" si="154"/>
        <v>0</v>
      </c>
      <c r="BG115" s="36">
        <f t="shared" si="155"/>
        <v>0</v>
      </c>
      <c r="BH115" s="36">
        <f t="shared" si="156"/>
        <v>0</v>
      </c>
      <c r="BI115" s="36">
        <f t="shared" si="157"/>
        <v>0</v>
      </c>
      <c r="BJ115" s="118">
        <f t="shared" si="136"/>
        <v>0</v>
      </c>
      <c r="BK115" s="37"/>
      <c r="BL115" s="38">
        <f t="shared" si="158"/>
        <v>0</v>
      </c>
      <c r="BM115" s="39">
        <f>IF(BA115+AP115+T114&gt;=F$8,0,IF(SUM($BL115:BL115)&lt;$C115,MIN(F$8-(BA115+AP115+T114),$C115-SUM($BL115:BL115)),0))</f>
        <v>0</v>
      </c>
      <c r="BN115" s="39">
        <f>IF(BB115+AQ115+U114&gt;=G$8,0,IF(SUM($BL115:BM115)&lt;$C115,MIN(G$8-(BB115+AQ115+U114),$C115-SUM($BL115:BM115)),0))</f>
        <v>0</v>
      </c>
      <c r="BO115" s="39">
        <f>IF(BC115+AR115+V114&gt;=H$8,0,IF(SUM($BL115:BN115)&lt;$C115,MIN(H$8-(BC115+AR115+V114),$C115-SUM($BL115:BN115)),0))</f>
        <v>0</v>
      </c>
      <c r="BP115" s="39">
        <f>IF(BD115+AS115+W114&gt;=I$8,0,IF(SUM($BL115:BO115)&lt;$C115,MIN(I$8-(BD115+AS115+W114),$C115-SUM($BL115:BO115)),0))</f>
        <v>0</v>
      </c>
      <c r="BQ115" s="39">
        <f>IF(BE115+AT115+X114&gt;=J$8,0,IF(SUM($BL115:BP115)&lt;$C115,MIN(J$8-(BE115+AT115+X114),$C115-SUM($BL115:BP115)),0))</f>
        <v>0</v>
      </c>
      <c r="BR115" s="39">
        <f>IF(BF115+AU115+Y114&gt;=K$8,0,IF(SUM($BL115:BQ115)&lt;$C115,MIN(K$8-(BF115+AU115+Y114),$C115-SUM($BL115:BQ115)),0))</f>
        <v>0</v>
      </c>
      <c r="BS115" s="39">
        <f>IF(BG115+AV115+Z114&gt;=L$8,0,IF(SUM($BL115:BR115)&lt;$C115,MIN(L$8-(BG115+AV115+Z114),$C115-SUM($BL115:BR115)),0))</f>
        <v>0</v>
      </c>
      <c r="BT115" s="39">
        <f>IF(BH115+AW115+AA114&gt;=M$8,0,IF(SUM($BL115:BS115)&lt;$C115,MIN(M$8-(BH115+AW115+AA114),$C115-SUM($BL115:BS115)),0))</f>
        <v>0</v>
      </c>
      <c r="BU115" s="39">
        <f>IF(BI115+AX115+AB114&gt;=N$8,0,IF(SUM($BL115:BT115)&lt;$C115,MIN(N$8-(BI115+AX115+AB114),$C115-SUM($BL115:BT115)),0))</f>
        <v>0</v>
      </c>
      <c r="BW115" s="52" t="e">
        <f t="shared" si="159"/>
        <v>#N/A</v>
      </c>
      <c r="BX115" s="174" t="e">
        <f t="shared" si="160"/>
        <v>#N/A</v>
      </c>
      <c r="BY115" s="39">
        <f t="shared" si="137"/>
        <v>0</v>
      </c>
      <c r="BZ115" s="174" t="e">
        <f t="shared" si="161"/>
        <v>#N/A</v>
      </c>
      <c r="CA115" s="37">
        <f t="shared" si="138"/>
        <v>0</v>
      </c>
      <c r="CB115" s="174" t="e">
        <f t="shared" si="162"/>
        <v>#N/A</v>
      </c>
      <c r="CC115" s="39">
        <f t="shared" si="139"/>
        <v>0</v>
      </c>
      <c r="CD115" s="174" t="e">
        <f t="shared" si="163"/>
        <v>#N/A</v>
      </c>
      <c r="CE115" s="39">
        <f t="shared" si="140"/>
        <v>0</v>
      </c>
      <c r="CF115" s="174" t="e">
        <f t="shared" si="164"/>
        <v>#N/A</v>
      </c>
      <c r="CG115" s="39">
        <f t="shared" si="141"/>
        <v>0</v>
      </c>
      <c r="CH115" s="174" t="e">
        <f t="shared" si="165"/>
        <v>#N/A</v>
      </c>
      <c r="CI115" s="39">
        <f t="shared" si="142"/>
        <v>0</v>
      </c>
      <c r="CJ115" s="174" t="e">
        <f t="shared" si="166"/>
        <v>#N/A</v>
      </c>
      <c r="CK115" s="39">
        <f t="shared" si="143"/>
        <v>0</v>
      </c>
      <c r="CL115" s="174" t="e">
        <f t="shared" si="167"/>
        <v>#N/A</v>
      </c>
      <c r="CM115" s="39">
        <f t="shared" si="144"/>
        <v>0</v>
      </c>
      <c r="CN115" s="174" t="e">
        <f t="shared" si="168"/>
        <v>#N/A</v>
      </c>
      <c r="CO115" s="39">
        <f t="shared" si="145"/>
        <v>0</v>
      </c>
      <c r="CP115" s="174" t="e">
        <f t="shared" si="169"/>
        <v>#N/A</v>
      </c>
      <c r="CQ115" s="39">
        <f t="shared" si="146"/>
        <v>0</v>
      </c>
      <c r="CR115" s="39" t="e">
        <f>IF(ISERROR(BX115),NA(),(BY115/Calculator!$E$6)/2)</f>
        <v>#N/A</v>
      </c>
      <c r="CS115" s="39" t="e">
        <f>IF(ISERROR(BZ115),NA(),(CA115/Calculator!$E$6)/2)</f>
        <v>#N/A</v>
      </c>
      <c r="CT115" s="39" t="e">
        <f>IF(ISERROR(CB115),NA(),(CC115/Calculator!$E$6)/2)</f>
        <v>#N/A</v>
      </c>
      <c r="CU115" s="39" t="e">
        <f>IF(ISERROR(CD115),NA(),(CE115/Calculator!$E$6)/2)</f>
        <v>#N/A</v>
      </c>
      <c r="CV115" s="39" t="e">
        <f>IF(ISERROR(CF115),NA(),(CG115/Calculator!$E$6)/2)</f>
        <v>#N/A</v>
      </c>
      <c r="CW115" s="39" t="e">
        <f>IF(ISERROR(CH115),NA(),(CI115/Calculator!$E$6)/2)</f>
        <v>#N/A</v>
      </c>
      <c r="CX115" s="39" t="e">
        <f>IF(ISERROR(CJ115),NA(),(CK115/Calculator!$E$6)/2)</f>
        <v>#N/A</v>
      </c>
      <c r="CY115" s="39" t="e">
        <f>IF(ISERROR(CL115),NA(),(CM115/Calculator!$E$6)/2)</f>
        <v>#N/A</v>
      </c>
      <c r="CZ115" s="39" t="e">
        <f>IF(ISERROR(CN115),NA(),(CO115/Calculator!$E$6)/2)</f>
        <v>#N/A</v>
      </c>
      <c r="DA115" s="39" t="e">
        <f>IF(ISERROR(CP115),NA(),(CQ115/Calculator!$E$6)/2)</f>
        <v>#N/A</v>
      </c>
    </row>
    <row r="116" spans="1:105" s="34" customFormat="1" ht="12" thickBot="1" x14ac:dyDescent="0.25">
      <c r="A116" s="51" t="str">
        <f t="shared" si="101"/>
        <v/>
      </c>
      <c r="B116" s="52" t="str">
        <f t="shared" si="147"/>
        <v/>
      </c>
      <c r="C116" s="53" t="str">
        <f t="shared" si="102"/>
        <v/>
      </c>
      <c r="D116" s="54"/>
      <c r="E116" s="36">
        <f t="shared" si="103"/>
        <v>0</v>
      </c>
      <c r="F116" s="36">
        <f t="shared" si="104"/>
        <v>0</v>
      </c>
      <c r="G116" s="36">
        <f t="shared" si="105"/>
        <v>0</v>
      </c>
      <c r="H116" s="36">
        <f t="shared" si="106"/>
        <v>0</v>
      </c>
      <c r="I116" s="36">
        <f t="shared" si="107"/>
        <v>0</v>
      </c>
      <c r="J116" s="36">
        <f t="shared" si="108"/>
        <v>0</v>
      </c>
      <c r="K116" s="36">
        <f t="shared" si="109"/>
        <v>0</v>
      </c>
      <c r="L116" s="36">
        <f t="shared" si="110"/>
        <v>0</v>
      </c>
      <c r="M116" s="36">
        <f t="shared" si="111"/>
        <v>0</v>
      </c>
      <c r="N116" s="36">
        <f t="shared" si="112"/>
        <v>0</v>
      </c>
      <c r="O116" s="49">
        <f t="shared" si="113"/>
        <v>0</v>
      </c>
      <c r="P116" s="132" t="str">
        <f t="shared" si="114"/>
        <v/>
      </c>
      <c r="Q116" s="50">
        <f t="shared" si="115"/>
        <v>0</v>
      </c>
      <c r="R116" s="37"/>
      <c r="S116" s="36">
        <f t="shared" si="116"/>
        <v>1000</v>
      </c>
      <c r="T116" s="36">
        <f t="shared" si="117"/>
        <v>0</v>
      </c>
      <c r="U116" s="36">
        <f t="shared" si="118"/>
        <v>0</v>
      </c>
      <c r="V116" s="36">
        <f t="shared" si="119"/>
        <v>0</v>
      </c>
      <c r="W116" s="36">
        <f t="shared" si="120"/>
        <v>3000</v>
      </c>
      <c r="X116" s="36">
        <f t="shared" si="121"/>
        <v>0</v>
      </c>
      <c r="Y116" s="36">
        <f t="shared" si="122"/>
        <v>0</v>
      </c>
      <c r="Z116" s="36">
        <f t="shared" si="123"/>
        <v>39793.440000000002</v>
      </c>
      <c r="AA116" s="36">
        <f t="shared" si="124"/>
        <v>0</v>
      </c>
      <c r="AB116" s="36">
        <f t="shared" si="125"/>
        <v>0</v>
      </c>
      <c r="AC116" s="40"/>
      <c r="AD116" s="36">
        <f t="shared" si="91"/>
        <v>0</v>
      </c>
      <c r="AE116" s="36">
        <f t="shared" si="92"/>
        <v>0</v>
      </c>
      <c r="AF116" s="36">
        <f t="shared" si="93"/>
        <v>0</v>
      </c>
      <c r="AG116" s="36">
        <f t="shared" si="94"/>
        <v>0</v>
      </c>
      <c r="AH116" s="36">
        <f t="shared" si="95"/>
        <v>0</v>
      </c>
      <c r="AI116" s="36">
        <f t="shared" si="96"/>
        <v>0</v>
      </c>
      <c r="AJ116" s="36">
        <f t="shared" si="97"/>
        <v>0</v>
      </c>
      <c r="AK116" s="36">
        <f t="shared" si="98"/>
        <v>0</v>
      </c>
      <c r="AL116" s="36">
        <f t="shared" si="99"/>
        <v>0</v>
      </c>
      <c r="AM116" s="36">
        <f t="shared" si="100"/>
        <v>0</v>
      </c>
      <c r="AN116" s="40"/>
      <c r="AO116" s="36">
        <f t="shared" si="126"/>
        <v>0</v>
      </c>
      <c r="AP116" s="36">
        <f t="shared" si="127"/>
        <v>0</v>
      </c>
      <c r="AQ116" s="36">
        <f t="shared" si="128"/>
        <v>0</v>
      </c>
      <c r="AR116" s="36">
        <f t="shared" si="129"/>
        <v>0</v>
      </c>
      <c r="AS116" s="36">
        <f t="shared" si="130"/>
        <v>0</v>
      </c>
      <c r="AT116" s="36">
        <f t="shared" si="131"/>
        <v>0</v>
      </c>
      <c r="AU116" s="36">
        <f t="shared" si="132"/>
        <v>0</v>
      </c>
      <c r="AV116" s="36">
        <f t="shared" si="133"/>
        <v>115.73</v>
      </c>
      <c r="AW116" s="36">
        <f t="shared" si="134"/>
        <v>0</v>
      </c>
      <c r="AX116" s="36">
        <f t="shared" si="135"/>
        <v>0</v>
      </c>
      <c r="AZ116" s="36">
        <f t="shared" si="148"/>
        <v>0</v>
      </c>
      <c r="BA116" s="36">
        <f t="shared" si="149"/>
        <v>0</v>
      </c>
      <c r="BB116" s="36">
        <f t="shared" si="150"/>
        <v>0</v>
      </c>
      <c r="BC116" s="36">
        <f t="shared" si="151"/>
        <v>0</v>
      </c>
      <c r="BD116" s="36">
        <f t="shared" si="152"/>
        <v>0</v>
      </c>
      <c r="BE116" s="36">
        <f t="shared" si="153"/>
        <v>0</v>
      </c>
      <c r="BF116" s="36">
        <f t="shared" si="154"/>
        <v>0</v>
      </c>
      <c r="BG116" s="36">
        <f t="shared" si="155"/>
        <v>0</v>
      </c>
      <c r="BH116" s="36">
        <f t="shared" si="156"/>
        <v>0</v>
      </c>
      <c r="BI116" s="36">
        <f t="shared" si="157"/>
        <v>0</v>
      </c>
      <c r="BJ116" s="118">
        <f t="shared" si="136"/>
        <v>0</v>
      </c>
      <c r="BK116" s="37"/>
      <c r="BL116" s="38">
        <f t="shared" si="158"/>
        <v>0</v>
      </c>
      <c r="BM116" s="39">
        <f>IF(BA116+AP116+T115&gt;=F$8,0,IF(SUM($BL116:BL116)&lt;$C116,MIN(F$8-(BA116+AP116+T115),$C116-SUM($BL116:BL116)),0))</f>
        <v>0</v>
      </c>
      <c r="BN116" s="39">
        <f>IF(BB116+AQ116+U115&gt;=G$8,0,IF(SUM($BL116:BM116)&lt;$C116,MIN(G$8-(BB116+AQ116+U115),$C116-SUM($BL116:BM116)),0))</f>
        <v>0</v>
      </c>
      <c r="BO116" s="39">
        <f>IF(BC116+AR116+V115&gt;=H$8,0,IF(SUM($BL116:BN116)&lt;$C116,MIN(H$8-(BC116+AR116+V115),$C116-SUM($BL116:BN116)),0))</f>
        <v>0</v>
      </c>
      <c r="BP116" s="39">
        <f>IF(BD116+AS116+W115&gt;=I$8,0,IF(SUM($BL116:BO116)&lt;$C116,MIN(I$8-(BD116+AS116+W115),$C116-SUM($BL116:BO116)),0))</f>
        <v>0</v>
      </c>
      <c r="BQ116" s="39">
        <f>IF(BE116+AT116+X115&gt;=J$8,0,IF(SUM($BL116:BP116)&lt;$C116,MIN(J$8-(BE116+AT116+X115),$C116-SUM($BL116:BP116)),0))</f>
        <v>0</v>
      </c>
      <c r="BR116" s="39">
        <f>IF(BF116+AU116+Y115&gt;=K$8,0,IF(SUM($BL116:BQ116)&lt;$C116,MIN(K$8-(BF116+AU116+Y115),$C116-SUM($BL116:BQ116)),0))</f>
        <v>0</v>
      </c>
      <c r="BS116" s="39">
        <f>IF(BG116+AV116+Z115&gt;=L$8,0,IF(SUM($BL116:BR116)&lt;$C116,MIN(L$8-(BG116+AV116+Z115),$C116-SUM($BL116:BR116)),0))</f>
        <v>0</v>
      </c>
      <c r="BT116" s="39">
        <f>IF(BH116+AW116+AA115&gt;=M$8,0,IF(SUM($BL116:BS116)&lt;$C116,MIN(M$8-(BH116+AW116+AA115),$C116-SUM($BL116:BS116)),0))</f>
        <v>0</v>
      </c>
      <c r="BU116" s="39">
        <f>IF(BI116+AX116+AB115&gt;=N$8,0,IF(SUM($BL116:BT116)&lt;$C116,MIN(N$8-(BI116+AX116+AB115),$C116-SUM($BL116:BT116)),0))</f>
        <v>0</v>
      </c>
      <c r="BW116" s="52" t="e">
        <f t="shared" si="159"/>
        <v>#N/A</v>
      </c>
      <c r="BX116" s="174" t="e">
        <f t="shared" si="160"/>
        <v>#N/A</v>
      </c>
      <c r="BY116" s="39">
        <f t="shared" si="137"/>
        <v>0</v>
      </c>
      <c r="BZ116" s="174" t="e">
        <f t="shared" si="161"/>
        <v>#N/A</v>
      </c>
      <c r="CA116" s="37">
        <f t="shared" si="138"/>
        <v>0</v>
      </c>
      <c r="CB116" s="174" t="e">
        <f t="shared" si="162"/>
        <v>#N/A</v>
      </c>
      <c r="CC116" s="39">
        <f t="shared" si="139"/>
        <v>0</v>
      </c>
      <c r="CD116" s="174" t="e">
        <f t="shared" si="163"/>
        <v>#N/A</v>
      </c>
      <c r="CE116" s="39">
        <f t="shared" si="140"/>
        <v>0</v>
      </c>
      <c r="CF116" s="174" t="e">
        <f t="shared" si="164"/>
        <v>#N/A</v>
      </c>
      <c r="CG116" s="39">
        <f t="shared" si="141"/>
        <v>0</v>
      </c>
      <c r="CH116" s="174" t="e">
        <f t="shared" si="165"/>
        <v>#N/A</v>
      </c>
      <c r="CI116" s="39">
        <f t="shared" si="142"/>
        <v>0</v>
      </c>
      <c r="CJ116" s="174" t="e">
        <f t="shared" si="166"/>
        <v>#N/A</v>
      </c>
      <c r="CK116" s="39">
        <f t="shared" si="143"/>
        <v>0</v>
      </c>
      <c r="CL116" s="174" t="e">
        <f t="shared" si="167"/>
        <v>#N/A</v>
      </c>
      <c r="CM116" s="39">
        <f t="shared" si="144"/>
        <v>0</v>
      </c>
      <c r="CN116" s="174" t="e">
        <f t="shared" si="168"/>
        <v>#N/A</v>
      </c>
      <c r="CO116" s="39">
        <f t="shared" si="145"/>
        <v>0</v>
      </c>
      <c r="CP116" s="174" t="e">
        <f t="shared" si="169"/>
        <v>#N/A</v>
      </c>
      <c r="CQ116" s="39">
        <f t="shared" si="146"/>
        <v>0</v>
      </c>
      <c r="CR116" s="39" t="e">
        <f>IF(ISERROR(BX116),NA(),(BY116/Calculator!$E$6)/2)</f>
        <v>#N/A</v>
      </c>
      <c r="CS116" s="39" t="e">
        <f>IF(ISERROR(BZ116),NA(),(CA116/Calculator!$E$6)/2)</f>
        <v>#N/A</v>
      </c>
      <c r="CT116" s="39" t="e">
        <f>IF(ISERROR(CB116),NA(),(CC116/Calculator!$E$6)/2)</f>
        <v>#N/A</v>
      </c>
      <c r="CU116" s="39" t="e">
        <f>IF(ISERROR(CD116),NA(),(CE116/Calculator!$E$6)/2)</f>
        <v>#N/A</v>
      </c>
      <c r="CV116" s="39" t="e">
        <f>IF(ISERROR(CF116),NA(),(CG116/Calculator!$E$6)/2)</f>
        <v>#N/A</v>
      </c>
      <c r="CW116" s="39" t="e">
        <f>IF(ISERROR(CH116),NA(),(CI116/Calculator!$E$6)/2)</f>
        <v>#N/A</v>
      </c>
      <c r="CX116" s="39" t="e">
        <f>IF(ISERROR(CJ116),NA(),(CK116/Calculator!$E$6)/2)</f>
        <v>#N/A</v>
      </c>
      <c r="CY116" s="39" t="e">
        <f>IF(ISERROR(CL116),NA(),(CM116/Calculator!$E$6)/2)</f>
        <v>#N/A</v>
      </c>
      <c r="CZ116" s="39" t="e">
        <f>IF(ISERROR(CN116),NA(),(CO116/Calculator!$E$6)/2)</f>
        <v>#N/A</v>
      </c>
      <c r="DA116" s="39" t="e">
        <f>IF(ISERROR(CP116),NA(),(CQ116/Calculator!$E$6)/2)</f>
        <v>#N/A</v>
      </c>
    </row>
    <row r="117" spans="1:105" s="34" customFormat="1" ht="12" thickBot="1" x14ac:dyDescent="0.25">
      <c r="A117" s="51" t="str">
        <f t="shared" si="101"/>
        <v/>
      </c>
      <c r="B117" s="52" t="str">
        <f t="shared" si="147"/>
        <v/>
      </c>
      <c r="C117" s="53" t="str">
        <f t="shared" si="102"/>
        <v/>
      </c>
      <c r="D117" s="54"/>
      <c r="E117" s="36">
        <f t="shared" si="103"/>
        <v>0</v>
      </c>
      <c r="F117" s="36">
        <f t="shared" si="104"/>
        <v>0</v>
      </c>
      <c r="G117" s="36">
        <f t="shared" si="105"/>
        <v>0</v>
      </c>
      <c r="H117" s="36">
        <f t="shared" si="106"/>
        <v>0</v>
      </c>
      <c r="I117" s="36">
        <f t="shared" si="107"/>
        <v>0</v>
      </c>
      <c r="J117" s="36">
        <f t="shared" si="108"/>
        <v>0</v>
      </c>
      <c r="K117" s="36">
        <f t="shared" si="109"/>
        <v>0</v>
      </c>
      <c r="L117" s="36">
        <f t="shared" si="110"/>
        <v>0</v>
      </c>
      <c r="M117" s="36">
        <f t="shared" si="111"/>
        <v>0</v>
      </c>
      <c r="N117" s="36">
        <f t="shared" si="112"/>
        <v>0</v>
      </c>
      <c r="O117" s="49">
        <f t="shared" si="113"/>
        <v>0</v>
      </c>
      <c r="P117" s="132" t="str">
        <f t="shared" si="114"/>
        <v/>
      </c>
      <c r="Q117" s="50">
        <f t="shared" si="115"/>
        <v>0</v>
      </c>
      <c r="R117" s="37"/>
      <c r="S117" s="36">
        <f t="shared" si="116"/>
        <v>1000</v>
      </c>
      <c r="T117" s="36">
        <f t="shared" si="117"/>
        <v>0</v>
      </c>
      <c r="U117" s="36">
        <f t="shared" si="118"/>
        <v>0</v>
      </c>
      <c r="V117" s="36">
        <f t="shared" si="119"/>
        <v>0</v>
      </c>
      <c r="W117" s="36">
        <f t="shared" si="120"/>
        <v>3000</v>
      </c>
      <c r="X117" s="36">
        <f t="shared" si="121"/>
        <v>0</v>
      </c>
      <c r="Y117" s="36">
        <f t="shared" si="122"/>
        <v>0</v>
      </c>
      <c r="Z117" s="36">
        <f t="shared" si="123"/>
        <v>39909.5</v>
      </c>
      <c r="AA117" s="36">
        <f t="shared" si="124"/>
        <v>0</v>
      </c>
      <c r="AB117" s="36">
        <f t="shared" si="125"/>
        <v>0</v>
      </c>
      <c r="AC117" s="40"/>
      <c r="AD117" s="36">
        <f t="shared" si="91"/>
        <v>0</v>
      </c>
      <c r="AE117" s="36">
        <f t="shared" si="92"/>
        <v>0</v>
      </c>
      <c r="AF117" s="36">
        <f t="shared" si="93"/>
        <v>0</v>
      </c>
      <c r="AG117" s="36">
        <f t="shared" si="94"/>
        <v>0</v>
      </c>
      <c r="AH117" s="36">
        <f t="shared" si="95"/>
        <v>0</v>
      </c>
      <c r="AI117" s="36">
        <f t="shared" si="96"/>
        <v>0</v>
      </c>
      <c r="AJ117" s="36">
        <f t="shared" si="97"/>
        <v>0</v>
      </c>
      <c r="AK117" s="36">
        <f t="shared" si="98"/>
        <v>0</v>
      </c>
      <c r="AL117" s="36">
        <f t="shared" si="99"/>
        <v>0</v>
      </c>
      <c r="AM117" s="36">
        <f t="shared" si="100"/>
        <v>0</v>
      </c>
      <c r="AN117" s="40"/>
      <c r="AO117" s="36">
        <f t="shared" si="126"/>
        <v>0</v>
      </c>
      <c r="AP117" s="36">
        <f t="shared" si="127"/>
        <v>0</v>
      </c>
      <c r="AQ117" s="36">
        <f t="shared" si="128"/>
        <v>0</v>
      </c>
      <c r="AR117" s="36">
        <f t="shared" si="129"/>
        <v>0</v>
      </c>
      <c r="AS117" s="36">
        <f t="shared" si="130"/>
        <v>0</v>
      </c>
      <c r="AT117" s="36">
        <f t="shared" si="131"/>
        <v>0</v>
      </c>
      <c r="AU117" s="36">
        <f t="shared" si="132"/>
        <v>0</v>
      </c>
      <c r="AV117" s="36">
        <f t="shared" si="133"/>
        <v>116.06</v>
      </c>
      <c r="AW117" s="36">
        <f t="shared" si="134"/>
        <v>0</v>
      </c>
      <c r="AX117" s="36">
        <f t="shared" si="135"/>
        <v>0</v>
      </c>
      <c r="AZ117" s="36">
        <f t="shared" si="148"/>
        <v>0</v>
      </c>
      <c r="BA117" s="36">
        <f t="shared" si="149"/>
        <v>0</v>
      </c>
      <c r="BB117" s="36">
        <f t="shared" si="150"/>
        <v>0</v>
      </c>
      <c r="BC117" s="36">
        <f t="shared" si="151"/>
        <v>0</v>
      </c>
      <c r="BD117" s="36">
        <f t="shared" si="152"/>
        <v>0</v>
      </c>
      <c r="BE117" s="36">
        <f t="shared" si="153"/>
        <v>0</v>
      </c>
      <c r="BF117" s="36">
        <f t="shared" si="154"/>
        <v>0</v>
      </c>
      <c r="BG117" s="36">
        <f t="shared" si="155"/>
        <v>0</v>
      </c>
      <c r="BH117" s="36">
        <f t="shared" si="156"/>
        <v>0</v>
      </c>
      <c r="BI117" s="36">
        <f t="shared" si="157"/>
        <v>0</v>
      </c>
      <c r="BJ117" s="118">
        <f t="shared" si="136"/>
        <v>0</v>
      </c>
      <c r="BK117" s="37"/>
      <c r="BL117" s="38">
        <f t="shared" si="158"/>
        <v>0</v>
      </c>
      <c r="BM117" s="39">
        <f>IF(BA117+AP117+T116&gt;=F$8,0,IF(SUM($BL117:BL117)&lt;$C117,MIN(F$8-(BA117+AP117+T116),$C117-SUM($BL117:BL117)),0))</f>
        <v>0</v>
      </c>
      <c r="BN117" s="39">
        <f>IF(BB117+AQ117+U116&gt;=G$8,0,IF(SUM($BL117:BM117)&lt;$C117,MIN(G$8-(BB117+AQ117+U116),$C117-SUM($BL117:BM117)),0))</f>
        <v>0</v>
      </c>
      <c r="BO117" s="39">
        <f>IF(BC117+AR117+V116&gt;=H$8,0,IF(SUM($BL117:BN117)&lt;$C117,MIN(H$8-(BC117+AR117+V116),$C117-SUM($BL117:BN117)),0))</f>
        <v>0</v>
      </c>
      <c r="BP117" s="39">
        <f>IF(BD117+AS117+W116&gt;=I$8,0,IF(SUM($BL117:BO117)&lt;$C117,MIN(I$8-(BD117+AS117+W116),$C117-SUM($BL117:BO117)),0))</f>
        <v>0</v>
      </c>
      <c r="BQ117" s="39">
        <f>IF(BE117+AT117+X116&gt;=J$8,0,IF(SUM($BL117:BP117)&lt;$C117,MIN(J$8-(BE117+AT117+X116),$C117-SUM($BL117:BP117)),0))</f>
        <v>0</v>
      </c>
      <c r="BR117" s="39">
        <f>IF(BF117+AU117+Y116&gt;=K$8,0,IF(SUM($BL117:BQ117)&lt;$C117,MIN(K$8-(BF117+AU117+Y116),$C117-SUM($BL117:BQ117)),0))</f>
        <v>0</v>
      </c>
      <c r="BS117" s="39">
        <f>IF(BG117+AV117+Z116&gt;=L$8,0,IF(SUM($BL117:BR117)&lt;$C117,MIN(L$8-(BG117+AV117+Z116),$C117-SUM($BL117:BR117)),0))</f>
        <v>0</v>
      </c>
      <c r="BT117" s="39">
        <f>IF(BH117+AW117+AA116&gt;=M$8,0,IF(SUM($BL117:BS117)&lt;$C117,MIN(M$8-(BH117+AW117+AA116),$C117-SUM($BL117:BS117)),0))</f>
        <v>0</v>
      </c>
      <c r="BU117" s="39">
        <f>IF(BI117+AX117+AB116&gt;=N$8,0,IF(SUM($BL117:BT117)&lt;$C117,MIN(N$8-(BI117+AX117+AB116),$C117-SUM($BL117:BT117)),0))</f>
        <v>0</v>
      </c>
      <c r="BW117" s="52" t="e">
        <f t="shared" si="159"/>
        <v>#N/A</v>
      </c>
      <c r="BX117" s="174" t="e">
        <f t="shared" si="160"/>
        <v>#N/A</v>
      </c>
      <c r="BY117" s="39">
        <f t="shared" si="137"/>
        <v>0</v>
      </c>
      <c r="BZ117" s="174" t="e">
        <f t="shared" si="161"/>
        <v>#N/A</v>
      </c>
      <c r="CA117" s="37">
        <f t="shared" si="138"/>
        <v>0</v>
      </c>
      <c r="CB117" s="174" t="e">
        <f t="shared" si="162"/>
        <v>#N/A</v>
      </c>
      <c r="CC117" s="39">
        <f t="shared" si="139"/>
        <v>0</v>
      </c>
      <c r="CD117" s="174" t="e">
        <f t="shared" si="163"/>
        <v>#N/A</v>
      </c>
      <c r="CE117" s="39">
        <f t="shared" si="140"/>
        <v>0</v>
      </c>
      <c r="CF117" s="174" t="e">
        <f t="shared" si="164"/>
        <v>#N/A</v>
      </c>
      <c r="CG117" s="39">
        <f t="shared" si="141"/>
        <v>0</v>
      </c>
      <c r="CH117" s="174" t="e">
        <f t="shared" si="165"/>
        <v>#N/A</v>
      </c>
      <c r="CI117" s="39">
        <f t="shared" si="142"/>
        <v>0</v>
      </c>
      <c r="CJ117" s="174" t="e">
        <f t="shared" si="166"/>
        <v>#N/A</v>
      </c>
      <c r="CK117" s="39">
        <f t="shared" si="143"/>
        <v>0</v>
      </c>
      <c r="CL117" s="174" t="e">
        <f t="shared" si="167"/>
        <v>#N/A</v>
      </c>
      <c r="CM117" s="39">
        <f t="shared" si="144"/>
        <v>0</v>
      </c>
      <c r="CN117" s="174" t="e">
        <f t="shared" si="168"/>
        <v>#N/A</v>
      </c>
      <c r="CO117" s="39">
        <f t="shared" si="145"/>
        <v>0</v>
      </c>
      <c r="CP117" s="174" t="e">
        <f t="shared" si="169"/>
        <v>#N/A</v>
      </c>
      <c r="CQ117" s="39">
        <f t="shared" si="146"/>
        <v>0</v>
      </c>
      <c r="CR117" s="39" t="e">
        <f>IF(ISERROR(BX117),NA(),(BY117/Calculator!$E$6)/2)</f>
        <v>#N/A</v>
      </c>
      <c r="CS117" s="39" t="e">
        <f>IF(ISERROR(BZ117),NA(),(CA117/Calculator!$E$6)/2)</f>
        <v>#N/A</v>
      </c>
      <c r="CT117" s="39" t="e">
        <f>IF(ISERROR(CB117),NA(),(CC117/Calculator!$E$6)/2)</f>
        <v>#N/A</v>
      </c>
      <c r="CU117" s="39" t="e">
        <f>IF(ISERROR(CD117),NA(),(CE117/Calculator!$E$6)/2)</f>
        <v>#N/A</v>
      </c>
      <c r="CV117" s="39" t="e">
        <f>IF(ISERROR(CF117),NA(),(CG117/Calculator!$E$6)/2)</f>
        <v>#N/A</v>
      </c>
      <c r="CW117" s="39" t="e">
        <f>IF(ISERROR(CH117),NA(),(CI117/Calculator!$E$6)/2)</f>
        <v>#N/A</v>
      </c>
      <c r="CX117" s="39" t="e">
        <f>IF(ISERROR(CJ117),NA(),(CK117/Calculator!$E$6)/2)</f>
        <v>#N/A</v>
      </c>
      <c r="CY117" s="39" t="e">
        <f>IF(ISERROR(CL117),NA(),(CM117/Calculator!$E$6)/2)</f>
        <v>#N/A</v>
      </c>
      <c r="CZ117" s="39" t="e">
        <f>IF(ISERROR(CN117),NA(),(CO117/Calculator!$E$6)/2)</f>
        <v>#N/A</v>
      </c>
      <c r="DA117" s="39" t="e">
        <f>IF(ISERROR(CP117),NA(),(CQ117/Calculator!$E$6)/2)</f>
        <v>#N/A</v>
      </c>
    </row>
    <row r="118" spans="1:105" s="34" customFormat="1" ht="12" thickBot="1" x14ac:dyDescent="0.25">
      <c r="A118" s="51" t="str">
        <f t="shared" si="101"/>
        <v/>
      </c>
      <c r="B118" s="52" t="str">
        <f t="shared" si="147"/>
        <v/>
      </c>
      <c r="C118" s="53" t="str">
        <f t="shared" si="102"/>
        <v/>
      </c>
      <c r="D118" s="54"/>
      <c r="E118" s="36">
        <f t="shared" si="103"/>
        <v>0</v>
      </c>
      <c r="F118" s="36">
        <f t="shared" si="104"/>
        <v>0</v>
      </c>
      <c r="G118" s="36">
        <f t="shared" si="105"/>
        <v>0</v>
      </c>
      <c r="H118" s="36">
        <f t="shared" si="106"/>
        <v>0</v>
      </c>
      <c r="I118" s="36">
        <f t="shared" si="107"/>
        <v>0</v>
      </c>
      <c r="J118" s="36">
        <f t="shared" si="108"/>
        <v>0</v>
      </c>
      <c r="K118" s="36">
        <f t="shared" si="109"/>
        <v>0</v>
      </c>
      <c r="L118" s="36">
        <f t="shared" si="110"/>
        <v>0</v>
      </c>
      <c r="M118" s="36">
        <f t="shared" si="111"/>
        <v>0</v>
      </c>
      <c r="N118" s="36">
        <f t="shared" si="112"/>
        <v>0</v>
      </c>
      <c r="O118" s="49">
        <f t="shared" si="113"/>
        <v>0</v>
      </c>
      <c r="P118" s="132" t="str">
        <f t="shared" si="114"/>
        <v/>
      </c>
      <c r="Q118" s="50">
        <f t="shared" si="115"/>
        <v>0</v>
      </c>
      <c r="R118" s="37"/>
      <c r="S118" s="36">
        <f t="shared" si="116"/>
        <v>1000</v>
      </c>
      <c r="T118" s="36">
        <f t="shared" si="117"/>
        <v>0</v>
      </c>
      <c r="U118" s="36">
        <f t="shared" si="118"/>
        <v>0</v>
      </c>
      <c r="V118" s="36">
        <f t="shared" si="119"/>
        <v>0</v>
      </c>
      <c r="W118" s="36">
        <f t="shared" si="120"/>
        <v>3000</v>
      </c>
      <c r="X118" s="36">
        <f t="shared" si="121"/>
        <v>0</v>
      </c>
      <c r="Y118" s="36">
        <f t="shared" si="122"/>
        <v>0</v>
      </c>
      <c r="Z118" s="36">
        <f t="shared" si="123"/>
        <v>40025.9</v>
      </c>
      <c r="AA118" s="36">
        <f t="shared" si="124"/>
        <v>0</v>
      </c>
      <c r="AB118" s="36">
        <f t="shared" si="125"/>
        <v>0</v>
      </c>
      <c r="AC118" s="40"/>
      <c r="AD118" s="36">
        <f t="shared" si="91"/>
        <v>0</v>
      </c>
      <c r="AE118" s="36">
        <f t="shared" si="92"/>
        <v>0</v>
      </c>
      <c r="AF118" s="36">
        <f t="shared" si="93"/>
        <v>0</v>
      </c>
      <c r="AG118" s="36">
        <f t="shared" si="94"/>
        <v>0</v>
      </c>
      <c r="AH118" s="36">
        <f t="shared" si="95"/>
        <v>0</v>
      </c>
      <c r="AI118" s="36">
        <f t="shared" si="96"/>
        <v>0</v>
      </c>
      <c r="AJ118" s="36">
        <f t="shared" si="97"/>
        <v>0</v>
      </c>
      <c r="AK118" s="36">
        <f t="shared" si="98"/>
        <v>0</v>
      </c>
      <c r="AL118" s="36">
        <f t="shared" si="99"/>
        <v>0</v>
      </c>
      <c r="AM118" s="36">
        <f t="shared" si="100"/>
        <v>0</v>
      </c>
      <c r="AN118" s="40"/>
      <c r="AO118" s="36">
        <f t="shared" si="126"/>
        <v>0</v>
      </c>
      <c r="AP118" s="36">
        <f t="shared" si="127"/>
        <v>0</v>
      </c>
      <c r="AQ118" s="36">
        <f t="shared" si="128"/>
        <v>0</v>
      </c>
      <c r="AR118" s="36">
        <f t="shared" si="129"/>
        <v>0</v>
      </c>
      <c r="AS118" s="36">
        <f t="shared" si="130"/>
        <v>0</v>
      </c>
      <c r="AT118" s="36">
        <f t="shared" si="131"/>
        <v>0</v>
      </c>
      <c r="AU118" s="36">
        <f t="shared" si="132"/>
        <v>0</v>
      </c>
      <c r="AV118" s="36">
        <f t="shared" si="133"/>
        <v>116.4</v>
      </c>
      <c r="AW118" s="36">
        <f t="shared" si="134"/>
        <v>0</v>
      </c>
      <c r="AX118" s="36">
        <f t="shared" si="135"/>
        <v>0</v>
      </c>
      <c r="AZ118" s="36">
        <f t="shared" si="148"/>
        <v>0</v>
      </c>
      <c r="BA118" s="36">
        <f t="shared" si="149"/>
        <v>0</v>
      </c>
      <c r="BB118" s="36">
        <f t="shared" si="150"/>
        <v>0</v>
      </c>
      <c r="BC118" s="36">
        <f t="shared" si="151"/>
        <v>0</v>
      </c>
      <c r="BD118" s="36">
        <f t="shared" si="152"/>
        <v>0</v>
      </c>
      <c r="BE118" s="36">
        <f t="shared" si="153"/>
        <v>0</v>
      </c>
      <c r="BF118" s="36">
        <f t="shared" si="154"/>
        <v>0</v>
      </c>
      <c r="BG118" s="36">
        <f t="shared" si="155"/>
        <v>0</v>
      </c>
      <c r="BH118" s="36">
        <f t="shared" si="156"/>
        <v>0</v>
      </c>
      <c r="BI118" s="36">
        <f t="shared" si="157"/>
        <v>0</v>
      </c>
      <c r="BJ118" s="118">
        <f t="shared" si="136"/>
        <v>0</v>
      </c>
      <c r="BK118" s="37"/>
      <c r="BL118" s="38">
        <f t="shared" si="158"/>
        <v>0</v>
      </c>
      <c r="BM118" s="39">
        <f>IF(BA118+AP118+T117&gt;=F$8,0,IF(SUM($BL118:BL118)&lt;$C118,MIN(F$8-(BA118+AP118+T117),$C118-SUM($BL118:BL118)),0))</f>
        <v>0</v>
      </c>
      <c r="BN118" s="39">
        <f>IF(BB118+AQ118+U117&gt;=G$8,0,IF(SUM($BL118:BM118)&lt;$C118,MIN(G$8-(BB118+AQ118+U117),$C118-SUM($BL118:BM118)),0))</f>
        <v>0</v>
      </c>
      <c r="BO118" s="39">
        <f>IF(BC118+AR118+V117&gt;=H$8,0,IF(SUM($BL118:BN118)&lt;$C118,MIN(H$8-(BC118+AR118+V117),$C118-SUM($BL118:BN118)),0))</f>
        <v>0</v>
      </c>
      <c r="BP118" s="39">
        <f>IF(BD118+AS118+W117&gt;=I$8,0,IF(SUM($BL118:BO118)&lt;$C118,MIN(I$8-(BD118+AS118+W117),$C118-SUM($BL118:BO118)),0))</f>
        <v>0</v>
      </c>
      <c r="BQ118" s="39">
        <f>IF(BE118+AT118+X117&gt;=J$8,0,IF(SUM($BL118:BP118)&lt;$C118,MIN(J$8-(BE118+AT118+X117),$C118-SUM($BL118:BP118)),0))</f>
        <v>0</v>
      </c>
      <c r="BR118" s="39">
        <f>IF(BF118+AU118+Y117&gt;=K$8,0,IF(SUM($BL118:BQ118)&lt;$C118,MIN(K$8-(BF118+AU118+Y117),$C118-SUM($BL118:BQ118)),0))</f>
        <v>0</v>
      </c>
      <c r="BS118" s="39">
        <f>IF(BG118+AV118+Z117&gt;=L$8,0,IF(SUM($BL118:BR118)&lt;$C118,MIN(L$8-(BG118+AV118+Z117),$C118-SUM($BL118:BR118)),0))</f>
        <v>0</v>
      </c>
      <c r="BT118" s="39">
        <f>IF(BH118+AW118+AA117&gt;=M$8,0,IF(SUM($BL118:BS118)&lt;$C118,MIN(M$8-(BH118+AW118+AA117),$C118-SUM($BL118:BS118)),0))</f>
        <v>0</v>
      </c>
      <c r="BU118" s="39">
        <f>IF(BI118+AX118+AB117&gt;=N$8,0,IF(SUM($BL118:BT118)&lt;$C118,MIN(N$8-(BI118+AX118+AB117),$C118-SUM($BL118:BT118)),0))</f>
        <v>0</v>
      </c>
      <c r="BW118" s="52" t="e">
        <f t="shared" si="159"/>
        <v>#N/A</v>
      </c>
      <c r="BX118" s="174" t="e">
        <f t="shared" si="160"/>
        <v>#N/A</v>
      </c>
      <c r="BY118" s="39">
        <f t="shared" si="137"/>
        <v>0</v>
      </c>
      <c r="BZ118" s="174" t="e">
        <f t="shared" si="161"/>
        <v>#N/A</v>
      </c>
      <c r="CA118" s="37">
        <f t="shared" si="138"/>
        <v>0</v>
      </c>
      <c r="CB118" s="174" t="e">
        <f t="shared" si="162"/>
        <v>#N/A</v>
      </c>
      <c r="CC118" s="39">
        <f t="shared" si="139"/>
        <v>0</v>
      </c>
      <c r="CD118" s="174" t="e">
        <f t="shared" si="163"/>
        <v>#N/A</v>
      </c>
      <c r="CE118" s="39">
        <f t="shared" si="140"/>
        <v>0</v>
      </c>
      <c r="CF118" s="174" t="e">
        <f t="shared" si="164"/>
        <v>#N/A</v>
      </c>
      <c r="CG118" s="39">
        <f t="shared" si="141"/>
        <v>0</v>
      </c>
      <c r="CH118" s="174" t="e">
        <f t="shared" si="165"/>
        <v>#N/A</v>
      </c>
      <c r="CI118" s="39">
        <f t="shared" si="142"/>
        <v>0</v>
      </c>
      <c r="CJ118" s="174" t="e">
        <f t="shared" si="166"/>
        <v>#N/A</v>
      </c>
      <c r="CK118" s="39">
        <f t="shared" si="143"/>
        <v>0</v>
      </c>
      <c r="CL118" s="174" t="e">
        <f t="shared" si="167"/>
        <v>#N/A</v>
      </c>
      <c r="CM118" s="39">
        <f t="shared" si="144"/>
        <v>0</v>
      </c>
      <c r="CN118" s="174" t="e">
        <f t="shared" si="168"/>
        <v>#N/A</v>
      </c>
      <c r="CO118" s="39">
        <f t="shared" si="145"/>
        <v>0</v>
      </c>
      <c r="CP118" s="174" t="e">
        <f t="shared" si="169"/>
        <v>#N/A</v>
      </c>
      <c r="CQ118" s="39">
        <f t="shared" si="146"/>
        <v>0</v>
      </c>
      <c r="CR118" s="39" t="e">
        <f>IF(ISERROR(BX118),NA(),(BY118/Calculator!$E$6)/2)</f>
        <v>#N/A</v>
      </c>
      <c r="CS118" s="39" t="e">
        <f>IF(ISERROR(BZ118),NA(),(CA118/Calculator!$E$6)/2)</f>
        <v>#N/A</v>
      </c>
      <c r="CT118" s="39" t="e">
        <f>IF(ISERROR(CB118),NA(),(CC118/Calculator!$E$6)/2)</f>
        <v>#N/A</v>
      </c>
      <c r="CU118" s="39" t="e">
        <f>IF(ISERROR(CD118),NA(),(CE118/Calculator!$E$6)/2)</f>
        <v>#N/A</v>
      </c>
      <c r="CV118" s="39" t="e">
        <f>IF(ISERROR(CF118),NA(),(CG118/Calculator!$E$6)/2)</f>
        <v>#N/A</v>
      </c>
      <c r="CW118" s="39" t="e">
        <f>IF(ISERROR(CH118),NA(),(CI118/Calculator!$E$6)/2)</f>
        <v>#N/A</v>
      </c>
      <c r="CX118" s="39" t="e">
        <f>IF(ISERROR(CJ118),NA(),(CK118/Calculator!$E$6)/2)</f>
        <v>#N/A</v>
      </c>
      <c r="CY118" s="39" t="e">
        <f>IF(ISERROR(CL118),NA(),(CM118/Calculator!$E$6)/2)</f>
        <v>#N/A</v>
      </c>
      <c r="CZ118" s="39" t="e">
        <f>IF(ISERROR(CN118),NA(),(CO118/Calculator!$E$6)/2)</f>
        <v>#N/A</v>
      </c>
      <c r="DA118" s="39" t="e">
        <f>IF(ISERROR(CP118),NA(),(CQ118/Calculator!$E$6)/2)</f>
        <v>#N/A</v>
      </c>
    </row>
    <row r="119" spans="1:105" s="34" customFormat="1" ht="12" thickBot="1" x14ac:dyDescent="0.25">
      <c r="A119" s="51" t="str">
        <f t="shared" si="101"/>
        <v/>
      </c>
      <c r="B119" s="52" t="str">
        <f t="shared" si="147"/>
        <v/>
      </c>
      <c r="C119" s="53" t="str">
        <f t="shared" si="102"/>
        <v/>
      </c>
      <c r="D119" s="54"/>
      <c r="E119" s="36">
        <f t="shared" si="103"/>
        <v>0</v>
      </c>
      <c r="F119" s="36">
        <f t="shared" si="104"/>
        <v>0</v>
      </c>
      <c r="G119" s="36">
        <f t="shared" si="105"/>
        <v>0</v>
      </c>
      <c r="H119" s="36">
        <f t="shared" si="106"/>
        <v>0</v>
      </c>
      <c r="I119" s="36">
        <f t="shared" si="107"/>
        <v>0</v>
      </c>
      <c r="J119" s="36">
        <f t="shared" si="108"/>
        <v>0</v>
      </c>
      <c r="K119" s="36">
        <f t="shared" si="109"/>
        <v>0</v>
      </c>
      <c r="L119" s="36">
        <f t="shared" si="110"/>
        <v>0</v>
      </c>
      <c r="M119" s="36">
        <f t="shared" si="111"/>
        <v>0</v>
      </c>
      <c r="N119" s="36">
        <f t="shared" si="112"/>
        <v>0</v>
      </c>
      <c r="O119" s="49">
        <f t="shared" si="113"/>
        <v>0</v>
      </c>
      <c r="P119" s="132" t="str">
        <f t="shared" si="114"/>
        <v/>
      </c>
      <c r="Q119" s="50">
        <f t="shared" si="115"/>
        <v>0</v>
      </c>
      <c r="R119" s="37"/>
      <c r="S119" s="36">
        <f t="shared" si="116"/>
        <v>1000</v>
      </c>
      <c r="T119" s="36">
        <f t="shared" si="117"/>
        <v>0</v>
      </c>
      <c r="U119" s="36">
        <f t="shared" si="118"/>
        <v>0</v>
      </c>
      <c r="V119" s="36">
        <f t="shared" si="119"/>
        <v>0</v>
      </c>
      <c r="W119" s="36">
        <f t="shared" si="120"/>
        <v>3000</v>
      </c>
      <c r="X119" s="36">
        <f t="shared" si="121"/>
        <v>0</v>
      </c>
      <c r="Y119" s="36">
        <f t="shared" si="122"/>
        <v>0</v>
      </c>
      <c r="Z119" s="36">
        <f t="shared" si="123"/>
        <v>40142.639999999999</v>
      </c>
      <c r="AA119" s="36">
        <f t="shared" si="124"/>
        <v>0</v>
      </c>
      <c r="AB119" s="36">
        <f t="shared" si="125"/>
        <v>0</v>
      </c>
      <c r="AC119" s="40"/>
      <c r="AD119" s="36">
        <f t="shared" si="91"/>
        <v>0</v>
      </c>
      <c r="AE119" s="36">
        <f t="shared" si="92"/>
        <v>0</v>
      </c>
      <c r="AF119" s="36">
        <f t="shared" si="93"/>
        <v>0</v>
      </c>
      <c r="AG119" s="36">
        <f t="shared" si="94"/>
        <v>0</v>
      </c>
      <c r="AH119" s="36">
        <f t="shared" si="95"/>
        <v>0</v>
      </c>
      <c r="AI119" s="36">
        <f t="shared" si="96"/>
        <v>0</v>
      </c>
      <c r="AJ119" s="36">
        <f t="shared" si="97"/>
        <v>0</v>
      </c>
      <c r="AK119" s="36">
        <f t="shared" si="98"/>
        <v>0</v>
      </c>
      <c r="AL119" s="36">
        <f t="shared" si="99"/>
        <v>0</v>
      </c>
      <c r="AM119" s="36">
        <f t="shared" si="100"/>
        <v>0</v>
      </c>
      <c r="AN119" s="40"/>
      <c r="AO119" s="36">
        <f t="shared" si="126"/>
        <v>0</v>
      </c>
      <c r="AP119" s="36">
        <f t="shared" si="127"/>
        <v>0</v>
      </c>
      <c r="AQ119" s="36">
        <f t="shared" si="128"/>
        <v>0</v>
      </c>
      <c r="AR119" s="36">
        <f t="shared" si="129"/>
        <v>0</v>
      </c>
      <c r="AS119" s="36">
        <f t="shared" si="130"/>
        <v>0</v>
      </c>
      <c r="AT119" s="36">
        <f t="shared" si="131"/>
        <v>0</v>
      </c>
      <c r="AU119" s="36">
        <f t="shared" si="132"/>
        <v>0</v>
      </c>
      <c r="AV119" s="36">
        <f t="shared" si="133"/>
        <v>116.74</v>
      </c>
      <c r="AW119" s="36">
        <f t="shared" si="134"/>
        <v>0</v>
      </c>
      <c r="AX119" s="36">
        <f t="shared" si="135"/>
        <v>0</v>
      </c>
      <c r="AZ119" s="36">
        <f t="shared" si="148"/>
        <v>0</v>
      </c>
      <c r="BA119" s="36">
        <f t="shared" si="149"/>
        <v>0</v>
      </c>
      <c r="BB119" s="36">
        <f t="shared" si="150"/>
        <v>0</v>
      </c>
      <c r="BC119" s="36">
        <f t="shared" si="151"/>
        <v>0</v>
      </c>
      <c r="BD119" s="36">
        <f t="shared" si="152"/>
        <v>0</v>
      </c>
      <c r="BE119" s="36">
        <f t="shared" si="153"/>
        <v>0</v>
      </c>
      <c r="BF119" s="36">
        <f t="shared" si="154"/>
        <v>0</v>
      </c>
      <c r="BG119" s="36">
        <f t="shared" si="155"/>
        <v>0</v>
      </c>
      <c r="BH119" s="36">
        <f t="shared" si="156"/>
        <v>0</v>
      </c>
      <c r="BI119" s="36">
        <f t="shared" si="157"/>
        <v>0</v>
      </c>
      <c r="BJ119" s="118">
        <f t="shared" si="136"/>
        <v>0</v>
      </c>
      <c r="BK119" s="37"/>
      <c r="BL119" s="38">
        <f t="shared" si="158"/>
        <v>0</v>
      </c>
      <c r="BM119" s="39">
        <f>IF(BA119+AP119+T118&gt;=F$8,0,IF(SUM($BL119:BL119)&lt;$C119,MIN(F$8-(BA119+AP119+T118),$C119-SUM($BL119:BL119)),0))</f>
        <v>0</v>
      </c>
      <c r="BN119" s="39">
        <f>IF(BB119+AQ119+U118&gt;=G$8,0,IF(SUM($BL119:BM119)&lt;$C119,MIN(G$8-(BB119+AQ119+U118),$C119-SUM($BL119:BM119)),0))</f>
        <v>0</v>
      </c>
      <c r="BO119" s="39">
        <f>IF(BC119+AR119+V118&gt;=H$8,0,IF(SUM($BL119:BN119)&lt;$C119,MIN(H$8-(BC119+AR119+V118),$C119-SUM($BL119:BN119)),0))</f>
        <v>0</v>
      </c>
      <c r="BP119" s="39">
        <f>IF(BD119+AS119+W118&gt;=I$8,0,IF(SUM($BL119:BO119)&lt;$C119,MIN(I$8-(BD119+AS119+W118),$C119-SUM($BL119:BO119)),0))</f>
        <v>0</v>
      </c>
      <c r="BQ119" s="39">
        <f>IF(BE119+AT119+X118&gt;=J$8,0,IF(SUM($BL119:BP119)&lt;$C119,MIN(J$8-(BE119+AT119+X118),$C119-SUM($BL119:BP119)),0))</f>
        <v>0</v>
      </c>
      <c r="BR119" s="39">
        <f>IF(BF119+AU119+Y118&gt;=K$8,0,IF(SUM($BL119:BQ119)&lt;$C119,MIN(K$8-(BF119+AU119+Y118),$C119-SUM($BL119:BQ119)),0))</f>
        <v>0</v>
      </c>
      <c r="BS119" s="39">
        <f>IF(BG119+AV119+Z118&gt;=L$8,0,IF(SUM($BL119:BR119)&lt;$C119,MIN(L$8-(BG119+AV119+Z118),$C119-SUM($BL119:BR119)),0))</f>
        <v>0</v>
      </c>
      <c r="BT119" s="39">
        <f>IF(BH119+AW119+AA118&gt;=M$8,0,IF(SUM($BL119:BS119)&lt;$C119,MIN(M$8-(BH119+AW119+AA118),$C119-SUM($BL119:BS119)),0))</f>
        <v>0</v>
      </c>
      <c r="BU119" s="39">
        <f>IF(BI119+AX119+AB118&gt;=N$8,0,IF(SUM($BL119:BT119)&lt;$C119,MIN(N$8-(BI119+AX119+AB118),$C119-SUM($BL119:BT119)),0))</f>
        <v>0</v>
      </c>
      <c r="BW119" s="52" t="e">
        <f t="shared" si="159"/>
        <v>#N/A</v>
      </c>
      <c r="BX119" s="174" t="e">
        <f t="shared" si="160"/>
        <v>#N/A</v>
      </c>
      <c r="BY119" s="39">
        <f t="shared" si="137"/>
        <v>0</v>
      </c>
      <c r="BZ119" s="174" t="e">
        <f t="shared" si="161"/>
        <v>#N/A</v>
      </c>
      <c r="CA119" s="37">
        <f t="shared" si="138"/>
        <v>0</v>
      </c>
      <c r="CB119" s="174" t="e">
        <f t="shared" si="162"/>
        <v>#N/A</v>
      </c>
      <c r="CC119" s="39">
        <f t="shared" si="139"/>
        <v>0</v>
      </c>
      <c r="CD119" s="174" t="e">
        <f t="shared" si="163"/>
        <v>#N/A</v>
      </c>
      <c r="CE119" s="39">
        <f t="shared" si="140"/>
        <v>0</v>
      </c>
      <c r="CF119" s="174" t="e">
        <f t="shared" si="164"/>
        <v>#N/A</v>
      </c>
      <c r="CG119" s="39">
        <f t="shared" si="141"/>
        <v>0</v>
      </c>
      <c r="CH119" s="174" t="e">
        <f t="shared" si="165"/>
        <v>#N/A</v>
      </c>
      <c r="CI119" s="39">
        <f t="shared" si="142"/>
        <v>0</v>
      </c>
      <c r="CJ119" s="174" t="e">
        <f t="shared" si="166"/>
        <v>#N/A</v>
      </c>
      <c r="CK119" s="39">
        <f t="shared" si="143"/>
        <v>0</v>
      </c>
      <c r="CL119" s="174" t="e">
        <f t="shared" si="167"/>
        <v>#N/A</v>
      </c>
      <c r="CM119" s="39">
        <f t="shared" si="144"/>
        <v>0</v>
      </c>
      <c r="CN119" s="174" t="e">
        <f t="shared" si="168"/>
        <v>#N/A</v>
      </c>
      <c r="CO119" s="39">
        <f t="shared" si="145"/>
        <v>0</v>
      </c>
      <c r="CP119" s="174" t="e">
        <f t="shared" si="169"/>
        <v>#N/A</v>
      </c>
      <c r="CQ119" s="39">
        <f t="shared" si="146"/>
        <v>0</v>
      </c>
      <c r="CR119" s="39" t="e">
        <f>IF(ISERROR(BX119),NA(),(BY119/Calculator!$E$6)/2)</f>
        <v>#N/A</v>
      </c>
      <c r="CS119" s="39" t="e">
        <f>IF(ISERROR(BZ119),NA(),(CA119/Calculator!$E$6)/2)</f>
        <v>#N/A</v>
      </c>
      <c r="CT119" s="39" t="e">
        <f>IF(ISERROR(CB119),NA(),(CC119/Calculator!$E$6)/2)</f>
        <v>#N/A</v>
      </c>
      <c r="CU119" s="39" t="e">
        <f>IF(ISERROR(CD119),NA(),(CE119/Calculator!$E$6)/2)</f>
        <v>#N/A</v>
      </c>
      <c r="CV119" s="39" t="e">
        <f>IF(ISERROR(CF119),NA(),(CG119/Calculator!$E$6)/2)</f>
        <v>#N/A</v>
      </c>
      <c r="CW119" s="39" t="e">
        <f>IF(ISERROR(CH119),NA(),(CI119/Calculator!$E$6)/2)</f>
        <v>#N/A</v>
      </c>
      <c r="CX119" s="39" t="e">
        <f>IF(ISERROR(CJ119),NA(),(CK119/Calculator!$E$6)/2)</f>
        <v>#N/A</v>
      </c>
      <c r="CY119" s="39" t="e">
        <f>IF(ISERROR(CL119),NA(),(CM119/Calculator!$E$6)/2)</f>
        <v>#N/A</v>
      </c>
      <c r="CZ119" s="39" t="e">
        <f>IF(ISERROR(CN119),NA(),(CO119/Calculator!$E$6)/2)</f>
        <v>#N/A</v>
      </c>
      <c r="DA119" s="39" t="e">
        <f>IF(ISERROR(CP119),NA(),(CQ119/Calculator!$E$6)/2)</f>
        <v>#N/A</v>
      </c>
    </row>
    <row r="120" spans="1:105" s="34" customFormat="1" ht="12" thickBot="1" x14ac:dyDescent="0.25">
      <c r="A120" s="51" t="str">
        <f t="shared" si="101"/>
        <v/>
      </c>
      <c r="B120" s="52" t="str">
        <f t="shared" si="147"/>
        <v/>
      </c>
      <c r="C120" s="53" t="str">
        <f t="shared" si="102"/>
        <v/>
      </c>
      <c r="D120" s="54"/>
      <c r="E120" s="36">
        <f t="shared" si="103"/>
        <v>0</v>
      </c>
      <c r="F120" s="36">
        <f t="shared" si="104"/>
        <v>0</v>
      </c>
      <c r="G120" s="36">
        <f t="shared" si="105"/>
        <v>0</v>
      </c>
      <c r="H120" s="36">
        <f t="shared" si="106"/>
        <v>0</v>
      </c>
      <c r="I120" s="36">
        <f t="shared" si="107"/>
        <v>0</v>
      </c>
      <c r="J120" s="36">
        <f t="shared" si="108"/>
        <v>0</v>
      </c>
      <c r="K120" s="36">
        <f t="shared" si="109"/>
        <v>0</v>
      </c>
      <c r="L120" s="36">
        <f t="shared" si="110"/>
        <v>0</v>
      </c>
      <c r="M120" s="36">
        <f t="shared" si="111"/>
        <v>0</v>
      </c>
      <c r="N120" s="36">
        <f t="shared" si="112"/>
        <v>0</v>
      </c>
      <c r="O120" s="49">
        <f t="shared" si="113"/>
        <v>0</v>
      </c>
      <c r="P120" s="132" t="str">
        <f t="shared" si="114"/>
        <v/>
      </c>
      <c r="Q120" s="50">
        <f t="shared" si="115"/>
        <v>0</v>
      </c>
      <c r="R120" s="37"/>
      <c r="S120" s="36">
        <f t="shared" si="116"/>
        <v>1000</v>
      </c>
      <c r="T120" s="36">
        <f t="shared" si="117"/>
        <v>0</v>
      </c>
      <c r="U120" s="36">
        <f t="shared" si="118"/>
        <v>0</v>
      </c>
      <c r="V120" s="36">
        <f t="shared" si="119"/>
        <v>0</v>
      </c>
      <c r="W120" s="36">
        <f t="shared" si="120"/>
        <v>3000</v>
      </c>
      <c r="X120" s="36">
        <f t="shared" si="121"/>
        <v>0</v>
      </c>
      <c r="Y120" s="36">
        <f t="shared" si="122"/>
        <v>0</v>
      </c>
      <c r="Z120" s="36">
        <f t="shared" si="123"/>
        <v>40259.72</v>
      </c>
      <c r="AA120" s="36">
        <f t="shared" si="124"/>
        <v>0</v>
      </c>
      <c r="AB120" s="36">
        <f t="shared" si="125"/>
        <v>0</v>
      </c>
      <c r="AC120" s="40"/>
      <c r="AD120" s="36">
        <f t="shared" si="91"/>
        <v>0</v>
      </c>
      <c r="AE120" s="36">
        <f t="shared" si="92"/>
        <v>0</v>
      </c>
      <c r="AF120" s="36">
        <f t="shared" si="93"/>
        <v>0</v>
      </c>
      <c r="AG120" s="36">
        <f t="shared" si="94"/>
        <v>0</v>
      </c>
      <c r="AH120" s="36">
        <f t="shared" si="95"/>
        <v>0</v>
      </c>
      <c r="AI120" s="36">
        <f t="shared" si="96"/>
        <v>0</v>
      </c>
      <c r="AJ120" s="36">
        <f t="shared" si="97"/>
        <v>0</v>
      </c>
      <c r="AK120" s="36">
        <f t="shared" si="98"/>
        <v>0</v>
      </c>
      <c r="AL120" s="36">
        <f t="shared" si="99"/>
        <v>0</v>
      </c>
      <c r="AM120" s="36">
        <f t="shared" si="100"/>
        <v>0</v>
      </c>
      <c r="AN120" s="40"/>
      <c r="AO120" s="36">
        <f t="shared" si="126"/>
        <v>0</v>
      </c>
      <c r="AP120" s="36">
        <f t="shared" si="127"/>
        <v>0</v>
      </c>
      <c r="AQ120" s="36">
        <f t="shared" si="128"/>
        <v>0</v>
      </c>
      <c r="AR120" s="36">
        <f t="shared" si="129"/>
        <v>0</v>
      </c>
      <c r="AS120" s="36">
        <f t="shared" si="130"/>
        <v>0</v>
      </c>
      <c r="AT120" s="36">
        <f t="shared" si="131"/>
        <v>0</v>
      </c>
      <c r="AU120" s="36">
        <f t="shared" si="132"/>
        <v>0</v>
      </c>
      <c r="AV120" s="36">
        <f t="shared" si="133"/>
        <v>117.08</v>
      </c>
      <c r="AW120" s="36">
        <f t="shared" si="134"/>
        <v>0</v>
      </c>
      <c r="AX120" s="36">
        <f t="shared" si="135"/>
        <v>0</v>
      </c>
      <c r="AZ120" s="36">
        <f t="shared" si="148"/>
        <v>0</v>
      </c>
      <c r="BA120" s="36">
        <f t="shared" si="149"/>
        <v>0</v>
      </c>
      <c r="BB120" s="36">
        <f t="shared" si="150"/>
        <v>0</v>
      </c>
      <c r="BC120" s="36">
        <f t="shared" si="151"/>
        <v>0</v>
      </c>
      <c r="BD120" s="36">
        <f t="shared" si="152"/>
        <v>0</v>
      </c>
      <c r="BE120" s="36">
        <f t="shared" si="153"/>
        <v>0</v>
      </c>
      <c r="BF120" s="36">
        <f t="shared" si="154"/>
        <v>0</v>
      </c>
      <c r="BG120" s="36">
        <f t="shared" si="155"/>
        <v>0</v>
      </c>
      <c r="BH120" s="36">
        <f t="shared" si="156"/>
        <v>0</v>
      </c>
      <c r="BI120" s="36">
        <f t="shared" si="157"/>
        <v>0</v>
      </c>
      <c r="BJ120" s="118">
        <f t="shared" si="136"/>
        <v>0</v>
      </c>
      <c r="BK120" s="37"/>
      <c r="BL120" s="38">
        <f t="shared" si="158"/>
        <v>0</v>
      </c>
      <c r="BM120" s="39">
        <f>IF(BA120+AP120+T119&gt;=F$8,0,IF(SUM($BL120:BL120)&lt;$C120,MIN(F$8-(BA120+AP120+T119),$C120-SUM($BL120:BL120)),0))</f>
        <v>0</v>
      </c>
      <c r="BN120" s="39">
        <f>IF(BB120+AQ120+U119&gt;=G$8,0,IF(SUM($BL120:BM120)&lt;$C120,MIN(G$8-(BB120+AQ120+U119),$C120-SUM($BL120:BM120)),0))</f>
        <v>0</v>
      </c>
      <c r="BO120" s="39">
        <f>IF(BC120+AR120+V119&gt;=H$8,0,IF(SUM($BL120:BN120)&lt;$C120,MIN(H$8-(BC120+AR120+V119),$C120-SUM($BL120:BN120)),0))</f>
        <v>0</v>
      </c>
      <c r="BP120" s="39">
        <f>IF(BD120+AS120+W119&gt;=I$8,0,IF(SUM($BL120:BO120)&lt;$C120,MIN(I$8-(BD120+AS120+W119),$C120-SUM($BL120:BO120)),0))</f>
        <v>0</v>
      </c>
      <c r="BQ120" s="39">
        <f>IF(BE120+AT120+X119&gt;=J$8,0,IF(SUM($BL120:BP120)&lt;$C120,MIN(J$8-(BE120+AT120+X119),$C120-SUM($BL120:BP120)),0))</f>
        <v>0</v>
      </c>
      <c r="BR120" s="39">
        <f>IF(BF120+AU120+Y119&gt;=K$8,0,IF(SUM($BL120:BQ120)&lt;$C120,MIN(K$8-(BF120+AU120+Y119),$C120-SUM($BL120:BQ120)),0))</f>
        <v>0</v>
      </c>
      <c r="BS120" s="39">
        <f>IF(BG120+AV120+Z119&gt;=L$8,0,IF(SUM($BL120:BR120)&lt;$C120,MIN(L$8-(BG120+AV120+Z119),$C120-SUM($BL120:BR120)),0))</f>
        <v>0</v>
      </c>
      <c r="BT120" s="39">
        <f>IF(BH120+AW120+AA119&gt;=M$8,0,IF(SUM($BL120:BS120)&lt;$C120,MIN(M$8-(BH120+AW120+AA119),$C120-SUM($BL120:BS120)),0))</f>
        <v>0</v>
      </c>
      <c r="BU120" s="39">
        <f>IF(BI120+AX120+AB119&gt;=N$8,0,IF(SUM($BL120:BT120)&lt;$C120,MIN(N$8-(BI120+AX120+AB119),$C120-SUM($BL120:BT120)),0))</f>
        <v>0</v>
      </c>
      <c r="BW120" s="52" t="e">
        <f t="shared" si="159"/>
        <v>#N/A</v>
      </c>
      <c r="BX120" s="174" t="e">
        <f t="shared" si="160"/>
        <v>#N/A</v>
      </c>
      <c r="BY120" s="39">
        <f t="shared" si="137"/>
        <v>0</v>
      </c>
      <c r="BZ120" s="174" t="e">
        <f t="shared" si="161"/>
        <v>#N/A</v>
      </c>
      <c r="CA120" s="37">
        <f t="shared" si="138"/>
        <v>0</v>
      </c>
      <c r="CB120" s="174" t="e">
        <f t="shared" si="162"/>
        <v>#N/A</v>
      </c>
      <c r="CC120" s="39">
        <f t="shared" si="139"/>
        <v>0</v>
      </c>
      <c r="CD120" s="174" t="e">
        <f t="shared" si="163"/>
        <v>#N/A</v>
      </c>
      <c r="CE120" s="39">
        <f t="shared" si="140"/>
        <v>0</v>
      </c>
      <c r="CF120" s="174" t="e">
        <f t="shared" si="164"/>
        <v>#N/A</v>
      </c>
      <c r="CG120" s="39">
        <f t="shared" si="141"/>
        <v>0</v>
      </c>
      <c r="CH120" s="174" t="e">
        <f t="shared" si="165"/>
        <v>#N/A</v>
      </c>
      <c r="CI120" s="39">
        <f t="shared" si="142"/>
        <v>0</v>
      </c>
      <c r="CJ120" s="174" t="e">
        <f t="shared" si="166"/>
        <v>#N/A</v>
      </c>
      <c r="CK120" s="39">
        <f t="shared" si="143"/>
        <v>0</v>
      </c>
      <c r="CL120" s="174" t="e">
        <f t="shared" si="167"/>
        <v>#N/A</v>
      </c>
      <c r="CM120" s="39">
        <f t="shared" si="144"/>
        <v>0</v>
      </c>
      <c r="CN120" s="174" t="e">
        <f t="shared" si="168"/>
        <v>#N/A</v>
      </c>
      <c r="CO120" s="39">
        <f t="shared" si="145"/>
        <v>0</v>
      </c>
      <c r="CP120" s="174" t="e">
        <f t="shared" si="169"/>
        <v>#N/A</v>
      </c>
      <c r="CQ120" s="39">
        <f t="shared" si="146"/>
        <v>0</v>
      </c>
      <c r="CR120" s="39" t="e">
        <f>IF(ISERROR(BX120),NA(),(BY120/Calculator!$E$6)/2)</f>
        <v>#N/A</v>
      </c>
      <c r="CS120" s="39" t="e">
        <f>IF(ISERROR(BZ120),NA(),(CA120/Calculator!$E$6)/2)</f>
        <v>#N/A</v>
      </c>
      <c r="CT120" s="39" t="e">
        <f>IF(ISERROR(CB120),NA(),(CC120/Calculator!$E$6)/2)</f>
        <v>#N/A</v>
      </c>
      <c r="CU120" s="39" t="e">
        <f>IF(ISERROR(CD120),NA(),(CE120/Calculator!$E$6)/2)</f>
        <v>#N/A</v>
      </c>
      <c r="CV120" s="39" t="e">
        <f>IF(ISERROR(CF120),NA(),(CG120/Calculator!$E$6)/2)</f>
        <v>#N/A</v>
      </c>
      <c r="CW120" s="39" t="e">
        <f>IF(ISERROR(CH120),NA(),(CI120/Calculator!$E$6)/2)</f>
        <v>#N/A</v>
      </c>
      <c r="CX120" s="39" t="e">
        <f>IF(ISERROR(CJ120),NA(),(CK120/Calculator!$E$6)/2)</f>
        <v>#N/A</v>
      </c>
      <c r="CY120" s="39" t="e">
        <f>IF(ISERROR(CL120),NA(),(CM120/Calculator!$E$6)/2)</f>
        <v>#N/A</v>
      </c>
      <c r="CZ120" s="39" t="e">
        <f>IF(ISERROR(CN120),NA(),(CO120/Calculator!$E$6)/2)</f>
        <v>#N/A</v>
      </c>
      <c r="DA120" s="39" t="e">
        <f>IF(ISERROR(CP120),NA(),(CQ120/Calculator!$E$6)/2)</f>
        <v>#N/A</v>
      </c>
    </row>
    <row r="121" spans="1:105" s="34" customFormat="1" ht="12" thickBot="1" x14ac:dyDescent="0.25">
      <c r="A121" s="51" t="str">
        <f t="shared" si="101"/>
        <v/>
      </c>
      <c r="B121" s="52" t="str">
        <f t="shared" si="147"/>
        <v/>
      </c>
      <c r="C121" s="53" t="str">
        <f t="shared" si="102"/>
        <v/>
      </c>
      <c r="D121" s="54"/>
      <c r="E121" s="36">
        <f t="shared" si="103"/>
        <v>0</v>
      </c>
      <c r="F121" s="36">
        <f t="shared" si="104"/>
        <v>0</v>
      </c>
      <c r="G121" s="36">
        <f t="shared" si="105"/>
        <v>0</v>
      </c>
      <c r="H121" s="36">
        <f t="shared" si="106"/>
        <v>0</v>
      </c>
      <c r="I121" s="36">
        <f t="shared" si="107"/>
        <v>0</v>
      </c>
      <c r="J121" s="36">
        <f t="shared" si="108"/>
        <v>0</v>
      </c>
      <c r="K121" s="36">
        <f t="shared" si="109"/>
        <v>0</v>
      </c>
      <c r="L121" s="36">
        <f t="shared" si="110"/>
        <v>0</v>
      </c>
      <c r="M121" s="36">
        <f t="shared" si="111"/>
        <v>0</v>
      </c>
      <c r="N121" s="36">
        <f t="shared" si="112"/>
        <v>0</v>
      </c>
      <c r="O121" s="49">
        <f t="shared" si="113"/>
        <v>0</v>
      </c>
      <c r="P121" s="132" t="str">
        <f t="shared" si="114"/>
        <v/>
      </c>
      <c r="Q121" s="50">
        <f t="shared" si="115"/>
        <v>0</v>
      </c>
      <c r="R121" s="37"/>
      <c r="S121" s="36">
        <f t="shared" si="116"/>
        <v>1000</v>
      </c>
      <c r="T121" s="36">
        <f t="shared" si="117"/>
        <v>0</v>
      </c>
      <c r="U121" s="36">
        <f t="shared" si="118"/>
        <v>0</v>
      </c>
      <c r="V121" s="36">
        <f t="shared" si="119"/>
        <v>0</v>
      </c>
      <c r="W121" s="36">
        <f t="shared" si="120"/>
        <v>3000</v>
      </c>
      <c r="X121" s="36">
        <f t="shared" si="121"/>
        <v>0</v>
      </c>
      <c r="Y121" s="36">
        <f t="shared" si="122"/>
        <v>0</v>
      </c>
      <c r="Z121" s="36">
        <f t="shared" si="123"/>
        <v>40377.14</v>
      </c>
      <c r="AA121" s="36">
        <f t="shared" si="124"/>
        <v>0</v>
      </c>
      <c r="AB121" s="36">
        <f t="shared" si="125"/>
        <v>0</v>
      </c>
      <c r="AC121" s="40"/>
      <c r="AD121" s="36">
        <f t="shared" si="91"/>
        <v>0</v>
      </c>
      <c r="AE121" s="36">
        <f t="shared" si="92"/>
        <v>0</v>
      </c>
      <c r="AF121" s="36">
        <f t="shared" si="93"/>
        <v>0</v>
      </c>
      <c r="AG121" s="36">
        <f t="shared" si="94"/>
        <v>0</v>
      </c>
      <c r="AH121" s="36">
        <f t="shared" si="95"/>
        <v>0</v>
      </c>
      <c r="AI121" s="36">
        <f t="shared" si="96"/>
        <v>0</v>
      </c>
      <c r="AJ121" s="36">
        <f t="shared" si="97"/>
        <v>0</v>
      </c>
      <c r="AK121" s="36">
        <f t="shared" si="98"/>
        <v>0</v>
      </c>
      <c r="AL121" s="36">
        <f t="shared" si="99"/>
        <v>0</v>
      </c>
      <c r="AM121" s="36">
        <f t="shared" si="100"/>
        <v>0</v>
      </c>
      <c r="AN121" s="40"/>
      <c r="AO121" s="36">
        <f t="shared" si="126"/>
        <v>0</v>
      </c>
      <c r="AP121" s="36">
        <f t="shared" si="127"/>
        <v>0</v>
      </c>
      <c r="AQ121" s="36">
        <f t="shared" si="128"/>
        <v>0</v>
      </c>
      <c r="AR121" s="36">
        <f t="shared" si="129"/>
        <v>0</v>
      </c>
      <c r="AS121" s="36">
        <f t="shared" si="130"/>
        <v>0</v>
      </c>
      <c r="AT121" s="36">
        <f t="shared" si="131"/>
        <v>0</v>
      </c>
      <c r="AU121" s="36">
        <f t="shared" si="132"/>
        <v>0</v>
      </c>
      <c r="AV121" s="36">
        <f t="shared" si="133"/>
        <v>117.42</v>
      </c>
      <c r="AW121" s="36">
        <f t="shared" si="134"/>
        <v>0</v>
      </c>
      <c r="AX121" s="36">
        <f t="shared" si="135"/>
        <v>0</v>
      </c>
      <c r="AZ121" s="36">
        <f t="shared" si="148"/>
        <v>0</v>
      </c>
      <c r="BA121" s="36">
        <f t="shared" si="149"/>
        <v>0</v>
      </c>
      <c r="BB121" s="36">
        <f t="shared" si="150"/>
        <v>0</v>
      </c>
      <c r="BC121" s="36">
        <f t="shared" si="151"/>
        <v>0</v>
      </c>
      <c r="BD121" s="36">
        <f t="shared" si="152"/>
        <v>0</v>
      </c>
      <c r="BE121" s="36">
        <f t="shared" si="153"/>
        <v>0</v>
      </c>
      <c r="BF121" s="36">
        <f t="shared" si="154"/>
        <v>0</v>
      </c>
      <c r="BG121" s="36">
        <f t="shared" si="155"/>
        <v>0</v>
      </c>
      <c r="BH121" s="36">
        <f t="shared" si="156"/>
        <v>0</v>
      </c>
      <c r="BI121" s="36">
        <f t="shared" si="157"/>
        <v>0</v>
      </c>
      <c r="BJ121" s="118">
        <f t="shared" si="136"/>
        <v>0</v>
      </c>
      <c r="BK121" s="37"/>
      <c r="BL121" s="38">
        <f t="shared" si="158"/>
        <v>0</v>
      </c>
      <c r="BM121" s="39">
        <f>IF(BA121+AP121+T120&gt;=F$8,0,IF(SUM($BL121:BL121)&lt;$C121,MIN(F$8-(BA121+AP121+T120),$C121-SUM($BL121:BL121)),0))</f>
        <v>0</v>
      </c>
      <c r="BN121" s="39">
        <f>IF(BB121+AQ121+U120&gt;=G$8,0,IF(SUM($BL121:BM121)&lt;$C121,MIN(G$8-(BB121+AQ121+U120),$C121-SUM($BL121:BM121)),0))</f>
        <v>0</v>
      </c>
      <c r="BO121" s="39">
        <f>IF(BC121+AR121+V120&gt;=H$8,0,IF(SUM($BL121:BN121)&lt;$C121,MIN(H$8-(BC121+AR121+V120),$C121-SUM($BL121:BN121)),0))</f>
        <v>0</v>
      </c>
      <c r="BP121" s="39">
        <f>IF(BD121+AS121+W120&gt;=I$8,0,IF(SUM($BL121:BO121)&lt;$C121,MIN(I$8-(BD121+AS121+W120),$C121-SUM($BL121:BO121)),0))</f>
        <v>0</v>
      </c>
      <c r="BQ121" s="39">
        <f>IF(BE121+AT121+X120&gt;=J$8,0,IF(SUM($BL121:BP121)&lt;$C121,MIN(J$8-(BE121+AT121+X120),$C121-SUM($BL121:BP121)),0))</f>
        <v>0</v>
      </c>
      <c r="BR121" s="39">
        <f>IF(BF121+AU121+Y120&gt;=K$8,0,IF(SUM($BL121:BQ121)&lt;$C121,MIN(K$8-(BF121+AU121+Y120),$C121-SUM($BL121:BQ121)),0))</f>
        <v>0</v>
      </c>
      <c r="BS121" s="39">
        <f>IF(BG121+AV121+Z120&gt;=L$8,0,IF(SUM($BL121:BR121)&lt;$C121,MIN(L$8-(BG121+AV121+Z120),$C121-SUM($BL121:BR121)),0))</f>
        <v>0</v>
      </c>
      <c r="BT121" s="39">
        <f>IF(BH121+AW121+AA120&gt;=M$8,0,IF(SUM($BL121:BS121)&lt;$C121,MIN(M$8-(BH121+AW121+AA120),$C121-SUM($BL121:BS121)),0))</f>
        <v>0</v>
      </c>
      <c r="BU121" s="39">
        <f>IF(BI121+AX121+AB120&gt;=N$8,0,IF(SUM($BL121:BT121)&lt;$C121,MIN(N$8-(BI121+AX121+AB120),$C121-SUM($BL121:BT121)),0))</f>
        <v>0</v>
      </c>
      <c r="BW121" s="52" t="e">
        <f t="shared" si="159"/>
        <v>#N/A</v>
      </c>
      <c r="BX121" s="174" t="e">
        <f t="shared" si="160"/>
        <v>#N/A</v>
      </c>
      <c r="BY121" s="39">
        <f t="shared" si="137"/>
        <v>0</v>
      </c>
      <c r="BZ121" s="174" t="e">
        <f t="shared" si="161"/>
        <v>#N/A</v>
      </c>
      <c r="CA121" s="37">
        <f t="shared" si="138"/>
        <v>0</v>
      </c>
      <c r="CB121" s="174" t="e">
        <f t="shared" si="162"/>
        <v>#N/A</v>
      </c>
      <c r="CC121" s="39">
        <f t="shared" si="139"/>
        <v>0</v>
      </c>
      <c r="CD121" s="174" t="e">
        <f t="shared" si="163"/>
        <v>#N/A</v>
      </c>
      <c r="CE121" s="39">
        <f t="shared" si="140"/>
        <v>0</v>
      </c>
      <c r="CF121" s="174" t="e">
        <f t="shared" si="164"/>
        <v>#N/A</v>
      </c>
      <c r="CG121" s="39">
        <f t="shared" si="141"/>
        <v>0</v>
      </c>
      <c r="CH121" s="174" t="e">
        <f t="shared" si="165"/>
        <v>#N/A</v>
      </c>
      <c r="CI121" s="39">
        <f t="shared" si="142"/>
        <v>0</v>
      </c>
      <c r="CJ121" s="174" t="e">
        <f t="shared" si="166"/>
        <v>#N/A</v>
      </c>
      <c r="CK121" s="39">
        <f t="shared" si="143"/>
        <v>0</v>
      </c>
      <c r="CL121" s="174" t="e">
        <f t="shared" si="167"/>
        <v>#N/A</v>
      </c>
      <c r="CM121" s="39">
        <f t="shared" si="144"/>
        <v>0</v>
      </c>
      <c r="CN121" s="174" t="e">
        <f t="shared" si="168"/>
        <v>#N/A</v>
      </c>
      <c r="CO121" s="39">
        <f t="shared" si="145"/>
        <v>0</v>
      </c>
      <c r="CP121" s="174" t="e">
        <f t="shared" si="169"/>
        <v>#N/A</v>
      </c>
      <c r="CQ121" s="39">
        <f t="shared" si="146"/>
        <v>0</v>
      </c>
      <c r="CR121" s="39" t="e">
        <f>IF(ISERROR(BX121),NA(),(BY121/Calculator!$E$6)/2)</f>
        <v>#N/A</v>
      </c>
      <c r="CS121" s="39" t="e">
        <f>IF(ISERROR(BZ121),NA(),(CA121/Calculator!$E$6)/2)</f>
        <v>#N/A</v>
      </c>
      <c r="CT121" s="39" t="e">
        <f>IF(ISERROR(CB121),NA(),(CC121/Calculator!$E$6)/2)</f>
        <v>#N/A</v>
      </c>
      <c r="CU121" s="39" t="e">
        <f>IF(ISERROR(CD121),NA(),(CE121/Calculator!$E$6)/2)</f>
        <v>#N/A</v>
      </c>
      <c r="CV121" s="39" t="e">
        <f>IF(ISERROR(CF121),NA(),(CG121/Calculator!$E$6)/2)</f>
        <v>#N/A</v>
      </c>
      <c r="CW121" s="39" t="e">
        <f>IF(ISERROR(CH121),NA(),(CI121/Calculator!$E$6)/2)</f>
        <v>#N/A</v>
      </c>
      <c r="CX121" s="39" t="e">
        <f>IF(ISERROR(CJ121),NA(),(CK121/Calculator!$E$6)/2)</f>
        <v>#N/A</v>
      </c>
      <c r="CY121" s="39" t="e">
        <f>IF(ISERROR(CL121),NA(),(CM121/Calculator!$E$6)/2)</f>
        <v>#N/A</v>
      </c>
      <c r="CZ121" s="39" t="e">
        <f>IF(ISERROR(CN121),NA(),(CO121/Calculator!$E$6)/2)</f>
        <v>#N/A</v>
      </c>
      <c r="DA121" s="39" t="e">
        <f>IF(ISERROR(CP121),NA(),(CQ121/Calculator!$E$6)/2)</f>
        <v>#N/A</v>
      </c>
    </row>
    <row r="122" spans="1:105" s="34" customFormat="1" ht="12" thickBot="1" x14ac:dyDescent="0.25">
      <c r="A122" s="51" t="str">
        <f t="shared" si="101"/>
        <v/>
      </c>
      <c r="B122" s="52" t="str">
        <f t="shared" si="147"/>
        <v/>
      </c>
      <c r="C122" s="53" t="str">
        <f t="shared" si="102"/>
        <v/>
      </c>
      <c r="D122" s="54"/>
      <c r="E122" s="36">
        <f t="shared" si="103"/>
        <v>0</v>
      </c>
      <c r="F122" s="36">
        <f t="shared" si="104"/>
        <v>0</v>
      </c>
      <c r="G122" s="36">
        <f t="shared" si="105"/>
        <v>0</v>
      </c>
      <c r="H122" s="36">
        <f t="shared" si="106"/>
        <v>0</v>
      </c>
      <c r="I122" s="36">
        <f t="shared" si="107"/>
        <v>0</v>
      </c>
      <c r="J122" s="36">
        <f t="shared" si="108"/>
        <v>0</v>
      </c>
      <c r="K122" s="36">
        <f t="shared" si="109"/>
        <v>0</v>
      </c>
      <c r="L122" s="36">
        <f t="shared" si="110"/>
        <v>0</v>
      </c>
      <c r="M122" s="36">
        <f t="shared" si="111"/>
        <v>0</v>
      </c>
      <c r="N122" s="36">
        <f t="shared" si="112"/>
        <v>0</v>
      </c>
      <c r="O122" s="49">
        <f t="shared" si="113"/>
        <v>0</v>
      </c>
      <c r="P122" s="132" t="str">
        <f t="shared" si="114"/>
        <v/>
      </c>
      <c r="Q122" s="50">
        <f t="shared" si="115"/>
        <v>0</v>
      </c>
      <c r="R122" s="37"/>
      <c r="S122" s="36">
        <f t="shared" si="116"/>
        <v>1000</v>
      </c>
      <c r="T122" s="36">
        <f t="shared" si="117"/>
        <v>0</v>
      </c>
      <c r="U122" s="36">
        <f t="shared" si="118"/>
        <v>0</v>
      </c>
      <c r="V122" s="36">
        <f t="shared" si="119"/>
        <v>0</v>
      </c>
      <c r="W122" s="36">
        <f t="shared" si="120"/>
        <v>3000</v>
      </c>
      <c r="X122" s="36">
        <f t="shared" si="121"/>
        <v>0</v>
      </c>
      <c r="Y122" s="36">
        <f t="shared" si="122"/>
        <v>0</v>
      </c>
      <c r="Z122" s="36">
        <f t="shared" si="123"/>
        <v>40494.909999999996</v>
      </c>
      <c r="AA122" s="36">
        <f t="shared" si="124"/>
        <v>0</v>
      </c>
      <c r="AB122" s="36">
        <f t="shared" si="125"/>
        <v>0</v>
      </c>
      <c r="AC122" s="40"/>
      <c r="AD122" s="36">
        <f t="shared" si="91"/>
        <v>0</v>
      </c>
      <c r="AE122" s="36">
        <f t="shared" si="92"/>
        <v>0</v>
      </c>
      <c r="AF122" s="36">
        <f t="shared" si="93"/>
        <v>0</v>
      </c>
      <c r="AG122" s="36">
        <f t="shared" si="94"/>
        <v>0</v>
      </c>
      <c r="AH122" s="36">
        <f t="shared" si="95"/>
        <v>0</v>
      </c>
      <c r="AI122" s="36">
        <f t="shared" si="96"/>
        <v>0</v>
      </c>
      <c r="AJ122" s="36">
        <f t="shared" si="97"/>
        <v>0</v>
      </c>
      <c r="AK122" s="36">
        <f t="shared" si="98"/>
        <v>0</v>
      </c>
      <c r="AL122" s="36">
        <f t="shared" si="99"/>
        <v>0</v>
      </c>
      <c r="AM122" s="36">
        <f t="shared" si="100"/>
        <v>0</v>
      </c>
      <c r="AN122" s="40"/>
      <c r="AO122" s="36">
        <f t="shared" si="126"/>
        <v>0</v>
      </c>
      <c r="AP122" s="36">
        <f t="shared" si="127"/>
        <v>0</v>
      </c>
      <c r="AQ122" s="36">
        <f t="shared" si="128"/>
        <v>0</v>
      </c>
      <c r="AR122" s="36">
        <f t="shared" si="129"/>
        <v>0</v>
      </c>
      <c r="AS122" s="36">
        <f t="shared" si="130"/>
        <v>0</v>
      </c>
      <c r="AT122" s="36">
        <f t="shared" si="131"/>
        <v>0</v>
      </c>
      <c r="AU122" s="36">
        <f t="shared" si="132"/>
        <v>0</v>
      </c>
      <c r="AV122" s="36">
        <f t="shared" si="133"/>
        <v>117.77</v>
      </c>
      <c r="AW122" s="36">
        <f t="shared" si="134"/>
        <v>0</v>
      </c>
      <c r="AX122" s="36">
        <f t="shared" si="135"/>
        <v>0</v>
      </c>
      <c r="AZ122" s="36">
        <f t="shared" si="148"/>
        <v>0</v>
      </c>
      <c r="BA122" s="36">
        <f t="shared" si="149"/>
        <v>0</v>
      </c>
      <c r="BB122" s="36">
        <f t="shared" si="150"/>
        <v>0</v>
      </c>
      <c r="BC122" s="36">
        <f t="shared" si="151"/>
        <v>0</v>
      </c>
      <c r="BD122" s="36">
        <f t="shared" si="152"/>
        <v>0</v>
      </c>
      <c r="BE122" s="36">
        <f t="shared" si="153"/>
        <v>0</v>
      </c>
      <c r="BF122" s="36">
        <f t="shared" si="154"/>
        <v>0</v>
      </c>
      <c r="BG122" s="36">
        <f t="shared" si="155"/>
        <v>0</v>
      </c>
      <c r="BH122" s="36">
        <f t="shared" si="156"/>
        <v>0</v>
      </c>
      <c r="BI122" s="36">
        <f t="shared" si="157"/>
        <v>0</v>
      </c>
      <c r="BJ122" s="118">
        <f t="shared" si="136"/>
        <v>0</v>
      </c>
      <c r="BK122" s="37"/>
      <c r="BL122" s="38">
        <f t="shared" si="158"/>
        <v>0</v>
      </c>
      <c r="BM122" s="39">
        <f>IF(BA122+AP122+T121&gt;=F$8,0,IF(SUM($BL122:BL122)&lt;$C122,MIN(F$8-(BA122+AP122+T121),$C122-SUM($BL122:BL122)),0))</f>
        <v>0</v>
      </c>
      <c r="BN122" s="39">
        <f>IF(BB122+AQ122+U121&gt;=G$8,0,IF(SUM($BL122:BM122)&lt;$C122,MIN(G$8-(BB122+AQ122+U121),$C122-SUM($BL122:BM122)),0))</f>
        <v>0</v>
      </c>
      <c r="BO122" s="39">
        <f>IF(BC122+AR122+V121&gt;=H$8,0,IF(SUM($BL122:BN122)&lt;$C122,MIN(H$8-(BC122+AR122+V121),$C122-SUM($BL122:BN122)),0))</f>
        <v>0</v>
      </c>
      <c r="BP122" s="39">
        <f>IF(BD122+AS122+W121&gt;=I$8,0,IF(SUM($BL122:BO122)&lt;$C122,MIN(I$8-(BD122+AS122+W121),$C122-SUM($BL122:BO122)),0))</f>
        <v>0</v>
      </c>
      <c r="BQ122" s="39">
        <f>IF(BE122+AT122+X121&gt;=J$8,0,IF(SUM($BL122:BP122)&lt;$C122,MIN(J$8-(BE122+AT122+X121),$C122-SUM($BL122:BP122)),0))</f>
        <v>0</v>
      </c>
      <c r="BR122" s="39">
        <f>IF(BF122+AU122+Y121&gt;=K$8,0,IF(SUM($BL122:BQ122)&lt;$C122,MIN(K$8-(BF122+AU122+Y121),$C122-SUM($BL122:BQ122)),0))</f>
        <v>0</v>
      </c>
      <c r="BS122" s="39">
        <f>IF(BG122+AV122+Z121&gt;=L$8,0,IF(SUM($BL122:BR122)&lt;$C122,MIN(L$8-(BG122+AV122+Z121),$C122-SUM($BL122:BR122)),0))</f>
        <v>0</v>
      </c>
      <c r="BT122" s="39">
        <f>IF(BH122+AW122+AA121&gt;=M$8,0,IF(SUM($BL122:BS122)&lt;$C122,MIN(M$8-(BH122+AW122+AA121),$C122-SUM($BL122:BS122)),0))</f>
        <v>0</v>
      </c>
      <c r="BU122" s="39">
        <f>IF(BI122+AX122+AB121&gt;=N$8,0,IF(SUM($BL122:BT122)&lt;$C122,MIN(N$8-(BI122+AX122+AB121),$C122-SUM($BL122:BT122)),0))</f>
        <v>0</v>
      </c>
      <c r="BW122" s="52" t="e">
        <f t="shared" si="159"/>
        <v>#N/A</v>
      </c>
      <c r="BX122" s="174" t="e">
        <f t="shared" si="160"/>
        <v>#N/A</v>
      </c>
      <c r="BY122" s="39">
        <f t="shared" si="137"/>
        <v>0</v>
      </c>
      <c r="BZ122" s="174" t="e">
        <f t="shared" si="161"/>
        <v>#N/A</v>
      </c>
      <c r="CA122" s="37">
        <f t="shared" si="138"/>
        <v>0</v>
      </c>
      <c r="CB122" s="174" t="e">
        <f t="shared" si="162"/>
        <v>#N/A</v>
      </c>
      <c r="CC122" s="39">
        <f t="shared" si="139"/>
        <v>0</v>
      </c>
      <c r="CD122" s="174" t="e">
        <f t="shared" si="163"/>
        <v>#N/A</v>
      </c>
      <c r="CE122" s="39">
        <f t="shared" si="140"/>
        <v>0</v>
      </c>
      <c r="CF122" s="174" t="e">
        <f t="shared" si="164"/>
        <v>#N/A</v>
      </c>
      <c r="CG122" s="39">
        <f t="shared" si="141"/>
        <v>0</v>
      </c>
      <c r="CH122" s="174" t="e">
        <f t="shared" si="165"/>
        <v>#N/A</v>
      </c>
      <c r="CI122" s="39">
        <f t="shared" si="142"/>
        <v>0</v>
      </c>
      <c r="CJ122" s="174" t="e">
        <f t="shared" si="166"/>
        <v>#N/A</v>
      </c>
      <c r="CK122" s="39">
        <f t="shared" si="143"/>
        <v>0</v>
      </c>
      <c r="CL122" s="174" t="e">
        <f t="shared" si="167"/>
        <v>#N/A</v>
      </c>
      <c r="CM122" s="39">
        <f t="shared" si="144"/>
        <v>0</v>
      </c>
      <c r="CN122" s="174" t="e">
        <f t="shared" si="168"/>
        <v>#N/A</v>
      </c>
      <c r="CO122" s="39">
        <f t="shared" si="145"/>
        <v>0</v>
      </c>
      <c r="CP122" s="174" t="e">
        <f t="shared" si="169"/>
        <v>#N/A</v>
      </c>
      <c r="CQ122" s="39">
        <f t="shared" si="146"/>
        <v>0</v>
      </c>
      <c r="CR122" s="39" t="e">
        <f>IF(ISERROR(BX122),NA(),(BY122/Calculator!$E$6)/2)</f>
        <v>#N/A</v>
      </c>
      <c r="CS122" s="39" t="e">
        <f>IF(ISERROR(BZ122),NA(),(CA122/Calculator!$E$6)/2)</f>
        <v>#N/A</v>
      </c>
      <c r="CT122" s="39" t="e">
        <f>IF(ISERROR(CB122),NA(),(CC122/Calculator!$E$6)/2)</f>
        <v>#N/A</v>
      </c>
      <c r="CU122" s="39" t="e">
        <f>IF(ISERROR(CD122),NA(),(CE122/Calculator!$E$6)/2)</f>
        <v>#N/A</v>
      </c>
      <c r="CV122" s="39" t="e">
        <f>IF(ISERROR(CF122),NA(),(CG122/Calculator!$E$6)/2)</f>
        <v>#N/A</v>
      </c>
      <c r="CW122" s="39" t="e">
        <f>IF(ISERROR(CH122),NA(),(CI122/Calculator!$E$6)/2)</f>
        <v>#N/A</v>
      </c>
      <c r="CX122" s="39" t="e">
        <f>IF(ISERROR(CJ122),NA(),(CK122/Calculator!$E$6)/2)</f>
        <v>#N/A</v>
      </c>
      <c r="CY122" s="39" t="e">
        <f>IF(ISERROR(CL122),NA(),(CM122/Calculator!$E$6)/2)</f>
        <v>#N/A</v>
      </c>
      <c r="CZ122" s="39" t="e">
        <f>IF(ISERROR(CN122),NA(),(CO122/Calculator!$E$6)/2)</f>
        <v>#N/A</v>
      </c>
      <c r="DA122" s="39" t="e">
        <f>IF(ISERROR(CP122),NA(),(CQ122/Calculator!$E$6)/2)</f>
        <v>#N/A</v>
      </c>
    </row>
    <row r="123" spans="1:105" s="34" customFormat="1" ht="12" thickBot="1" x14ac:dyDescent="0.25">
      <c r="A123" s="51" t="str">
        <f t="shared" si="101"/>
        <v/>
      </c>
      <c r="B123" s="52" t="str">
        <f t="shared" si="147"/>
        <v/>
      </c>
      <c r="C123" s="53" t="str">
        <f t="shared" si="102"/>
        <v/>
      </c>
      <c r="D123" s="54"/>
      <c r="E123" s="36">
        <f t="shared" si="103"/>
        <v>0</v>
      </c>
      <c r="F123" s="36">
        <f t="shared" si="104"/>
        <v>0</v>
      </c>
      <c r="G123" s="36">
        <f t="shared" si="105"/>
        <v>0</v>
      </c>
      <c r="H123" s="36">
        <f t="shared" si="106"/>
        <v>0</v>
      </c>
      <c r="I123" s="36">
        <f t="shared" si="107"/>
        <v>0</v>
      </c>
      <c r="J123" s="36">
        <f t="shared" si="108"/>
        <v>0</v>
      </c>
      <c r="K123" s="36">
        <f t="shared" si="109"/>
        <v>0</v>
      </c>
      <c r="L123" s="36">
        <f t="shared" si="110"/>
        <v>0</v>
      </c>
      <c r="M123" s="36">
        <f t="shared" si="111"/>
        <v>0</v>
      </c>
      <c r="N123" s="36">
        <f t="shared" si="112"/>
        <v>0</v>
      </c>
      <c r="O123" s="49">
        <f t="shared" si="113"/>
        <v>0</v>
      </c>
      <c r="P123" s="132" t="str">
        <f t="shared" si="114"/>
        <v/>
      </c>
      <c r="Q123" s="50">
        <f t="shared" si="115"/>
        <v>0</v>
      </c>
      <c r="R123" s="37"/>
      <c r="S123" s="36">
        <f t="shared" si="116"/>
        <v>1000</v>
      </c>
      <c r="T123" s="36">
        <f t="shared" si="117"/>
        <v>0</v>
      </c>
      <c r="U123" s="36">
        <f t="shared" si="118"/>
        <v>0</v>
      </c>
      <c r="V123" s="36">
        <f t="shared" si="119"/>
        <v>0</v>
      </c>
      <c r="W123" s="36">
        <f t="shared" si="120"/>
        <v>3000</v>
      </c>
      <c r="X123" s="36">
        <f t="shared" si="121"/>
        <v>0</v>
      </c>
      <c r="Y123" s="36">
        <f t="shared" si="122"/>
        <v>0</v>
      </c>
      <c r="Z123" s="36">
        <f t="shared" si="123"/>
        <v>40613.019999999997</v>
      </c>
      <c r="AA123" s="36">
        <f t="shared" si="124"/>
        <v>0</v>
      </c>
      <c r="AB123" s="36">
        <f t="shared" si="125"/>
        <v>0</v>
      </c>
      <c r="AC123" s="40"/>
      <c r="AD123" s="36">
        <f t="shared" si="91"/>
        <v>0</v>
      </c>
      <c r="AE123" s="36">
        <f t="shared" si="92"/>
        <v>0</v>
      </c>
      <c r="AF123" s="36">
        <f t="shared" si="93"/>
        <v>0</v>
      </c>
      <c r="AG123" s="36">
        <f t="shared" si="94"/>
        <v>0</v>
      </c>
      <c r="AH123" s="36">
        <f t="shared" si="95"/>
        <v>0</v>
      </c>
      <c r="AI123" s="36">
        <f t="shared" si="96"/>
        <v>0</v>
      </c>
      <c r="AJ123" s="36">
        <f t="shared" si="97"/>
        <v>0</v>
      </c>
      <c r="AK123" s="36">
        <f t="shared" si="98"/>
        <v>0</v>
      </c>
      <c r="AL123" s="36">
        <f t="shared" si="99"/>
        <v>0</v>
      </c>
      <c r="AM123" s="36">
        <f t="shared" si="100"/>
        <v>0</v>
      </c>
      <c r="AN123" s="40"/>
      <c r="AO123" s="36">
        <f t="shared" si="126"/>
        <v>0</v>
      </c>
      <c r="AP123" s="36">
        <f t="shared" si="127"/>
        <v>0</v>
      </c>
      <c r="AQ123" s="36">
        <f t="shared" si="128"/>
        <v>0</v>
      </c>
      <c r="AR123" s="36">
        <f t="shared" si="129"/>
        <v>0</v>
      </c>
      <c r="AS123" s="36">
        <f t="shared" si="130"/>
        <v>0</v>
      </c>
      <c r="AT123" s="36">
        <f t="shared" si="131"/>
        <v>0</v>
      </c>
      <c r="AU123" s="36">
        <f t="shared" si="132"/>
        <v>0</v>
      </c>
      <c r="AV123" s="36">
        <f t="shared" si="133"/>
        <v>118.11</v>
      </c>
      <c r="AW123" s="36">
        <f t="shared" si="134"/>
        <v>0</v>
      </c>
      <c r="AX123" s="36">
        <f t="shared" si="135"/>
        <v>0</v>
      </c>
      <c r="AZ123" s="36">
        <f t="shared" si="148"/>
        <v>0</v>
      </c>
      <c r="BA123" s="36">
        <f t="shared" si="149"/>
        <v>0</v>
      </c>
      <c r="BB123" s="36">
        <f t="shared" si="150"/>
        <v>0</v>
      </c>
      <c r="BC123" s="36">
        <f t="shared" si="151"/>
        <v>0</v>
      </c>
      <c r="BD123" s="36">
        <f t="shared" si="152"/>
        <v>0</v>
      </c>
      <c r="BE123" s="36">
        <f t="shared" si="153"/>
        <v>0</v>
      </c>
      <c r="BF123" s="36">
        <f t="shared" si="154"/>
        <v>0</v>
      </c>
      <c r="BG123" s="36">
        <f t="shared" si="155"/>
        <v>0</v>
      </c>
      <c r="BH123" s="36">
        <f t="shared" si="156"/>
        <v>0</v>
      </c>
      <c r="BI123" s="36">
        <f t="shared" si="157"/>
        <v>0</v>
      </c>
      <c r="BJ123" s="118">
        <f t="shared" si="136"/>
        <v>0</v>
      </c>
      <c r="BK123" s="37"/>
      <c r="BL123" s="38">
        <f t="shared" si="158"/>
        <v>0</v>
      </c>
      <c r="BM123" s="39">
        <f>IF(BA123+AP123+T122&gt;=F$8,0,IF(SUM($BL123:BL123)&lt;$C123,MIN(F$8-(BA123+AP123+T122),$C123-SUM($BL123:BL123)),0))</f>
        <v>0</v>
      </c>
      <c r="BN123" s="39">
        <f>IF(BB123+AQ123+U122&gt;=G$8,0,IF(SUM($BL123:BM123)&lt;$C123,MIN(G$8-(BB123+AQ123+U122),$C123-SUM($BL123:BM123)),0))</f>
        <v>0</v>
      </c>
      <c r="BO123" s="39">
        <f>IF(BC123+AR123+V122&gt;=H$8,0,IF(SUM($BL123:BN123)&lt;$C123,MIN(H$8-(BC123+AR123+V122),$C123-SUM($BL123:BN123)),0))</f>
        <v>0</v>
      </c>
      <c r="BP123" s="39">
        <f>IF(BD123+AS123+W122&gt;=I$8,0,IF(SUM($BL123:BO123)&lt;$C123,MIN(I$8-(BD123+AS123+W122),$C123-SUM($BL123:BO123)),0))</f>
        <v>0</v>
      </c>
      <c r="BQ123" s="39">
        <f>IF(BE123+AT123+X122&gt;=J$8,0,IF(SUM($BL123:BP123)&lt;$C123,MIN(J$8-(BE123+AT123+X122),$C123-SUM($BL123:BP123)),0))</f>
        <v>0</v>
      </c>
      <c r="BR123" s="39">
        <f>IF(BF123+AU123+Y122&gt;=K$8,0,IF(SUM($BL123:BQ123)&lt;$C123,MIN(K$8-(BF123+AU123+Y122),$C123-SUM($BL123:BQ123)),0))</f>
        <v>0</v>
      </c>
      <c r="BS123" s="39">
        <f>IF(BG123+AV123+Z122&gt;=L$8,0,IF(SUM($BL123:BR123)&lt;$C123,MIN(L$8-(BG123+AV123+Z122),$C123-SUM($BL123:BR123)),0))</f>
        <v>0</v>
      </c>
      <c r="BT123" s="39">
        <f>IF(BH123+AW123+AA122&gt;=M$8,0,IF(SUM($BL123:BS123)&lt;$C123,MIN(M$8-(BH123+AW123+AA122),$C123-SUM($BL123:BS123)),0))</f>
        <v>0</v>
      </c>
      <c r="BU123" s="39">
        <f>IF(BI123+AX123+AB122&gt;=N$8,0,IF(SUM($BL123:BT123)&lt;$C123,MIN(N$8-(BI123+AX123+AB122),$C123-SUM($BL123:BT123)),0))</f>
        <v>0</v>
      </c>
      <c r="BW123" s="52" t="e">
        <f t="shared" si="159"/>
        <v>#N/A</v>
      </c>
      <c r="BX123" s="174" t="e">
        <f t="shared" si="160"/>
        <v>#N/A</v>
      </c>
      <c r="BY123" s="39">
        <f t="shared" si="137"/>
        <v>0</v>
      </c>
      <c r="BZ123" s="174" t="e">
        <f t="shared" si="161"/>
        <v>#N/A</v>
      </c>
      <c r="CA123" s="37">
        <f t="shared" si="138"/>
        <v>0</v>
      </c>
      <c r="CB123" s="174" t="e">
        <f t="shared" si="162"/>
        <v>#N/A</v>
      </c>
      <c r="CC123" s="39">
        <f t="shared" si="139"/>
        <v>0</v>
      </c>
      <c r="CD123" s="174" t="e">
        <f t="shared" si="163"/>
        <v>#N/A</v>
      </c>
      <c r="CE123" s="39">
        <f t="shared" si="140"/>
        <v>0</v>
      </c>
      <c r="CF123" s="174" t="e">
        <f t="shared" si="164"/>
        <v>#N/A</v>
      </c>
      <c r="CG123" s="39">
        <f t="shared" si="141"/>
        <v>0</v>
      </c>
      <c r="CH123" s="174" t="e">
        <f t="shared" si="165"/>
        <v>#N/A</v>
      </c>
      <c r="CI123" s="39">
        <f t="shared" si="142"/>
        <v>0</v>
      </c>
      <c r="CJ123" s="174" t="e">
        <f t="shared" si="166"/>
        <v>#N/A</v>
      </c>
      <c r="CK123" s="39">
        <f t="shared" si="143"/>
        <v>0</v>
      </c>
      <c r="CL123" s="174" t="e">
        <f t="shared" si="167"/>
        <v>#N/A</v>
      </c>
      <c r="CM123" s="39">
        <f t="shared" si="144"/>
        <v>0</v>
      </c>
      <c r="CN123" s="174" t="e">
        <f t="shared" si="168"/>
        <v>#N/A</v>
      </c>
      <c r="CO123" s="39">
        <f t="shared" si="145"/>
        <v>0</v>
      </c>
      <c r="CP123" s="174" t="e">
        <f t="shared" si="169"/>
        <v>#N/A</v>
      </c>
      <c r="CQ123" s="39">
        <f t="shared" si="146"/>
        <v>0</v>
      </c>
      <c r="CR123" s="39" t="e">
        <f>IF(ISERROR(BX123),NA(),(BY123/Calculator!$E$6)/2)</f>
        <v>#N/A</v>
      </c>
      <c r="CS123" s="39" t="e">
        <f>IF(ISERROR(BZ123),NA(),(CA123/Calculator!$E$6)/2)</f>
        <v>#N/A</v>
      </c>
      <c r="CT123" s="39" t="e">
        <f>IF(ISERROR(CB123),NA(),(CC123/Calculator!$E$6)/2)</f>
        <v>#N/A</v>
      </c>
      <c r="CU123" s="39" t="e">
        <f>IF(ISERROR(CD123),NA(),(CE123/Calculator!$E$6)/2)</f>
        <v>#N/A</v>
      </c>
      <c r="CV123" s="39" t="e">
        <f>IF(ISERROR(CF123),NA(),(CG123/Calculator!$E$6)/2)</f>
        <v>#N/A</v>
      </c>
      <c r="CW123" s="39" t="e">
        <f>IF(ISERROR(CH123),NA(),(CI123/Calculator!$E$6)/2)</f>
        <v>#N/A</v>
      </c>
      <c r="CX123" s="39" t="e">
        <f>IF(ISERROR(CJ123),NA(),(CK123/Calculator!$E$6)/2)</f>
        <v>#N/A</v>
      </c>
      <c r="CY123" s="39" t="e">
        <f>IF(ISERROR(CL123),NA(),(CM123/Calculator!$E$6)/2)</f>
        <v>#N/A</v>
      </c>
      <c r="CZ123" s="39" t="e">
        <f>IF(ISERROR(CN123),NA(),(CO123/Calculator!$E$6)/2)</f>
        <v>#N/A</v>
      </c>
      <c r="DA123" s="39" t="e">
        <f>IF(ISERROR(CP123),NA(),(CQ123/Calculator!$E$6)/2)</f>
        <v>#N/A</v>
      </c>
    </row>
    <row r="124" spans="1:105" s="34" customFormat="1" ht="12" thickBot="1" x14ac:dyDescent="0.25">
      <c r="A124" s="51" t="str">
        <f t="shared" si="101"/>
        <v/>
      </c>
      <c r="B124" s="52" t="str">
        <f t="shared" si="147"/>
        <v/>
      </c>
      <c r="C124" s="53" t="str">
        <f t="shared" si="102"/>
        <v/>
      </c>
      <c r="D124" s="54"/>
      <c r="E124" s="36">
        <f t="shared" si="103"/>
        <v>0</v>
      </c>
      <c r="F124" s="36">
        <f t="shared" si="104"/>
        <v>0</v>
      </c>
      <c r="G124" s="36">
        <f t="shared" si="105"/>
        <v>0</v>
      </c>
      <c r="H124" s="36">
        <f t="shared" si="106"/>
        <v>0</v>
      </c>
      <c r="I124" s="36">
        <f t="shared" si="107"/>
        <v>0</v>
      </c>
      <c r="J124" s="36">
        <f t="shared" si="108"/>
        <v>0</v>
      </c>
      <c r="K124" s="36">
        <f t="shared" si="109"/>
        <v>0</v>
      </c>
      <c r="L124" s="36">
        <f t="shared" si="110"/>
        <v>0</v>
      </c>
      <c r="M124" s="36">
        <f t="shared" si="111"/>
        <v>0</v>
      </c>
      <c r="N124" s="36">
        <f t="shared" si="112"/>
        <v>0</v>
      </c>
      <c r="O124" s="49">
        <f t="shared" si="113"/>
        <v>0</v>
      </c>
      <c r="P124" s="132" t="str">
        <f t="shared" si="114"/>
        <v/>
      </c>
      <c r="Q124" s="50">
        <f t="shared" si="115"/>
        <v>0</v>
      </c>
      <c r="R124" s="37"/>
      <c r="S124" s="36">
        <f t="shared" si="116"/>
        <v>1000</v>
      </c>
      <c r="T124" s="36">
        <f t="shared" si="117"/>
        <v>0</v>
      </c>
      <c r="U124" s="36">
        <f t="shared" si="118"/>
        <v>0</v>
      </c>
      <c r="V124" s="36">
        <f t="shared" si="119"/>
        <v>0</v>
      </c>
      <c r="W124" s="36">
        <f t="shared" si="120"/>
        <v>3000</v>
      </c>
      <c r="X124" s="36">
        <f t="shared" si="121"/>
        <v>0</v>
      </c>
      <c r="Y124" s="36">
        <f t="shared" si="122"/>
        <v>0</v>
      </c>
      <c r="Z124" s="36">
        <f t="shared" si="123"/>
        <v>40731.469999999994</v>
      </c>
      <c r="AA124" s="36">
        <f t="shared" si="124"/>
        <v>0</v>
      </c>
      <c r="AB124" s="36">
        <f t="shared" si="125"/>
        <v>0</v>
      </c>
      <c r="AC124" s="40"/>
      <c r="AD124" s="36">
        <f t="shared" si="91"/>
        <v>0</v>
      </c>
      <c r="AE124" s="36">
        <f t="shared" si="92"/>
        <v>0</v>
      </c>
      <c r="AF124" s="36">
        <f t="shared" si="93"/>
        <v>0</v>
      </c>
      <c r="AG124" s="36">
        <f t="shared" si="94"/>
        <v>0</v>
      </c>
      <c r="AH124" s="36">
        <f t="shared" si="95"/>
        <v>0</v>
      </c>
      <c r="AI124" s="36">
        <f t="shared" si="96"/>
        <v>0</v>
      </c>
      <c r="AJ124" s="36">
        <f t="shared" si="97"/>
        <v>0</v>
      </c>
      <c r="AK124" s="36">
        <f t="shared" si="98"/>
        <v>0</v>
      </c>
      <c r="AL124" s="36">
        <f t="shared" si="99"/>
        <v>0</v>
      </c>
      <c r="AM124" s="36">
        <f t="shared" si="100"/>
        <v>0</v>
      </c>
      <c r="AN124" s="40"/>
      <c r="AO124" s="36">
        <f t="shared" si="126"/>
        <v>0</v>
      </c>
      <c r="AP124" s="36">
        <f t="shared" si="127"/>
        <v>0</v>
      </c>
      <c r="AQ124" s="36">
        <f t="shared" si="128"/>
        <v>0</v>
      </c>
      <c r="AR124" s="36">
        <f t="shared" si="129"/>
        <v>0</v>
      </c>
      <c r="AS124" s="36">
        <f t="shared" si="130"/>
        <v>0</v>
      </c>
      <c r="AT124" s="36">
        <f t="shared" si="131"/>
        <v>0</v>
      </c>
      <c r="AU124" s="36">
        <f t="shared" si="132"/>
        <v>0</v>
      </c>
      <c r="AV124" s="36">
        <f t="shared" si="133"/>
        <v>118.45</v>
      </c>
      <c r="AW124" s="36">
        <f t="shared" si="134"/>
        <v>0</v>
      </c>
      <c r="AX124" s="36">
        <f t="shared" si="135"/>
        <v>0</v>
      </c>
      <c r="AZ124" s="36">
        <f t="shared" si="148"/>
        <v>0</v>
      </c>
      <c r="BA124" s="36">
        <f t="shared" si="149"/>
        <v>0</v>
      </c>
      <c r="BB124" s="36">
        <f t="shared" si="150"/>
        <v>0</v>
      </c>
      <c r="BC124" s="36">
        <f t="shared" si="151"/>
        <v>0</v>
      </c>
      <c r="BD124" s="36">
        <f t="shared" si="152"/>
        <v>0</v>
      </c>
      <c r="BE124" s="36">
        <f t="shared" si="153"/>
        <v>0</v>
      </c>
      <c r="BF124" s="36">
        <f t="shared" si="154"/>
        <v>0</v>
      </c>
      <c r="BG124" s="36">
        <f t="shared" si="155"/>
        <v>0</v>
      </c>
      <c r="BH124" s="36">
        <f t="shared" si="156"/>
        <v>0</v>
      </c>
      <c r="BI124" s="36">
        <f t="shared" si="157"/>
        <v>0</v>
      </c>
      <c r="BJ124" s="118">
        <f t="shared" si="136"/>
        <v>0</v>
      </c>
      <c r="BK124" s="37"/>
      <c r="BL124" s="38">
        <f t="shared" si="158"/>
        <v>0</v>
      </c>
      <c r="BM124" s="39">
        <f>IF(BA124+AP124+T123&gt;=F$8,0,IF(SUM($BL124:BL124)&lt;$C124,MIN(F$8-(BA124+AP124+T123),$C124-SUM($BL124:BL124)),0))</f>
        <v>0</v>
      </c>
      <c r="BN124" s="39">
        <f>IF(BB124+AQ124+U123&gt;=G$8,0,IF(SUM($BL124:BM124)&lt;$C124,MIN(G$8-(BB124+AQ124+U123),$C124-SUM($BL124:BM124)),0))</f>
        <v>0</v>
      </c>
      <c r="BO124" s="39">
        <f>IF(BC124+AR124+V123&gt;=H$8,0,IF(SUM($BL124:BN124)&lt;$C124,MIN(H$8-(BC124+AR124+V123),$C124-SUM($BL124:BN124)),0))</f>
        <v>0</v>
      </c>
      <c r="BP124" s="39">
        <f>IF(BD124+AS124+W123&gt;=I$8,0,IF(SUM($BL124:BO124)&lt;$C124,MIN(I$8-(BD124+AS124+W123),$C124-SUM($BL124:BO124)),0))</f>
        <v>0</v>
      </c>
      <c r="BQ124" s="39">
        <f>IF(BE124+AT124+X123&gt;=J$8,0,IF(SUM($BL124:BP124)&lt;$C124,MIN(J$8-(BE124+AT124+X123),$C124-SUM($BL124:BP124)),0))</f>
        <v>0</v>
      </c>
      <c r="BR124" s="39">
        <f>IF(BF124+AU124+Y123&gt;=K$8,0,IF(SUM($BL124:BQ124)&lt;$C124,MIN(K$8-(BF124+AU124+Y123),$C124-SUM($BL124:BQ124)),0))</f>
        <v>0</v>
      </c>
      <c r="BS124" s="39">
        <f>IF(BG124+AV124+Z123&gt;=L$8,0,IF(SUM($BL124:BR124)&lt;$C124,MIN(L$8-(BG124+AV124+Z123),$C124-SUM($BL124:BR124)),0))</f>
        <v>0</v>
      </c>
      <c r="BT124" s="39">
        <f>IF(BH124+AW124+AA123&gt;=M$8,0,IF(SUM($BL124:BS124)&lt;$C124,MIN(M$8-(BH124+AW124+AA123),$C124-SUM($BL124:BS124)),0))</f>
        <v>0</v>
      </c>
      <c r="BU124" s="39">
        <f>IF(BI124+AX124+AB123&gt;=N$8,0,IF(SUM($BL124:BT124)&lt;$C124,MIN(N$8-(BI124+AX124+AB123),$C124-SUM($BL124:BT124)),0))</f>
        <v>0</v>
      </c>
      <c r="BW124" s="52" t="e">
        <f t="shared" si="159"/>
        <v>#N/A</v>
      </c>
      <c r="BX124" s="174" t="e">
        <f t="shared" si="160"/>
        <v>#N/A</v>
      </c>
      <c r="BY124" s="39">
        <f t="shared" si="137"/>
        <v>0</v>
      </c>
      <c r="BZ124" s="174" t="e">
        <f t="shared" si="161"/>
        <v>#N/A</v>
      </c>
      <c r="CA124" s="37">
        <f t="shared" si="138"/>
        <v>0</v>
      </c>
      <c r="CB124" s="174" t="e">
        <f t="shared" si="162"/>
        <v>#N/A</v>
      </c>
      <c r="CC124" s="39">
        <f t="shared" si="139"/>
        <v>0</v>
      </c>
      <c r="CD124" s="174" t="e">
        <f t="shared" si="163"/>
        <v>#N/A</v>
      </c>
      <c r="CE124" s="39">
        <f t="shared" si="140"/>
        <v>0</v>
      </c>
      <c r="CF124" s="174" t="e">
        <f t="shared" si="164"/>
        <v>#N/A</v>
      </c>
      <c r="CG124" s="39">
        <f t="shared" si="141"/>
        <v>0</v>
      </c>
      <c r="CH124" s="174" t="e">
        <f t="shared" si="165"/>
        <v>#N/A</v>
      </c>
      <c r="CI124" s="39">
        <f t="shared" si="142"/>
        <v>0</v>
      </c>
      <c r="CJ124" s="174" t="e">
        <f t="shared" si="166"/>
        <v>#N/A</v>
      </c>
      <c r="CK124" s="39">
        <f t="shared" si="143"/>
        <v>0</v>
      </c>
      <c r="CL124" s="174" t="e">
        <f t="shared" si="167"/>
        <v>#N/A</v>
      </c>
      <c r="CM124" s="39">
        <f t="shared" si="144"/>
        <v>0</v>
      </c>
      <c r="CN124" s="174" t="e">
        <f t="shared" si="168"/>
        <v>#N/A</v>
      </c>
      <c r="CO124" s="39">
        <f t="shared" si="145"/>
        <v>0</v>
      </c>
      <c r="CP124" s="174" t="e">
        <f t="shared" si="169"/>
        <v>#N/A</v>
      </c>
      <c r="CQ124" s="39">
        <f t="shared" si="146"/>
        <v>0</v>
      </c>
      <c r="CR124" s="39" t="e">
        <f>IF(ISERROR(BX124),NA(),(BY124/Calculator!$E$6)/2)</f>
        <v>#N/A</v>
      </c>
      <c r="CS124" s="39" t="e">
        <f>IF(ISERROR(BZ124),NA(),(CA124/Calculator!$E$6)/2)</f>
        <v>#N/A</v>
      </c>
      <c r="CT124" s="39" t="e">
        <f>IF(ISERROR(CB124),NA(),(CC124/Calculator!$E$6)/2)</f>
        <v>#N/A</v>
      </c>
      <c r="CU124" s="39" t="e">
        <f>IF(ISERROR(CD124),NA(),(CE124/Calculator!$E$6)/2)</f>
        <v>#N/A</v>
      </c>
      <c r="CV124" s="39" t="e">
        <f>IF(ISERROR(CF124),NA(),(CG124/Calculator!$E$6)/2)</f>
        <v>#N/A</v>
      </c>
      <c r="CW124" s="39" t="e">
        <f>IF(ISERROR(CH124),NA(),(CI124/Calculator!$E$6)/2)</f>
        <v>#N/A</v>
      </c>
      <c r="CX124" s="39" t="e">
        <f>IF(ISERROR(CJ124),NA(),(CK124/Calculator!$E$6)/2)</f>
        <v>#N/A</v>
      </c>
      <c r="CY124" s="39" t="e">
        <f>IF(ISERROR(CL124),NA(),(CM124/Calculator!$E$6)/2)</f>
        <v>#N/A</v>
      </c>
      <c r="CZ124" s="39" t="e">
        <f>IF(ISERROR(CN124),NA(),(CO124/Calculator!$E$6)/2)</f>
        <v>#N/A</v>
      </c>
      <c r="DA124" s="39" t="e">
        <f>IF(ISERROR(CP124),NA(),(CQ124/Calculator!$E$6)/2)</f>
        <v>#N/A</v>
      </c>
    </row>
    <row r="125" spans="1:105" s="34" customFormat="1" ht="12" thickBot="1" x14ac:dyDescent="0.25">
      <c r="A125" s="51" t="str">
        <f t="shared" si="101"/>
        <v/>
      </c>
      <c r="B125" s="52" t="str">
        <f t="shared" si="147"/>
        <v/>
      </c>
      <c r="C125" s="53" t="str">
        <f t="shared" si="102"/>
        <v/>
      </c>
      <c r="D125" s="54"/>
      <c r="E125" s="36">
        <f t="shared" si="103"/>
        <v>0</v>
      </c>
      <c r="F125" s="36">
        <f t="shared" si="104"/>
        <v>0</v>
      </c>
      <c r="G125" s="36">
        <f t="shared" si="105"/>
        <v>0</v>
      </c>
      <c r="H125" s="36">
        <f t="shared" si="106"/>
        <v>0</v>
      </c>
      <c r="I125" s="36">
        <f t="shared" si="107"/>
        <v>0</v>
      </c>
      <c r="J125" s="36">
        <f t="shared" si="108"/>
        <v>0</v>
      </c>
      <c r="K125" s="36">
        <f t="shared" si="109"/>
        <v>0</v>
      </c>
      <c r="L125" s="36">
        <f t="shared" si="110"/>
        <v>0</v>
      </c>
      <c r="M125" s="36">
        <f t="shared" si="111"/>
        <v>0</v>
      </c>
      <c r="N125" s="36">
        <f t="shared" si="112"/>
        <v>0</v>
      </c>
      <c r="O125" s="49">
        <f t="shared" si="113"/>
        <v>0</v>
      </c>
      <c r="P125" s="132" t="str">
        <f t="shared" si="114"/>
        <v/>
      </c>
      <c r="Q125" s="50">
        <f t="shared" si="115"/>
        <v>0</v>
      </c>
      <c r="R125" s="37"/>
      <c r="S125" s="36">
        <f t="shared" si="116"/>
        <v>1000</v>
      </c>
      <c r="T125" s="36">
        <f t="shared" si="117"/>
        <v>0</v>
      </c>
      <c r="U125" s="36">
        <f t="shared" si="118"/>
        <v>0</v>
      </c>
      <c r="V125" s="36">
        <f t="shared" si="119"/>
        <v>0</v>
      </c>
      <c r="W125" s="36">
        <f t="shared" si="120"/>
        <v>3000</v>
      </c>
      <c r="X125" s="36">
        <f t="shared" si="121"/>
        <v>0</v>
      </c>
      <c r="Y125" s="36">
        <f t="shared" si="122"/>
        <v>0</v>
      </c>
      <c r="Z125" s="36">
        <f t="shared" si="123"/>
        <v>40850.269999999997</v>
      </c>
      <c r="AA125" s="36">
        <f t="shared" si="124"/>
        <v>0</v>
      </c>
      <c r="AB125" s="36">
        <f t="shared" si="125"/>
        <v>0</v>
      </c>
      <c r="AC125" s="40"/>
      <c r="AD125" s="36">
        <f t="shared" si="91"/>
        <v>0</v>
      </c>
      <c r="AE125" s="36">
        <f t="shared" si="92"/>
        <v>0</v>
      </c>
      <c r="AF125" s="36">
        <f t="shared" si="93"/>
        <v>0</v>
      </c>
      <c r="AG125" s="36">
        <f t="shared" si="94"/>
        <v>0</v>
      </c>
      <c r="AH125" s="36">
        <f t="shared" si="95"/>
        <v>0</v>
      </c>
      <c r="AI125" s="36">
        <f t="shared" si="96"/>
        <v>0</v>
      </c>
      <c r="AJ125" s="36">
        <f t="shared" si="97"/>
        <v>0</v>
      </c>
      <c r="AK125" s="36">
        <f t="shared" si="98"/>
        <v>0</v>
      </c>
      <c r="AL125" s="36">
        <f t="shared" si="99"/>
        <v>0</v>
      </c>
      <c r="AM125" s="36">
        <f t="shared" si="100"/>
        <v>0</v>
      </c>
      <c r="AN125" s="40"/>
      <c r="AO125" s="36">
        <f t="shared" si="126"/>
        <v>0</v>
      </c>
      <c r="AP125" s="36">
        <f t="shared" si="127"/>
        <v>0</v>
      </c>
      <c r="AQ125" s="36">
        <f t="shared" si="128"/>
        <v>0</v>
      </c>
      <c r="AR125" s="36">
        <f t="shared" si="129"/>
        <v>0</v>
      </c>
      <c r="AS125" s="36">
        <f t="shared" si="130"/>
        <v>0</v>
      </c>
      <c r="AT125" s="36">
        <f t="shared" si="131"/>
        <v>0</v>
      </c>
      <c r="AU125" s="36">
        <f t="shared" si="132"/>
        <v>0</v>
      </c>
      <c r="AV125" s="36">
        <f t="shared" si="133"/>
        <v>118.8</v>
      </c>
      <c r="AW125" s="36">
        <f t="shared" si="134"/>
        <v>0</v>
      </c>
      <c r="AX125" s="36">
        <f t="shared" si="135"/>
        <v>0</v>
      </c>
      <c r="AZ125" s="36">
        <f t="shared" si="148"/>
        <v>0</v>
      </c>
      <c r="BA125" s="36">
        <f t="shared" si="149"/>
        <v>0</v>
      </c>
      <c r="BB125" s="36">
        <f t="shared" si="150"/>
        <v>0</v>
      </c>
      <c r="BC125" s="36">
        <f t="shared" si="151"/>
        <v>0</v>
      </c>
      <c r="BD125" s="36">
        <f t="shared" si="152"/>
        <v>0</v>
      </c>
      <c r="BE125" s="36">
        <f t="shared" si="153"/>
        <v>0</v>
      </c>
      <c r="BF125" s="36">
        <f t="shared" si="154"/>
        <v>0</v>
      </c>
      <c r="BG125" s="36">
        <f t="shared" si="155"/>
        <v>0</v>
      </c>
      <c r="BH125" s="36">
        <f t="shared" si="156"/>
        <v>0</v>
      </c>
      <c r="BI125" s="36">
        <f t="shared" si="157"/>
        <v>0</v>
      </c>
      <c r="BJ125" s="118">
        <f t="shared" si="136"/>
        <v>0</v>
      </c>
      <c r="BK125" s="37"/>
      <c r="BL125" s="38">
        <f t="shared" si="158"/>
        <v>0</v>
      </c>
      <c r="BM125" s="39">
        <f>IF(BA125+AP125+T124&gt;=F$8,0,IF(SUM($BL125:BL125)&lt;$C125,MIN(F$8-(BA125+AP125+T124),$C125-SUM($BL125:BL125)),0))</f>
        <v>0</v>
      </c>
      <c r="BN125" s="39">
        <f>IF(BB125+AQ125+U124&gt;=G$8,0,IF(SUM($BL125:BM125)&lt;$C125,MIN(G$8-(BB125+AQ125+U124),$C125-SUM($BL125:BM125)),0))</f>
        <v>0</v>
      </c>
      <c r="BO125" s="39">
        <f>IF(BC125+AR125+V124&gt;=H$8,0,IF(SUM($BL125:BN125)&lt;$C125,MIN(H$8-(BC125+AR125+V124),$C125-SUM($BL125:BN125)),0))</f>
        <v>0</v>
      </c>
      <c r="BP125" s="39">
        <f>IF(BD125+AS125+W124&gt;=I$8,0,IF(SUM($BL125:BO125)&lt;$C125,MIN(I$8-(BD125+AS125+W124),$C125-SUM($BL125:BO125)),0))</f>
        <v>0</v>
      </c>
      <c r="BQ125" s="39">
        <f>IF(BE125+AT125+X124&gt;=J$8,0,IF(SUM($BL125:BP125)&lt;$C125,MIN(J$8-(BE125+AT125+X124),$C125-SUM($BL125:BP125)),0))</f>
        <v>0</v>
      </c>
      <c r="BR125" s="39">
        <f>IF(BF125+AU125+Y124&gt;=K$8,0,IF(SUM($BL125:BQ125)&lt;$C125,MIN(K$8-(BF125+AU125+Y124),$C125-SUM($BL125:BQ125)),0))</f>
        <v>0</v>
      </c>
      <c r="BS125" s="39">
        <f>IF(BG125+AV125+Z124&gt;=L$8,0,IF(SUM($BL125:BR125)&lt;$C125,MIN(L$8-(BG125+AV125+Z124),$C125-SUM($BL125:BR125)),0))</f>
        <v>0</v>
      </c>
      <c r="BT125" s="39">
        <f>IF(BH125+AW125+AA124&gt;=M$8,0,IF(SUM($BL125:BS125)&lt;$C125,MIN(M$8-(BH125+AW125+AA124),$C125-SUM($BL125:BS125)),0))</f>
        <v>0</v>
      </c>
      <c r="BU125" s="39">
        <f>IF(BI125+AX125+AB124&gt;=N$8,0,IF(SUM($BL125:BT125)&lt;$C125,MIN(N$8-(BI125+AX125+AB124),$C125-SUM($BL125:BT125)),0))</f>
        <v>0</v>
      </c>
      <c r="BW125" s="52" t="e">
        <f t="shared" si="159"/>
        <v>#N/A</v>
      </c>
      <c r="BX125" s="174" t="e">
        <f t="shared" si="160"/>
        <v>#N/A</v>
      </c>
      <c r="BY125" s="39">
        <f t="shared" si="137"/>
        <v>0</v>
      </c>
      <c r="BZ125" s="174" t="e">
        <f t="shared" si="161"/>
        <v>#N/A</v>
      </c>
      <c r="CA125" s="37">
        <f t="shared" si="138"/>
        <v>0</v>
      </c>
      <c r="CB125" s="174" t="e">
        <f t="shared" si="162"/>
        <v>#N/A</v>
      </c>
      <c r="CC125" s="39">
        <f t="shared" si="139"/>
        <v>0</v>
      </c>
      <c r="CD125" s="174" t="e">
        <f t="shared" si="163"/>
        <v>#N/A</v>
      </c>
      <c r="CE125" s="39">
        <f t="shared" si="140"/>
        <v>0</v>
      </c>
      <c r="CF125" s="174" t="e">
        <f t="shared" si="164"/>
        <v>#N/A</v>
      </c>
      <c r="CG125" s="39">
        <f t="shared" si="141"/>
        <v>0</v>
      </c>
      <c r="CH125" s="174" t="e">
        <f t="shared" si="165"/>
        <v>#N/A</v>
      </c>
      <c r="CI125" s="39">
        <f t="shared" si="142"/>
        <v>0</v>
      </c>
      <c r="CJ125" s="174" t="e">
        <f t="shared" si="166"/>
        <v>#N/A</v>
      </c>
      <c r="CK125" s="39">
        <f t="shared" si="143"/>
        <v>0</v>
      </c>
      <c r="CL125" s="174" t="e">
        <f t="shared" si="167"/>
        <v>#N/A</v>
      </c>
      <c r="CM125" s="39">
        <f t="shared" si="144"/>
        <v>0</v>
      </c>
      <c r="CN125" s="174" t="e">
        <f t="shared" si="168"/>
        <v>#N/A</v>
      </c>
      <c r="CO125" s="39">
        <f t="shared" si="145"/>
        <v>0</v>
      </c>
      <c r="CP125" s="174" t="e">
        <f t="shared" si="169"/>
        <v>#N/A</v>
      </c>
      <c r="CQ125" s="39">
        <f t="shared" si="146"/>
        <v>0</v>
      </c>
      <c r="CR125" s="39" t="e">
        <f>IF(ISERROR(BX125),NA(),(BY125/Calculator!$E$6)/2)</f>
        <v>#N/A</v>
      </c>
      <c r="CS125" s="39" t="e">
        <f>IF(ISERROR(BZ125),NA(),(CA125/Calculator!$E$6)/2)</f>
        <v>#N/A</v>
      </c>
      <c r="CT125" s="39" t="e">
        <f>IF(ISERROR(CB125),NA(),(CC125/Calculator!$E$6)/2)</f>
        <v>#N/A</v>
      </c>
      <c r="CU125" s="39" t="e">
        <f>IF(ISERROR(CD125),NA(),(CE125/Calculator!$E$6)/2)</f>
        <v>#N/A</v>
      </c>
      <c r="CV125" s="39" t="e">
        <f>IF(ISERROR(CF125),NA(),(CG125/Calculator!$E$6)/2)</f>
        <v>#N/A</v>
      </c>
      <c r="CW125" s="39" t="e">
        <f>IF(ISERROR(CH125),NA(),(CI125/Calculator!$E$6)/2)</f>
        <v>#N/A</v>
      </c>
      <c r="CX125" s="39" t="e">
        <f>IF(ISERROR(CJ125),NA(),(CK125/Calculator!$E$6)/2)</f>
        <v>#N/A</v>
      </c>
      <c r="CY125" s="39" t="e">
        <f>IF(ISERROR(CL125),NA(),(CM125/Calculator!$E$6)/2)</f>
        <v>#N/A</v>
      </c>
      <c r="CZ125" s="39" t="e">
        <f>IF(ISERROR(CN125),NA(),(CO125/Calculator!$E$6)/2)</f>
        <v>#N/A</v>
      </c>
      <c r="DA125" s="39" t="e">
        <f>IF(ISERROR(CP125),NA(),(CQ125/Calculator!$E$6)/2)</f>
        <v>#N/A</v>
      </c>
    </row>
    <row r="126" spans="1:105" s="34" customFormat="1" ht="12" thickBot="1" x14ac:dyDescent="0.25">
      <c r="A126" s="51" t="str">
        <f t="shared" si="101"/>
        <v/>
      </c>
      <c r="B126" s="52" t="str">
        <f t="shared" si="147"/>
        <v/>
      </c>
      <c r="C126" s="53" t="str">
        <f t="shared" si="102"/>
        <v/>
      </c>
      <c r="D126" s="54"/>
      <c r="E126" s="36">
        <f t="shared" si="103"/>
        <v>0</v>
      </c>
      <c r="F126" s="36">
        <f t="shared" si="104"/>
        <v>0</v>
      </c>
      <c r="G126" s="36">
        <f t="shared" si="105"/>
        <v>0</v>
      </c>
      <c r="H126" s="36">
        <f t="shared" si="106"/>
        <v>0</v>
      </c>
      <c r="I126" s="36">
        <f t="shared" si="107"/>
        <v>0</v>
      </c>
      <c r="J126" s="36">
        <f t="shared" si="108"/>
        <v>0</v>
      </c>
      <c r="K126" s="36">
        <f t="shared" si="109"/>
        <v>0</v>
      </c>
      <c r="L126" s="36">
        <f t="shared" si="110"/>
        <v>0</v>
      </c>
      <c r="M126" s="36">
        <f t="shared" si="111"/>
        <v>0</v>
      </c>
      <c r="N126" s="36">
        <f t="shared" si="112"/>
        <v>0</v>
      </c>
      <c r="O126" s="49">
        <f t="shared" si="113"/>
        <v>0</v>
      </c>
      <c r="P126" s="132" t="str">
        <f t="shared" si="114"/>
        <v/>
      </c>
      <c r="Q126" s="50">
        <f t="shared" si="115"/>
        <v>0</v>
      </c>
      <c r="R126" s="37"/>
      <c r="S126" s="36">
        <f t="shared" si="116"/>
        <v>1000</v>
      </c>
      <c r="T126" s="36">
        <f t="shared" si="117"/>
        <v>0</v>
      </c>
      <c r="U126" s="36">
        <f t="shared" si="118"/>
        <v>0</v>
      </c>
      <c r="V126" s="36">
        <f t="shared" si="119"/>
        <v>0</v>
      </c>
      <c r="W126" s="36">
        <f t="shared" si="120"/>
        <v>3000</v>
      </c>
      <c r="X126" s="36">
        <f t="shared" si="121"/>
        <v>0</v>
      </c>
      <c r="Y126" s="36">
        <f t="shared" si="122"/>
        <v>0</v>
      </c>
      <c r="Z126" s="36">
        <f t="shared" si="123"/>
        <v>40969.42</v>
      </c>
      <c r="AA126" s="36">
        <f t="shared" si="124"/>
        <v>0</v>
      </c>
      <c r="AB126" s="36">
        <f t="shared" si="125"/>
        <v>0</v>
      </c>
      <c r="AC126" s="40"/>
      <c r="AD126" s="36">
        <f t="shared" si="91"/>
        <v>0</v>
      </c>
      <c r="AE126" s="36">
        <f t="shared" si="92"/>
        <v>0</v>
      </c>
      <c r="AF126" s="36">
        <f t="shared" si="93"/>
        <v>0</v>
      </c>
      <c r="AG126" s="36">
        <f t="shared" si="94"/>
        <v>0</v>
      </c>
      <c r="AH126" s="36">
        <f t="shared" si="95"/>
        <v>0</v>
      </c>
      <c r="AI126" s="36">
        <f t="shared" si="96"/>
        <v>0</v>
      </c>
      <c r="AJ126" s="36">
        <f t="shared" si="97"/>
        <v>0</v>
      </c>
      <c r="AK126" s="36">
        <f t="shared" si="98"/>
        <v>0</v>
      </c>
      <c r="AL126" s="36">
        <f t="shared" si="99"/>
        <v>0</v>
      </c>
      <c r="AM126" s="36">
        <f t="shared" si="100"/>
        <v>0</v>
      </c>
      <c r="AN126" s="40"/>
      <c r="AO126" s="36">
        <f t="shared" si="126"/>
        <v>0</v>
      </c>
      <c r="AP126" s="36">
        <f t="shared" si="127"/>
        <v>0</v>
      </c>
      <c r="AQ126" s="36">
        <f t="shared" si="128"/>
        <v>0</v>
      </c>
      <c r="AR126" s="36">
        <f t="shared" si="129"/>
        <v>0</v>
      </c>
      <c r="AS126" s="36">
        <f t="shared" si="130"/>
        <v>0</v>
      </c>
      <c r="AT126" s="36">
        <f t="shared" si="131"/>
        <v>0</v>
      </c>
      <c r="AU126" s="36">
        <f t="shared" si="132"/>
        <v>0</v>
      </c>
      <c r="AV126" s="36">
        <f t="shared" si="133"/>
        <v>119.15</v>
      </c>
      <c r="AW126" s="36">
        <f t="shared" si="134"/>
        <v>0</v>
      </c>
      <c r="AX126" s="36">
        <f t="shared" si="135"/>
        <v>0</v>
      </c>
      <c r="AZ126" s="36">
        <f t="shared" si="148"/>
        <v>0</v>
      </c>
      <c r="BA126" s="36">
        <f t="shared" si="149"/>
        <v>0</v>
      </c>
      <c r="BB126" s="36">
        <f t="shared" si="150"/>
        <v>0</v>
      </c>
      <c r="BC126" s="36">
        <f t="shared" si="151"/>
        <v>0</v>
      </c>
      <c r="BD126" s="36">
        <f t="shared" si="152"/>
        <v>0</v>
      </c>
      <c r="BE126" s="36">
        <f t="shared" si="153"/>
        <v>0</v>
      </c>
      <c r="BF126" s="36">
        <f t="shared" si="154"/>
        <v>0</v>
      </c>
      <c r="BG126" s="36">
        <f t="shared" si="155"/>
        <v>0</v>
      </c>
      <c r="BH126" s="36">
        <f t="shared" si="156"/>
        <v>0</v>
      </c>
      <c r="BI126" s="36">
        <f t="shared" si="157"/>
        <v>0</v>
      </c>
      <c r="BJ126" s="118">
        <f t="shared" si="136"/>
        <v>0</v>
      </c>
      <c r="BK126" s="37"/>
      <c r="BL126" s="38">
        <f t="shared" si="158"/>
        <v>0</v>
      </c>
      <c r="BM126" s="39">
        <f>IF(BA126+AP126+T125&gt;=F$8,0,IF(SUM($BL126:BL126)&lt;$C126,MIN(F$8-(BA126+AP126+T125),$C126-SUM($BL126:BL126)),0))</f>
        <v>0</v>
      </c>
      <c r="BN126" s="39">
        <f>IF(BB126+AQ126+U125&gt;=G$8,0,IF(SUM($BL126:BM126)&lt;$C126,MIN(G$8-(BB126+AQ126+U125),$C126-SUM($BL126:BM126)),0))</f>
        <v>0</v>
      </c>
      <c r="BO126" s="39">
        <f>IF(BC126+AR126+V125&gt;=H$8,0,IF(SUM($BL126:BN126)&lt;$C126,MIN(H$8-(BC126+AR126+V125),$C126-SUM($BL126:BN126)),0))</f>
        <v>0</v>
      </c>
      <c r="BP126" s="39">
        <f>IF(BD126+AS126+W125&gt;=I$8,0,IF(SUM($BL126:BO126)&lt;$C126,MIN(I$8-(BD126+AS126+W125),$C126-SUM($BL126:BO126)),0))</f>
        <v>0</v>
      </c>
      <c r="BQ126" s="39">
        <f>IF(BE126+AT126+X125&gt;=J$8,0,IF(SUM($BL126:BP126)&lt;$C126,MIN(J$8-(BE126+AT126+X125),$C126-SUM($BL126:BP126)),0))</f>
        <v>0</v>
      </c>
      <c r="BR126" s="39">
        <f>IF(BF126+AU126+Y125&gt;=K$8,0,IF(SUM($BL126:BQ126)&lt;$C126,MIN(K$8-(BF126+AU126+Y125),$C126-SUM($BL126:BQ126)),0))</f>
        <v>0</v>
      </c>
      <c r="BS126" s="39">
        <f>IF(BG126+AV126+Z125&gt;=L$8,0,IF(SUM($BL126:BR126)&lt;$C126,MIN(L$8-(BG126+AV126+Z125),$C126-SUM($BL126:BR126)),0))</f>
        <v>0</v>
      </c>
      <c r="BT126" s="39">
        <f>IF(BH126+AW126+AA125&gt;=M$8,0,IF(SUM($BL126:BS126)&lt;$C126,MIN(M$8-(BH126+AW126+AA125),$C126-SUM($BL126:BS126)),0))</f>
        <v>0</v>
      </c>
      <c r="BU126" s="39">
        <f>IF(BI126+AX126+AB125&gt;=N$8,0,IF(SUM($BL126:BT126)&lt;$C126,MIN(N$8-(BI126+AX126+AB125),$C126-SUM($BL126:BT126)),0))</f>
        <v>0</v>
      </c>
      <c r="BW126" s="52" t="e">
        <f t="shared" si="159"/>
        <v>#N/A</v>
      </c>
      <c r="BX126" s="174" t="e">
        <f t="shared" si="160"/>
        <v>#N/A</v>
      </c>
      <c r="BY126" s="39">
        <f t="shared" si="137"/>
        <v>0</v>
      </c>
      <c r="BZ126" s="174" t="e">
        <f t="shared" si="161"/>
        <v>#N/A</v>
      </c>
      <c r="CA126" s="37">
        <f t="shared" si="138"/>
        <v>0</v>
      </c>
      <c r="CB126" s="174" t="e">
        <f t="shared" si="162"/>
        <v>#N/A</v>
      </c>
      <c r="CC126" s="39">
        <f t="shared" si="139"/>
        <v>0</v>
      </c>
      <c r="CD126" s="174" t="e">
        <f t="shared" si="163"/>
        <v>#N/A</v>
      </c>
      <c r="CE126" s="39">
        <f t="shared" si="140"/>
        <v>0</v>
      </c>
      <c r="CF126" s="174" t="e">
        <f t="shared" si="164"/>
        <v>#N/A</v>
      </c>
      <c r="CG126" s="39">
        <f t="shared" si="141"/>
        <v>0</v>
      </c>
      <c r="CH126" s="174" t="e">
        <f t="shared" si="165"/>
        <v>#N/A</v>
      </c>
      <c r="CI126" s="39">
        <f t="shared" si="142"/>
        <v>0</v>
      </c>
      <c r="CJ126" s="174" t="e">
        <f t="shared" si="166"/>
        <v>#N/A</v>
      </c>
      <c r="CK126" s="39">
        <f t="shared" si="143"/>
        <v>0</v>
      </c>
      <c r="CL126" s="174" t="e">
        <f t="shared" si="167"/>
        <v>#N/A</v>
      </c>
      <c r="CM126" s="39">
        <f t="shared" si="144"/>
        <v>0</v>
      </c>
      <c r="CN126" s="174" t="e">
        <f t="shared" si="168"/>
        <v>#N/A</v>
      </c>
      <c r="CO126" s="39">
        <f t="shared" si="145"/>
        <v>0</v>
      </c>
      <c r="CP126" s="174" t="e">
        <f t="shared" si="169"/>
        <v>#N/A</v>
      </c>
      <c r="CQ126" s="39">
        <f t="shared" si="146"/>
        <v>0</v>
      </c>
      <c r="CR126" s="39" t="e">
        <f>IF(ISERROR(BX126),NA(),(BY126/Calculator!$E$6)/2)</f>
        <v>#N/A</v>
      </c>
      <c r="CS126" s="39" t="e">
        <f>IF(ISERROR(BZ126),NA(),(CA126/Calculator!$E$6)/2)</f>
        <v>#N/A</v>
      </c>
      <c r="CT126" s="39" t="e">
        <f>IF(ISERROR(CB126),NA(),(CC126/Calculator!$E$6)/2)</f>
        <v>#N/A</v>
      </c>
      <c r="CU126" s="39" t="e">
        <f>IF(ISERROR(CD126),NA(),(CE126/Calculator!$E$6)/2)</f>
        <v>#N/A</v>
      </c>
      <c r="CV126" s="39" t="e">
        <f>IF(ISERROR(CF126),NA(),(CG126/Calculator!$E$6)/2)</f>
        <v>#N/A</v>
      </c>
      <c r="CW126" s="39" t="e">
        <f>IF(ISERROR(CH126),NA(),(CI126/Calculator!$E$6)/2)</f>
        <v>#N/A</v>
      </c>
      <c r="CX126" s="39" t="e">
        <f>IF(ISERROR(CJ126),NA(),(CK126/Calculator!$E$6)/2)</f>
        <v>#N/A</v>
      </c>
      <c r="CY126" s="39" t="e">
        <f>IF(ISERROR(CL126),NA(),(CM126/Calculator!$E$6)/2)</f>
        <v>#N/A</v>
      </c>
      <c r="CZ126" s="39" t="e">
        <f>IF(ISERROR(CN126),NA(),(CO126/Calculator!$E$6)/2)</f>
        <v>#N/A</v>
      </c>
      <c r="DA126" s="39" t="e">
        <f>IF(ISERROR(CP126),NA(),(CQ126/Calculator!$E$6)/2)</f>
        <v>#N/A</v>
      </c>
    </row>
    <row r="127" spans="1:105" s="34" customFormat="1" ht="12" thickBot="1" x14ac:dyDescent="0.25">
      <c r="A127" s="51" t="str">
        <f t="shared" si="101"/>
        <v/>
      </c>
      <c r="B127" s="52" t="str">
        <f t="shared" si="147"/>
        <v/>
      </c>
      <c r="C127" s="53" t="str">
        <f t="shared" si="102"/>
        <v/>
      </c>
      <c r="D127" s="54"/>
      <c r="E127" s="36">
        <f t="shared" si="103"/>
        <v>0</v>
      </c>
      <c r="F127" s="36">
        <f t="shared" si="104"/>
        <v>0</v>
      </c>
      <c r="G127" s="36">
        <f t="shared" si="105"/>
        <v>0</v>
      </c>
      <c r="H127" s="36">
        <f t="shared" si="106"/>
        <v>0</v>
      </c>
      <c r="I127" s="36">
        <f t="shared" si="107"/>
        <v>0</v>
      </c>
      <c r="J127" s="36">
        <f t="shared" si="108"/>
        <v>0</v>
      </c>
      <c r="K127" s="36">
        <f t="shared" si="109"/>
        <v>0</v>
      </c>
      <c r="L127" s="36">
        <f t="shared" si="110"/>
        <v>0</v>
      </c>
      <c r="M127" s="36">
        <f t="shared" si="111"/>
        <v>0</v>
      </c>
      <c r="N127" s="36">
        <f t="shared" si="112"/>
        <v>0</v>
      </c>
      <c r="O127" s="49">
        <f t="shared" si="113"/>
        <v>0</v>
      </c>
      <c r="P127" s="132" t="str">
        <f t="shared" si="114"/>
        <v/>
      </c>
      <c r="Q127" s="50">
        <f t="shared" si="115"/>
        <v>0</v>
      </c>
      <c r="R127" s="37"/>
      <c r="S127" s="36">
        <f t="shared" si="116"/>
        <v>1000</v>
      </c>
      <c r="T127" s="36">
        <f t="shared" si="117"/>
        <v>0</v>
      </c>
      <c r="U127" s="36">
        <f t="shared" si="118"/>
        <v>0</v>
      </c>
      <c r="V127" s="36">
        <f t="shared" si="119"/>
        <v>0</v>
      </c>
      <c r="W127" s="36">
        <f t="shared" si="120"/>
        <v>3000</v>
      </c>
      <c r="X127" s="36">
        <f t="shared" si="121"/>
        <v>0</v>
      </c>
      <c r="Y127" s="36">
        <f t="shared" si="122"/>
        <v>0</v>
      </c>
      <c r="Z127" s="36">
        <f t="shared" si="123"/>
        <v>41088.909999999996</v>
      </c>
      <c r="AA127" s="36">
        <f t="shared" si="124"/>
        <v>0</v>
      </c>
      <c r="AB127" s="36">
        <f t="shared" si="125"/>
        <v>0</v>
      </c>
      <c r="AC127" s="40"/>
      <c r="AD127" s="36">
        <f t="shared" si="91"/>
        <v>0</v>
      </c>
      <c r="AE127" s="36">
        <f t="shared" si="92"/>
        <v>0</v>
      </c>
      <c r="AF127" s="36">
        <f t="shared" si="93"/>
        <v>0</v>
      </c>
      <c r="AG127" s="36">
        <f t="shared" si="94"/>
        <v>0</v>
      </c>
      <c r="AH127" s="36">
        <f t="shared" si="95"/>
        <v>0</v>
      </c>
      <c r="AI127" s="36">
        <f t="shared" si="96"/>
        <v>0</v>
      </c>
      <c r="AJ127" s="36">
        <f t="shared" si="97"/>
        <v>0</v>
      </c>
      <c r="AK127" s="36">
        <f t="shared" si="98"/>
        <v>0</v>
      </c>
      <c r="AL127" s="36">
        <f t="shared" si="99"/>
        <v>0</v>
      </c>
      <c r="AM127" s="36">
        <f t="shared" si="100"/>
        <v>0</v>
      </c>
      <c r="AN127" s="40"/>
      <c r="AO127" s="36">
        <f t="shared" si="126"/>
        <v>0</v>
      </c>
      <c r="AP127" s="36">
        <f t="shared" si="127"/>
        <v>0</v>
      </c>
      <c r="AQ127" s="36">
        <f t="shared" si="128"/>
        <v>0</v>
      </c>
      <c r="AR127" s="36">
        <f t="shared" si="129"/>
        <v>0</v>
      </c>
      <c r="AS127" s="36">
        <f t="shared" si="130"/>
        <v>0</v>
      </c>
      <c r="AT127" s="36">
        <f t="shared" si="131"/>
        <v>0</v>
      </c>
      <c r="AU127" s="36">
        <f t="shared" si="132"/>
        <v>0</v>
      </c>
      <c r="AV127" s="36">
        <f t="shared" si="133"/>
        <v>119.49</v>
      </c>
      <c r="AW127" s="36">
        <f t="shared" si="134"/>
        <v>0</v>
      </c>
      <c r="AX127" s="36">
        <f t="shared" si="135"/>
        <v>0</v>
      </c>
      <c r="AZ127" s="36">
        <f t="shared" si="148"/>
        <v>0</v>
      </c>
      <c r="BA127" s="36">
        <f t="shared" si="149"/>
        <v>0</v>
      </c>
      <c r="BB127" s="36">
        <f t="shared" si="150"/>
        <v>0</v>
      </c>
      <c r="BC127" s="36">
        <f t="shared" si="151"/>
        <v>0</v>
      </c>
      <c r="BD127" s="36">
        <f t="shared" si="152"/>
        <v>0</v>
      </c>
      <c r="BE127" s="36">
        <f t="shared" si="153"/>
        <v>0</v>
      </c>
      <c r="BF127" s="36">
        <f t="shared" si="154"/>
        <v>0</v>
      </c>
      <c r="BG127" s="36">
        <f t="shared" si="155"/>
        <v>0</v>
      </c>
      <c r="BH127" s="36">
        <f t="shared" si="156"/>
        <v>0</v>
      </c>
      <c r="BI127" s="36">
        <f t="shared" si="157"/>
        <v>0</v>
      </c>
      <c r="BJ127" s="118">
        <f t="shared" si="136"/>
        <v>0</v>
      </c>
      <c r="BK127" s="37"/>
      <c r="BL127" s="38">
        <f t="shared" si="158"/>
        <v>0</v>
      </c>
      <c r="BM127" s="39">
        <f>IF(BA127+AP127+T126&gt;=F$8,0,IF(SUM($BL127:BL127)&lt;$C127,MIN(F$8-(BA127+AP127+T126),$C127-SUM($BL127:BL127)),0))</f>
        <v>0</v>
      </c>
      <c r="BN127" s="39">
        <f>IF(BB127+AQ127+U126&gt;=G$8,0,IF(SUM($BL127:BM127)&lt;$C127,MIN(G$8-(BB127+AQ127+U126),$C127-SUM($BL127:BM127)),0))</f>
        <v>0</v>
      </c>
      <c r="BO127" s="39">
        <f>IF(BC127+AR127+V126&gt;=H$8,0,IF(SUM($BL127:BN127)&lt;$C127,MIN(H$8-(BC127+AR127+V126),$C127-SUM($BL127:BN127)),0))</f>
        <v>0</v>
      </c>
      <c r="BP127" s="39">
        <f>IF(BD127+AS127+W126&gt;=I$8,0,IF(SUM($BL127:BO127)&lt;$C127,MIN(I$8-(BD127+AS127+W126),$C127-SUM($BL127:BO127)),0))</f>
        <v>0</v>
      </c>
      <c r="BQ127" s="39">
        <f>IF(BE127+AT127+X126&gt;=J$8,0,IF(SUM($BL127:BP127)&lt;$C127,MIN(J$8-(BE127+AT127+X126),$C127-SUM($BL127:BP127)),0))</f>
        <v>0</v>
      </c>
      <c r="BR127" s="39">
        <f>IF(BF127+AU127+Y126&gt;=K$8,0,IF(SUM($BL127:BQ127)&lt;$C127,MIN(K$8-(BF127+AU127+Y126),$C127-SUM($BL127:BQ127)),0))</f>
        <v>0</v>
      </c>
      <c r="BS127" s="39">
        <f>IF(BG127+AV127+Z126&gt;=L$8,0,IF(SUM($BL127:BR127)&lt;$C127,MIN(L$8-(BG127+AV127+Z126),$C127-SUM($BL127:BR127)),0))</f>
        <v>0</v>
      </c>
      <c r="BT127" s="39">
        <f>IF(BH127+AW127+AA126&gt;=M$8,0,IF(SUM($BL127:BS127)&lt;$C127,MIN(M$8-(BH127+AW127+AA126),$C127-SUM($BL127:BS127)),0))</f>
        <v>0</v>
      </c>
      <c r="BU127" s="39">
        <f>IF(BI127+AX127+AB126&gt;=N$8,0,IF(SUM($BL127:BT127)&lt;$C127,MIN(N$8-(BI127+AX127+AB126),$C127-SUM($BL127:BT127)),0))</f>
        <v>0</v>
      </c>
      <c r="BW127" s="52" t="e">
        <f t="shared" si="159"/>
        <v>#N/A</v>
      </c>
      <c r="BX127" s="174" t="e">
        <f t="shared" si="160"/>
        <v>#N/A</v>
      </c>
      <c r="BY127" s="39">
        <f t="shared" si="137"/>
        <v>0</v>
      </c>
      <c r="BZ127" s="174" t="e">
        <f t="shared" si="161"/>
        <v>#N/A</v>
      </c>
      <c r="CA127" s="37">
        <f t="shared" si="138"/>
        <v>0</v>
      </c>
      <c r="CB127" s="174" t="e">
        <f t="shared" si="162"/>
        <v>#N/A</v>
      </c>
      <c r="CC127" s="39">
        <f t="shared" si="139"/>
        <v>0</v>
      </c>
      <c r="CD127" s="174" t="e">
        <f t="shared" si="163"/>
        <v>#N/A</v>
      </c>
      <c r="CE127" s="39">
        <f t="shared" si="140"/>
        <v>0</v>
      </c>
      <c r="CF127" s="174" t="e">
        <f t="shared" si="164"/>
        <v>#N/A</v>
      </c>
      <c r="CG127" s="39">
        <f t="shared" si="141"/>
        <v>0</v>
      </c>
      <c r="CH127" s="174" t="e">
        <f t="shared" si="165"/>
        <v>#N/A</v>
      </c>
      <c r="CI127" s="39">
        <f t="shared" si="142"/>
        <v>0</v>
      </c>
      <c r="CJ127" s="174" t="e">
        <f t="shared" si="166"/>
        <v>#N/A</v>
      </c>
      <c r="CK127" s="39">
        <f t="shared" si="143"/>
        <v>0</v>
      </c>
      <c r="CL127" s="174" t="e">
        <f t="shared" si="167"/>
        <v>#N/A</v>
      </c>
      <c r="CM127" s="39">
        <f t="shared" si="144"/>
        <v>0</v>
      </c>
      <c r="CN127" s="174" t="e">
        <f t="shared" si="168"/>
        <v>#N/A</v>
      </c>
      <c r="CO127" s="39">
        <f t="shared" si="145"/>
        <v>0</v>
      </c>
      <c r="CP127" s="174" t="e">
        <f t="shared" si="169"/>
        <v>#N/A</v>
      </c>
      <c r="CQ127" s="39">
        <f t="shared" si="146"/>
        <v>0</v>
      </c>
      <c r="CR127" s="39" t="e">
        <f>IF(ISERROR(BX127),NA(),(BY127/Calculator!$E$6)/2)</f>
        <v>#N/A</v>
      </c>
      <c r="CS127" s="39" t="e">
        <f>IF(ISERROR(BZ127),NA(),(CA127/Calculator!$E$6)/2)</f>
        <v>#N/A</v>
      </c>
      <c r="CT127" s="39" t="e">
        <f>IF(ISERROR(CB127),NA(),(CC127/Calculator!$E$6)/2)</f>
        <v>#N/A</v>
      </c>
      <c r="CU127" s="39" t="e">
        <f>IF(ISERROR(CD127),NA(),(CE127/Calculator!$E$6)/2)</f>
        <v>#N/A</v>
      </c>
      <c r="CV127" s="39" t="e">
        <f>IF(ISERROR(CF127),NA(),(CG127/Calculator!$E$6)/2)</f>
        <v>#N/A</v>
      </c>
      <c r="CW127" s="39" t="e">
        <f>IF(ISERROR(CH127),NA(),(CI127/Calculator!$E$6)/2)</f>
        <v>#N/A</v>
      </c>
      <c r="CX127" s="39" t="e">
        <f>IF(ISERROR(CJ127),NA(),(CK127/Calculator!$E$6)/2)</f>
        <v>#N/A</v>
      </c>
      <c r="CY127" s="39" t="e">
        <f>IF(ISERROR(CL127),NA(),(CM127/Calculator!$E$6)/2)</f>
        <v>#N/A</v>
      </c>
      <c r="CZ127" s="39" t="e">
        <f>IF(ISERROR(CN127),NA(),(CO127/Calculator!$E$6)/2)</f>
        <v>#N/A</v>
      </c>
      <c r="DA127" s="39" t="e">
        <f>IF(ISERROR(CP127),NA(),(CQ127/Calculator!$E$6)/2)</f>
        <v>#N/A</v>
      </c>
    </row>
    <row r="128" spans="1:105" s="34" customFormat="1" ht="12" thickBot="1" x14ac:dyDescent="0.25">
      <c r="A128" s="51" t="str">
        <f t="shared" si="101"/>
        <v/>
      </c>
      <c r="B128" s="52" t="str">
        <f t="shared" si="147"/>
        <v/>
      </c>
      <c r="C128" s="53" t="str">
        <f t="shared" si="102"/>
        <v/>
      </c>
      <c r="D128" s="54"/>
      <c r="E128" s="36">
        <f t="shared" si="103"/>
        <v>0</v>
      </c>
      <c r="F128" s="36">
        <f t="shared" si="104"/>
        <v>0</v>
      </c>
      <c r="G128" s="36">
        <f t="shared" si="105"/>
        <v>0</v>
      </c>
      <c r="H128" s="36">
        <f t="shared" si="106"/>
        <v>0</v>
      </c>
      <c r="I128" s="36">
        <f t="shared" si="107"/>
        <v>0</v>
      </c>
      <c r="J128" s="36">
        <f t="shared" si="108"/>
        <v>0</v>
      </c>
      <c r="K128" s="36">
        <f t="shared" si="109"/>
        <v>0</v>
      </c>
      <c r="L128" s="36">
        <f t="shared" si="110"/>
        <v>0</v>
      </c>
      <c r="M128" s="36">
        <f t="shared" si="111"/>
        <v>0</v>
      </c>
      <c r="N128" s="36">
        <f t="shared" si="112"/>
        <v>0</v>
      </c>
      <c r="O128" s="49">
        <f t="shared" si="113"/>
        <v>0</v>
      </c>
      <c r="P128" s="132" t="str">
        <f t="shared" si="114"/>
        <v/>
      </c>
      <c r="Q128" s="50">
        <f t="shared" si="115"/>
        <v>0</v>
      </c>
      <c r="R128" s="37"/>
      <c r="S128" s="36">
        <f t="shared" si="116"/>
        <v>1000</v>
      </c>
      <c r="T128" s="36">
        <f t="shared" si="117"/>
        <v>0</v>
      </c>
      <c r="U128" s="36">
        <f t="shared" si="118"/>
        <v>0</v>
      </c>
      <c r="V128" s="36">
        <f t="shared" si="119"/>
        <v>0</v>
      </c>
      <c r="W128" s="36">
        <f t="shared" si="120"/>
        <v>3000</v>
      </c>
      <c r="X128" s="36">
        <f t="shared" si="121"/>
        <v>0</v>
      </c>
      <c r="Y128" s="36">
        <f t="shared" si="122"/>
        <v>0</v>
      </c>
      <c r="Z128" s="36">
        <f t="shared" si="123"/>
        <v>41208.749999999993</v>
      </c>
      <c r="AA128" s="36">
        <f t="shared" si="124"/>
        <v>0</v>
      </c>
      <c r="AB128" s="36">
        <f t="shared" si="125"/>
        <v>0</v>
      </c>
      <c r="AC128" s="40"/>
      <c r="AD128" s="36">
        <f t="shared" si="91"/>
        <v>0</v>
      </c>
      <c r="AE128" s="36">
        <f t="shared" si="92"/>
        <v>0</v>
      </c>
      <c r="AF128" s="36">
        <f t="shared" si="93"/>
        <v>0</v>
      </c>
      <c r="AG128" s="36">
        <f t="shared" si="94"/>
        <v>0</v>
      </c>
      <c r="AH128" s="36">
        <f t="shared" si="95"/>
        <v>0</v>
      </c>
      <c r="AI128" s="36">
        <f t="shared" si="96"/>
        <v>0</v>
      </c>
      <c r="AJ128" s="36">
        <f t="shared" si="97"/>
        <v>0</v>
      </c>
      <c r="AK128" s="36">
        <f t="shared" si="98"/>
        <v>0</v>
      </c>
      <c r="AL128" s="36">
        <f t="shared" si="99"/>
        <v>0</v>
      </c>
      <c r="AM128" s="36">
        <f t="shared" si="100"/>
        <v>0</v>
      </c>
      <c r="AN128" s="40"/>
      <c r="AO128" s="36">
        <f t="shared" si="126"/>
        <v>0</v>
      </c>
      <c r="AP128" s="36">
        <f t="shared" si="127"/>
        <v>0</v>
      </c>
      <c r="AQ128" s="36">
        <f t="shared" si="128"/>
        <v>0</v>
      </c>
      <c r="AR128" s="36">
        <f t="shared" si="129"/>
        <v>0</v>
      </c>
      <c r="AS128" s="36">
        <f t="shared" si="130"/>
        <v>0</v>
      </c>
      <c r="AT128" s="36">
        <f t="shared" si="131"/>
        <v>0</v>
      </c>
      <c r="AU128" s="36">
        <f t="shared" si="132"/>
        <v>0</v>
      </c>
      <c r="AV128" s="36">
        <f t="shared" si="133"/>
        <v>119.84</v>
      </c>
      <c r="AW128" s="36">
        <f t="shared" si="134"/>
        <v>0</v>
      </c>
      <c r="AX128" s="36">
        <f t="shared" si="135"/>
        <v>0</v>
      </c>
      <c r="AZ128" s="36">
        <f t="shared" si="148"/>
        <v>0</v>
      </c>
      <c r="BA128" s="36">
        <f t="shared" si="149"/>
        <v>0</v>
      </c>
      <c r="BB128" s="36">
        <f t="shared" si="150"/>
        <v>0</v>
      </c>
      <c r="BC128" s="36">
        <f t="shared" si="151"/>
        <v>0</v>
      </c>
      <c r="BD128" s="36">
        <f t="shared" si="152"/>
        <v>0</v>
      </c>
      <c r="BE128" s="36">
        <f t="shared" si="153"/>
        <v>0</v>
      </c>
      <c r="BF128" s="36">
        <f t="shared" si="154"/>
        <v>0</v>
      </c>
      <c r="BG128" s="36">
        <f t="shared" si="155"/>
        <v>0</v>
      </c>
      <c r="BH128" s="36">
        <f t="shared" si="156"/>
        <v>0</v>
      </c>
      <c r="BI128" s="36">
        <f t="shared" si="157"/>
        <v>0</v>
      </c>
      <c r="BJ128" s="118">
        <f t="shared" si="136"/>
        <v>0</v>
      </c>
      <c r="BK128" s="37"/>
      <c r="BL128" s="38">
        <f t="shared" si="158"/>
        <v>0</v>
      </c>
      <c r="BM128" s="39">
        <f>IF(BA128+AP128+T127&gt;=F$8,0,IF(SUM($BL128:BL128)&lt;$C128,MIN(F$8-(BA128+AP128+T127),$C128-SUM($BL128:BL128)),0))</f>
        <v>0</v>
      </c>
      <c r="BN128" s="39">
        <f>IF(BB128+AQ128+U127&gt;=G$8,0,IF(SUM($BL128:BM128)&lt;$C128,MIN(G$8-(BB128+AQ128+U127),$C128-SUM($BL128:BM128)),0))</f>
        <v>0</v>
      </c>
      <c r="BO128" s="39">
        <f>IF(BC128+AR128+V127&gt;=H$8,0,IF(SUM($BL128:BN128)&lt;$C128,MIN(H$8-(BC128+AR128+V127),$C128-SUM($BL128:BN128)),0))</f>
        <v>0</v>
      </c>
      <c r="BP128" s="39">
        <f>IF(BD128+AS128+W127&gt;=I$8,0,IF(SUM($BL128:BO128)&lt;$C128,MIN(I$8-(BD128+AS128+W127),$C128-SUM($BL128:BO128)),0))</f>
        <v>0</v>
      </c>
      <c r="BQ128" s="39">
        <f>IF(BE128+AT128+X127&gt;=J$8,0,IF(SUM($BL128:BP128)&lt;$C128,MIN(J$8-(BE128+AT128+X127),$C128-SUM($BL128:BP128)),0))</f>
        <v>0</v>
      </c>
      <c r="BR128" s="39">
        <f>IF(BF128+AU128+Y127&gt;=K$8,0,IF(SUM($BL128:BQ128)&lt;$C128,MIN(K$8-(BF128+AU128+Y127),$C128-SUM($BL128:BQ128)),0))</f>
        <v>0</v>
      </c>
      <c r="BS128" s="39">
        <f>IF(BG128+AV128+Z127&gt;=L$8,0,IF(SUM($BL128:BR128)&lt;$C128,MIN(L$8-(BG128+AV128+Z127),$C128-SUM($BL128:BR128)),0))</f>
        <v>0</v>
      </c>
      <c r="BT128" s="39">
        <f>IF(BH128+AW128+AA127&gt;=M$8,0,IF(SUM($BL128:BS128)&lt;$C128,MIN(M$8-(BH128+AW128+AA127),$C128-SUM($BL128:BS128)),0))</f>
        <v>0</v>
      </c>
      <c r="BU128" s="39">
        <f>IF(BI128+AX128+AB127&gt;=N$8,0,IF(SUM($BL128:BT128)&lt;$C128,MIN(N$8-(BI128+AX128+AB127),$C128-SUM($BL128:BT128)),0))</f>
        <v>0</v>
      </c>
      <c r="BW128" s="52" t="e">
        <f t="shared" si="159"/>
        <v>#N/A</v>
      </c>
      <c r="BX128" s="174" t="e">
        <f t="shared" si="160"/>
        <v>#N/A</v>
      </c>
      <c r="BY128" s="39">
        <f t="shared" si="137"/>
        <v>0</v>
      </c>
      <c r="BZ128" s="174" t="e">
        <f t="shared" si="161"/>
        <v>#N/A</v>
      </c>
      <c r="CA128" s="37">
        <f t="shared" si="138"/>
        <v>0</v>
      </c>
      <c r="CB128" s="174" t="e">
        <f t="shared" si="162"/>
        <v>#N/A</v>
      </c>
      <c r="CC128" s="39">
        <f t="shared" si="139"/>
        <v>0</v>
      </c>
      <c r="CD128" s="174" t="e">
        <f t="shared" si="163"/>
        <v>#N/A</v>
      </c>
      <c r="CE128" s="39">
        <f t="shared" si="140"/>
        <v>0</v>
      </c>
      <c r="CF128" s="174" t="e">
        <f t="shared" si="164"/>
        <v>#N/A</v>
      </c>
      <c r="CG128" s="39">
        <f t="shared" si="141"/>
        <v>0</v>
      </c>
      <c r="CH128" s="174" t="e">
        <f t="shared" si="165"/>
        <v>#N/A</v>
      </c>
      <c r="CI128" s="39">
        <f t="shared" si="142"/>
        <v>0</v>
      </c>
      <c r="CJ128" s="174" t="e">
        <f t="shared" si="166"/>
        <v>#N/A</v>
      </c>
      <c r="CK128" s="39">
        <f t="shared" si="143"/>
        <v>0</v>
      </c>
      <c r="CL128" s="174" t="e">
        <f t="shared" si="167"/>
        <v>#N/A</v>
      </c>
      <c r="CM128" s="39">
        <f t="shared" si="144"/>
        <v>0</v>
      </c>
      <c r="CN128" s="174" t="e">
        <f t="shared" si="168"/>
        <v>#N/A</v>
      </c>
      <c r="CO128" s="39">
        <f t="shared" si="145"/>
        <v>0</v>
      </c>
      <c r="CP128" s="174" t="e">
        <f t="shared" si="169"/>
        <v>#N/A</v>
      </c>
      <c r="CQ128" s="39">
        <f t="shared" si="146"/>
        <v>0</v>
      </c>
      <c r="CR128" s="39" t="e">
        <f>IF(ISERROR(BX128),NA(),(BY128/Calculator!$E$6)/2)</f>
        <v>#N/A</v>
      </c>
      <c r="CS128" s="39" t="e">
        <f>IF(ISERROR(BZ128),NA(),(CA128/Calculator!$E$6)/2)</f>
        <v>#N/A</v>
      </c>
      <c r="CT128" s="39" t="e">
        <f>IF(ISERROR(CB128),NA(),(CC128/Calculator!$E$6)/2)</f>
        <v>#N/A</v>
      </c>
      <c r="CU128" s="39" t="e">
        <f>IF(ISERROR(CD128),NA(),(CE128/Calculator!$E$6)/2)</f>
        <v>#N/A</v>
      </c>
      <c r="CV128" s="39" t="e">
        <f>IF(ISERROR(CF128),NA(),(CG128/Calculator!$E$6)/2)</f>
        <v>#N/A</v>
      </c>
      <c r="CW128" s="39" t="e">
        <f>IF(ISERROR(CH128),NA(),(CI128/Calculator!$E$6)/2)</f>
        <v>#N/A</v>
      </c>
      <c r="CX128" s="39" t="e">
        <f>IF(ISERROR(CJ128),NA(),(CK128/Calculator!$E$6)/2)</f>
        <v>#N/A</v>
      </c>
      <c r="CY128" s="39" t="e">
        <f>IF(ISERROR(CL128),NA(),(CM128/Calculator!$E$6)/2)</f>
        <v>#N/A</v>
      </c>
      <c r="CZ128" s="39" t="e">
        <f>IF(ISERROR(CN128),NA(),(CO128/Calculator!$E$6)/2)</f>
        <v>#N/A</v>
      </c>
      <c r="DA128" s="39" t="e">
        <f>IF(ISERROR(CP128),NA(),(CQ128/Calculator!$E$6)/2)</f>
        <v>#N/A</v>
      </c>
    </row>
    <row r="129" spans="1:105" s="34" customFormat="1" ht="12" thickBot="1" x14ac:dyDescent="0.25">
      <c r="A129" s="51" t="str">
        <f t="shared" si="101"/>
        <v/>
      </c>
      <c r="B129" s="52" t="str">
        <f t="shared" si="147"/>
        <v/>
      </c>
      <c r="C129" s="53" t="str">
        <f t="shared" si="102"/>
        <v/>
      </c>
      <c r="D129" s="54"/>
      <c r="E129" s="36">
        <f t="shared" si="103"/>
        <v>0</v>
      </c>
      <c r="F129" s="36">
        <f t="shared" si="104"/>
        <v>0</v>
      </c>
      <c r="G129" s="36">
        <f t="shared" si="105"/>
        <v>0</v>
      </c>
      <c r="H129" s="36">
        <f t="shared" si="106"/>
        <v>0</v>
      </c>
      <c r="I129" s="36">
        <f t="shared" si="107"/>
        <v>0</v>
      </c>
      <c r="J129" s="36">
        <f t="shared" si="108"/>
        <v>0</v>
      </c>
      <c r="K129" s="36">
        <f t="shared" si="109"/>
        <v>0</v>
      </c>
      <c r="L129" s="36">
        <f t="shared" si="110"/>
        <v>0</v>
      </c>
      <c r="M129" s="36">
        <f t="shared" si="111"/>
        <v>0</v>
      </c>
      <c r="N129" s="36">
        <f t="shared" si="112"/>
        <v>0</v>
      </c>
      <c r="O129" s="49">
        <f t="shared" si="113"/>
        <v>0</v>
      </c>
      <c r="P129" s="132" t="str">
        <f t="shared" si="114"/>
        <v/>
      </c>
      <c r="Q129" s="50">
        <f t="shared" si="115"/>
        <v>0</v>
      </c>
      <c r="R129" s="37"/>
      <c r="S129" s="36">
        <f t="shared" si="116"/>
        <v>1000</v>
      </c>
      <c r="T129" s="36">
        <f t="shared" si="117"/>
        <v>0</v>
      </c>
      <c r="U129" s="36">
        <f t="shared" si="118"/>
        <v>0</v>
      </c>
      <c r="V129" s="36">
        <f t="shared" si="119"/>
        <v>0</v>
      </c>
      <c r="W129" s="36">
        <f t="shared" si="120"/>
        <v>3000</v>
      </c>
      <c r="X129" s="36">
        <f t="shared" si="121"/>
        <v>0</v>
      </c>
      <c r="Y129" s="36">
        <f t="shared" si="122"/>
        <v>0</v>
      </c>
      <c r="Z129" s="36">
        <f t="shared" si="123"/>
        <v>41328.939999999995</v>
      </c>
      <c r="AA129" s="36">
        <f t="shared" si="124"/>
        <v>0</v>
      </c>
      <c r="AB129" s="36">
        <f t="shared" si="125"/>
        <v>0</v>
      </c>
      <c r="AC129" s="40"/>
      <c r="AD129" s="36">
        <f t="shared" si="91"/>
        <v>0</v>
      </c>
      <c r="AE129" s="36">
        <f t="shared" si="92"/>
        <v>0</v>
      </c>
      <c r="AF129" s="36">
        <f t="shared" si="93"/>
        <v>0</v>
      </c>
      <c r="AG129" s="36">
        <f t="shared" si="94"/>
        <v>0</v>
      </c>
      <c r="AH129" s="36">
        <f t="shared" si="95"/>
        <v>0</v>
      </c>
      <c r="AI129" s="36">
        <f t="shared" si="96"/>
        <v>0</v>
      </c>
      <c r="AJ129" s="36">
        <f t="shared" si="97"/>
        <v>0</v>
      </c>
      <c r="AK129" s="36">
        <f t="shared" si="98"/>
        <v>0</v>
      </c>
      <c r="AL129" s="36">
        <f t="shared" si="99"/>
        <v>0</v>
      </c>
      <c r="AM129" s="36">
        <f t="shared" si="100"/>
        <v>0</v>
      </c>
      <c r="AN129" s="40"/>
      <c r="AO129" s="36">
        <f t="shared" si="126"/>
        <v>0</v>
      </c>
      <c r="AP129" s="36">
        <f t="shared" si="127"/>
        <v>0</v>
      </c>
      <c r="AQ129" s="36">
        <f t="shared" si="128"/>
        <v>0</v>
      </c>
      <c r="AR129" s="36">
        <f t="shared" si="129"/>
        <v>0</v>
      </c>
      <c r="AS129" s="36">
        <f t="shared" si="130"/>
        <v>0</v>
      </c>
      <c r="AT129" s="36">
        <f t="shared" si="131"/>
        <v>0</v>
      </c>
      <c r="AU129" s="36">
        <f t="shared" si="132"/>
        <v>0</v>
      </c>
      <c r="AV129" s="36">
        <f t="shared" si="133"/>
        <v>120.19</v>
      </c>
      <c r="AW129" s="36">
        <f t="shared" si="134"/>
        <v>0</v>
      </c>
      <c r="AX129" s="36">
        <f t="shared" si="135"/>
        <v>0</v>
      </c>
      <c r="AZ129" s="36">
        <f t="shared" si="148"/>
        <v>0</v>
      </c>
      <c r="BA129" s="36">
        <f t="shared" si="149"/>
        <v>0</v>
      </c>
      <c r="BB129" s="36">
        <f t="shared" si="150"/>
        <v>0</v>
      </c>
      <c r="BC129" s="36">
        <f t="shared" si="151"/>
        <v>0</v>
      </c>
      <c r="BD129" s="36">
        <f t="shared" si="152"/>
        <v>0</v>
      </c>
      <c r="BE129" s="36">
        <f t="shared" si="153"/>
        <v>0</v>
      </c>
      <c r="BF129" s="36">
        <f t="shared" si="154"/>
        <v>0</v>
      </c>
      <c r="BG129" s="36">
        <f t="shared" si="155"/>
        <v>0</v>
      </c>
      <c r="BH129" s="36">
        <f t="shared" si="156"/>
        <v>0</v>
      </c>
      <c r="BI129" s="36">
        <f t="shared" si="157"/>
        <v>0</v>
      </c>
      <c r="BJ129" s="118">
        <f t="shared" si="136"/>
        <v>0</v>
      </c>
      <c r="BK129" s="37"/>
      <c r="BL129" s="38">
        <f t="shared" si="158"/>
        <v>0</v>
      </c>
      <c r="BM129" s="39">
        <f>IF(BA129+AP129+T128&gt;=F$8,0,IF(SUM($BL129:BL129)&lt;$C129,MIN(F$8-(BA129+AP129+T128),$C129-SUM($BL129:BL129)),0))</f>
        <v>0</v>
      </c>
      <c r="BN129" s="39">
        <f>IF(BB129+AQ129+U128&gt;=G$8,0,IF(SUM($BL129:BM129)&lt;$C129,MIN(G$8-(BB129+AQ129+U128),$C129-SUM($BL129:BM129)),0))</f>
        <v>0</v>
      </c>
      <c r="BO129" s="39">
        <f>IF(BC129+AR129+V128&gt;=H$8,0,IF(SUM($BL129:BN129)&lt;$C129,MIN(H$8-(BC129+AR129+V128),$C129-SUM($BL129:BN129)),0))</f>
        <v>0</v>
      </c>
      <c r="BP129" s="39">
        <f>IF(BD129+AS129+W128&gt;=I$8,0,IF(SUM($BL129:BO129)&lt;$C129,MIN(I$8-(BD129+AS129+W128),$C129-SUM($BL129:BO129)),0))</f>
        <v>0</v>
      </c>
      <c r="BQ129" s="39">
        <f>IF(BE129+AT129+X128&gt;=J$8,0,IF(SUM($BL129:BP129)&lt;$C129,MIN(J$8-(BE129+AT129+X128),$C129-SUM($BL129:BP129)),0))</f>
        <v>0</v>
      </c>
      <c r="BR129" s="39">
        <f>IF(BF129+AU129+Y128&gt;=K$8,0,IF(SUM($BL129:BQ129)&lt;$C129,MIN(K$8-(BF129+AU129+Y128),$C129-SUM($BL129:BQ129)),0))</f>
        <v>0</v>
      </c>
      <c r="BS129" s="39">
        <f>IF(BG129+AV129+Z128&gt;=L$8,0,IF(SUM($BL129:BR129)&lt;$C129,MIN(L$8-(BG129+AV129+Z128),$C129-SUM($BL129:BR129)),0))</f>
        <v>0</v>
      </c>
      <c r="BT129" s="39">
        <f>IF(BH129+AW129+AA128&gt;=M$8,0,IF(SUM($BL129:BS129)&lt;$C129,MIN(M$8-(BH129+AW129+AA128),$C129-SUM($BL129:BS129)),0))</f>
        <v>0</v>
      </c>
      <c r="BU129" s="39">
        <f>IF(BI129+AX129+AB128&gt;=N$8,0,IF(SUM($BL129:BT129)&lt;$C129,MIN(N$8-(BI129+AX129+AB128),$C129-SUM($BL129:BT129)),0))</f>
        <v>0</v>
      </c>
      <c r="BW129" s="52" t="e">
        <f t="shared" si="159"/>
        <v>#N/A</v>
      </c>
      <c r="BX129" s="174" t="e">
        <f t="shared" si="160"/>
        <v>#N/A</v>
      </c>
      <c r="BY129" s="39">
        <f t="shared" si="137"/>
        <v>0</v>
      </c>
      <c r="BZ129" s="174" t="e">
        <f t="shared" si="161"/>
        <v>#N/A</v>
      </c>
      <c r="CA129" s="37">
        <f t="shared" si="138"/>
        <v>0</v>
      </c>
      <c r="CB129" s="174" t="e">
        <f t="shared" si="162"/>
        <v>#N/A</v>
      </c>
      <c r="CC129" s="39">
        <f t="shared" si="139"/>
        <v>0</v>
      </c>
      <c r="CD129" s="174" t="e">
        <f t="shared" si="163"/>
        <v>#N/A</v>
      </c>
      <c r="CE129" s="39">
        <f t="shared" si="140"/>
        <v>0</v>
      </c>
      <c r="CF129" s="174" t="e">
        <f t="shared" si="164"/>
        <v>#N/A</v>
      </c>
      <c r="CG129" s="39">
        <f t="shared" si="141"/>
        <v>0</v>
      </c>
      <c r="CH129" s="174" t="e">
        <f t="shared" si="165"/>
        <v>#N/A</v>
      </c>
      <c r="CI129" s="39">
        <f t="shared" si="142"/>
        <v>0</v>
      </c>
      <c r="CJ129" s="174" t="e">
        <f t="shared" si="166"/>
        <v>#N/A</v>
      </c>
      <c r="CK129" s="39">
        <f t="shared" si="143"/>
        <v>0</v>
      </c>
      <c r="CL129" s="174" t="e">
        <f t="shared" si="167"/>
        <v>#N/A</v>
      </c>
      <c r="CM129" s="39">
        <f t="shared" si="144"/>
        <v>0</v>
      </c>
      <c r="CN129" s="174" t="e">
        <f t="shared" si="168"/>
        <v>#N/A</v>
      </c>
      <c r="CO129" s="39">
        <f t="shared" si="145"/>
        <v>0</v>
      </c>
      <c r="CP129" s="174" t="e">
        <f t="shared" si="169"/>
        <v>#N/A</v>
      </c>
      <c r="CQ129" s="39">
        <f t="shared" si="146"/>
        <v>0</v>
      </c>
      <c r="CR129" s="39" t="e">
        <f>IF(ISERROR(BX129),NA(),(BY129/Calculator!$E$6)/2)</f>
        <v>#N/A</v>
      </c>
      <c r="CS129" s="39" t="e">
        <f>IF(ISERROR(BZ129),NA(),(CA129/Calculator!$E$6)/2)</f>
        <v>#N/A</v>
      </c>
      <c r="CT129" s="39" t="e">
        <f>IF(ISERROR(CB129),NA(),(CC129/Calculator!$E$6)/2)</f>
        <v>#N/A</v>
      </c>
      <c r="CU129" s="39" t="e">
        <f>IF(ISERROR(CD129),NA(),(CE129/Calculator!$E$6)/2)</f>
        <v>#N/A</v>
      </c>
      <c r="CV129" s="39" t="e">
        <f>IF(ISERROR(CF129),NA(),(CG129/Calculator!$E$6)/2)</f>
        <v>#N/A</v>
      </c>
      <c r="CW129" s="39" t="e">
        <f>IF(ISERROR(CH129),NA(),(CI129/Calculator!$E$6)/2)</f>
        <v>#N/A</v>
      </c>
      <c r="CX129" s="39" t="e">
        <f>IF(ISERROR(CJ129),NA(),(CK129/Calculator!$E$6)/2)</f>
        <v>#N/A</v>
      </c>
      <c r="CY129" s="39" t="e">
        <f>IF(ISERROR(CL129),NA(),(CM129/Calculator!$E$6)/2)</f>
        <v>#N/A</v>
      </c>
      <c r="CZ129" s="39" t="e">
        <f>IF(ISERROR(CN129),NA(),(CO129/Calculator!$E$6)/2)</f>
        <v>#N/A</v>
      </c>
      <c r="DA129" s="39" t="e">
        <f>IF(ISERROR(CP129),NA(),(CQ129/Calculator!$E$6)/2)</f>
        <v>#N/A</v>
      </c>
    </row>
    <row r="130" spans="1:105" s="34" customFormat="1" ht="12" thickBot="1" x14ac:dyDescent="0.25">
      <c r="A130" s="51" t="str">
        <f t="shared" si="101"/>
        <v/>
      </c>
      <c r="B130" s="52" t="str">
        <f t="shared" si="147"/>
        <v/>
      </c>
      <c r="C130" s="53" t="str">
        <f t="shared" si="102"/>
        <v/>
      </c>
      <c r="D130" s="54"/>
      <c r="E130" s="36">
        <f t="shared" si="103"/>
        <v>0</v>
      </c>
      <c r="F130" s="36">
        <f t="shared" si="104"/>
        <v>0</v>
      </c>
      <c r="G130" s="36">
        <f t="shared" si="105"/>
        <v>0</v>
      </c>
      <c r="H130" s="36">
        <f t="shared" si="106"/>
        <v>0</v>
      </c>
      <c r="I130" s="36">
        <f t="shared" si="107"/>
        <v>0</v>
      </c>
      <c r="J130" s="36">
        <f t="shared" si="108"/>
        <v>0</v>
      </c>
      <c r="K130" s="36">
        <f t="shared" si="109"/>
        <v>0</v>
      </c>
      <c r="L130" s="36">
        <f t="shared" si="110"/>
        <v>0</v>
      </c>
      <c r="M130" s="36">
        <f t="shared" si="111"/>
        <v>0</v>
      </c>
      <c r="N130" s="36">
        <f t="shared" si="112"/>
        <v>0</v>
      </c>
      <c r="O130" s="49">
        <f t="shared" si="113"/>
        <v>0</v>
      </c>
      <c r="P130" s="132" t="str">
        <f t="shared" si="114"/>
        <v/>
      </c>
      <c r="Q130" s="50">
        <f t="shared" si="115"/>
        <v>0</v>
      </c>
      <c r="R130" s="37"/>
      <c r="S130" s="36">
        <f t="shared" si="116"/>
        <v>1000</v>
      </c>
      <c r="T130" s="36">
        <f t="shared" si="117"/>
        <v>0</v>
      </c>
      <c r="U130" s="36">
        <f t="shared" si="118"/>
        <v>0</v>
      </c>
      <c r="V130" s="36">
        <f t="shared" si="119"/>
        <v>0</v>
      </c>
      <c r="W130" s="36">
        <f t="shared" si="120"/>
        <v>3000</v>
      </c>
      <c r="X130" s="36">
        <f t="shared" si="121"/>
        <v>0</v>
      </c>
      <c r="Y130" s="36">
        <f t="shared" si="122"/>
        <v>0</v>
      </c>
      <c r="Z130" s="36">
        <f t="shared" si="123"/>
        <v>41449.479999999996</v>
      </c>
      <c r="AA130" s="36">
        <f t="shared" si="124"/>
        <v>0</v>
      </c>
      <c r="AB130" s="36">
        <f t="shared" si="125"/>
        <v>0</v>
      </c>
      <c r="AC130" s="40"/>
      <c r="AD130" s="36">
        <f t="shared" si="91"/>
        <v>0</v>
      </c>
      <c r="AE130" s="36">
        <f t="shared" si="92"/>
        <v>0</v>
      </c>
      <c r="AF130" s="36">
        <f t="shared" si="93"/>
        <v>0</v>
      </c>
      <c r="AG130" s="36">
        <f t="shared" si="94"/>
        <v>0</v>
      </c>
      <c r="AH130" s="36">
        <f t="shared" si="95"/>
        <v>0</v>
      </c>
      <c r="AI130" s="36">
        <f t="shared" si="96"/>
        <v>0</v>
      </c>
      <c r="AJ130" s="36">
        <f t="shared" si="97"/>
        <v>0</v>
      </c>
      <c r="AK130" s="36">
        <f t="shared" si="98"/>
        <v>0</v>
      </c>
      <c r="AL130" s="36">
        <f t="shared" si="99"/>
        <v>0</v>
      </c>
      <c r="AM130" s="36">
        <f t="shared" si="100"/>
        <v>0</v>
      </c>
      <c r="AN130" s="40"/>
      <c r="AO130" s="36">
        <f t="shared" si="126"/>
        <v>0</v>
      </c>
      <c r="AP130" s="36">
        <f t="shared" si="127"/>
        <v>0</v>
      </c>
      <c r="AQ130" s="36">
        <f t="shared" si="128"/>
        <v>0</v>
      </c>
      <c r="AR130" s="36">
        <f t="shared" si="129"/>
        <v>0</v>
      </c>
      <c r="AS130" s="36">
        <f t="shared" si="130"/>
        <v>0</v>
      </c>
      <c r="AT130" s="36">
        <f t="shared" si="131"/>
        <v>0</v>
      </c>
      <c r="AU130" s="36">
        <f t="shared" si="132"/>
        <v>0</v>
      </c>
      <c r="AV130" s="36">
        <f t="shared" si="133"/>
        <v>120.54</v>
      </c>
      <c r="AW130" s="36">
        <f t="shared" si="134"/>
        <v>0</v>
      </c>
      <c r="AX130" s="36">
        <f t="shared" si="135"/>
        <v>0</v>
      </c>
      <c r="AZ130" s="36">
        <f t="shared" si="148"/>
        <v>0</v>
      </c>
      <c r="BA130" s="36">
        <f t="shared" si="149"/>
        <v>0</v>
      </c>
      <c r="BB130" s="36">
        <f t="shared" si="150"/>
        <v>0</v>
      </c>
      <c r="BC130" s="36">
        <f t="shared" si="151"/>
        <v>0</v>
      </c>
      <c r="BD130" s="36">
        <f t="shared" si="152"/>
        <v>0</v>
      </c>
      <c r="BE130" s="36">
        <f t="shared" si="153"/>
        <v>0</v>
      </c>
      <c r="BF130" s="36">
        <f t="shared" si="154"/>
        <v>0</v>
      </c>
      <c r="BG130" s="36">
        <f t="shared" si="155"/>
        <v>0</v>
      </c>
      <c r="BH130" s="36">
        <f t="shared" si="156"/>
        <v>0</v>
      </c>
      <c r="BI130" s="36">
        <f t="shared" si="157"/>
        <v>0</v>
      </c>
      <c r="BJ130" s="118">
        <f t="shared" si="136"/>
        <v>0</v>
      </c>
      <c r="BK130" s="37"/>
      <c r="BL130" s="38">
        <f t="shared" si="158"/>
        <v>0</v>
      </c>
      <c r="BM130" s="39">
        <f>IF(BA130+AP130+T129&gt;=F$8,0,IF(SUM($BL130:BL130)&lt;$C130,MIN(F$8-(BA130+AP130+T129),$C130-SUM($BL130:BL130)),0))</f>
        <v>0</v>
      </c>
      <c r="BN130" s="39">
        <f>IF(BB130+AQ130+U129&gt;=G$8,0,IF(SUM($BL130:BM130)&lt;$C130,MIN(G$8-(BB130+AQ130+U129),$C130-SUM($BL130:BM130)),0))</f>
        <v>0</v>
      </c>
      <c r="BO130" s="39">
        <f>IF(BC130+AR130+V129&gt;=H$8,0,IF(SUM($BL130:BN130)&lt;$C130,MIN(H$8-(BC130+AR130+V129),$C130-SUM($BL130:BN130)),0))</f>
        <v>0</v>
      </c>
      <c r="BP130" s="39">
        <f>IF(BD130+AS130+W129&gt;=I$8,0,IF(SUM($BL130:BO130)&lt;$C130,MIN(I$8-(BD130+AS130+W129),$C130-SUM($BL130:BO130)),0))</f>
        <v>0</v>
      </c>
      <c r="BQ130" s="39">
        <f>IF(BE130+AT130+X129&gt;=J$8,0,IF(SUM($BL130:BP130)&lt;$C130,MIN(J$8-(BE130+AT130+X129),$C130-SUM($BL130:BP130)),0))</f>
        <v>0</v>
      </c>
      <c r="BR130" s="39">
        <f>IF(BF130+AU130+Y129&gt;=K$8,0,IF(SUM($BL130:BQ130)&lt;$C130,MIN(K$8-(BF130+AU130+Y129),$C130-SUM($BL130:BQ130)),0))</f>
        <v>0</v>
      </c>
      <c r="BS130" s="39">
        <f>IF(BG130+AV130+Z129&gt;=L$8,0,IF(SUM($BL130:BR130)&lt;$C130,MIN(L$8-(BG130+AV130+Z129),$C130-SUM($BL130:BR130)),0))</f>
        <v>0</v>
      </c>
      <c r="BT130" s="39">
        <f>IF(BH130+AW130+AA129&gt;=M$8,0,IF(SUM($BL130:BS130)&lt;$C130,MIN(M$8-(BH130+AW130+AA129),$C130-SUM($BL130:BS130)),0))</f>
        <v>0</v>
      </c>
      <c r="BU130" s="39">
        <f>IF(BI130+AX130+AB129&gt;=N$8,0,IF(SUM($BL130:BT130)&lt;$C130,MIN(N$8-(BI130+AX130+AB129),$C130-SUM($BL130:BT130)),0))</f>
        <v>0</v>
      </c>
      <c r="BW130" s="52" t="e">
        <f t="shared" si="159"/>
        <v>#N/A</v>
      </c>
      <c r="BX130" s="174" t="e">
        <f t="shared" si="160"/>
        <v>#N/A</v>
      </c>
      <c r="BY130" s="39">
        <f t="shared" si="137"/>
        <v>0</v>
      </c>
      <c r="BZ130" s="174" t="e">
        <f t="shared" si="161"/>
        <v>#N/A</v>
      </c>
      <c r="CA130" s="37">
        <f t="shared" si="138"/>
        <v>0</v>
      </c>
      <c r="CB130" s="174" t="e">
        <f t="shared" si="162"/>
        <v>#N/A</v>
      </c>
      <c r="CC130" s="39">
        <f t="shared" si="139"/>
        <v>0</v>
      </c>
      <c r="CD130" s="174" t="e">
        <f t="shared" si="163"/>
        <v>#N/A</v>
      </c>
      <c r="CE130" s="39">
        <f t="shared" si="140"/>
        <v>0</v>
      </c>
      <c r="CF130" s="174" t="e">
        <f t="shared" si="164"/>
        <v>#N/A</v>
      </c>
      <c r="CG130" s="39">
        <f t="shared" si="141"/>
        <v>0</v>
      </c>
      <c r="CH130" s="174" t="e">
        <f t="shared" si="165"/>
        <v>#N/A</v>
      </c>
      <c r="CI130" s="39">
        <f t="shared" si="142"/>
        <v>0</v>
      </c>
      <c r="CJ130" s="174" t="e">
        <f t="shared" si="166"/>
        <v>#N/A</v>
      </c>
      <c r="CK130" s="39">
        <f t="shared" si="143"/>
        <v>0</v>
      </c>
      <c r="CL130" s="174" t="e">
        <f t="shared" si="167"/>
        <v>#N/A</v>
      </c>
      <c r="CM130" s="39">
        <f t="shared" si="144"/>
        <v>0</v>
      </c>
      <c r="CN130" s="174" t="e">
        <f t="shared" si="168"/>
        <v>#N/A</v>
      </c>
      <c r="CO130" s="39">
        <f t="shared" si="145"/>
        <v>0</v>
      </c>
      <c r="CP130" s="174" t="e">
        <f t="shared" si="169"/>
        <v>#N/A</v>
      </c>
      <c r="CQ130" s="39">
        <f t="shared" si="146"/>
        <v>0</v>
      </c>
      <c r="CR130" s="39" t="e">
        <f>IF(ISERROR(BX130),NA(),(BY130/Calculator!$E$6)/2)</f>
        <v>#N/A</v>
      </c>
      <c r="CS130" s="39" t="e">
        <f>IF(ISERROR(BZ130),NA(),(CA130/Calculator!$E$6)/2)</f>
        <v>#N/A</v>
      </c>
      <c r="CT130" s="39" t="e">
        <f>IF(ISERROR(CB130),NA(),(CC130/Calculator!$E$6)/2)</f>
        <v>#N/A</v>
      </c>
      <c r="CU130" s="39" t="e">
        <f>IF(ISERROR(CD130),NA(),(CE130/Calculator!$E$6)/2)</f>
        <v>#N/A</v>
      </c>
      <c r="CV130" s="39" t="e">
        <f>IF(ISERROR(CF130),NA(),(CG130/Calculator!$E$6)/2)</f>
        <v>#N/A</v>
      </c>
      <c r="CW130" s="39" t="e">
        <f>IF(ISERROR(CH130),NA(),(CI130/Calculator!$E$6)/2)</f>
        <v>#N/A</v>
      </c>
      <c r="CX130" s="39" t="e">
        <f>IF(ISERROR(CJ130),NA(),(CK130/Calculator!$E$6)/2)</f>
        <v>#N/A</v>
      </c>
      <c r="CY130" s="39" t="e">
        <f>IF(ISERROR(CL130),NA(),(CM130/Calculator!$E$6)/2)</f>
        <v>#N/A</v>
      </c>
      <c r="CZ130" s="39" t="e">
        <f>IF(ISERROR(CN130),NA(),(CO130/Calculator!$E$6)/2)</f>
        <v>#N/A</v>
      </c>
      <c r="DA130" s="39" t="e">
        <f>IF(ISERROR(CP130),NA(),(CQ130/Calculator!$E$6)/2)</f>
        <v>#N/A</v>
      </c>
    </row>
    <row r="131" spans="1:105" s="34" customFormat="1" ht="12" thickBot="1" x14ac:dyDescent="0.25">
      <c r="A131" s="51" t="str">
        <f t="shared" si="101"/>
        <v/>
      </c>
      <c r="B131" s="52" t="str">
        <f t="shared" si="147"/>
        <v/>
      </c>
      <c r="C131" s="53" t="str">
        <f t="shared" si="102"/>
        <v/>
      </c>
      <c r="D131" s="54"/>
      <c r="E131" s="36">
        <f t="shared" si="103"/>
        <v>0</v>
      </c>
      <c r="F131" s="36">
        <f t="shared" si="104"/>
        <v>0</v>
      </c>
      <c r="G131" s="36">
        <f t="shared" si="105"/>
        <v>0</v>
      </c>
      <c r="H131" s="36">
        <f t="shared" si="106"/>
        <v>0</v>
      </c>
      <c r="I131" s="36">
        <f t="shared" si="107"/>
        <v>0</v>
      </c>
      <c r="J131" s="36">
        <f t="shared" si="108"/>
        <v>0</v>
      </c>
      <c r="K131" s="36">
        <f t="shared" si="109"/>
        <v>0</v>
      </c>
      <c r="L131" s="36">
        <f t="shared" si="110"/>
        <v>0</v>
      </c>
      <c r="M131" s="36">
        <f t="shared" si="111"/>
        <v>0</v>
      </c>
      <c r="N131" s="36">
        <f t="shared" si="112"/>
        <v>0</v>
      </c>
      <c r="O131" s="49">
        <f t="shared" si="113"/>
        <v>0</v>
      </c>
      <c r="P131" s="132" t="str">
        <f t="shared" si="114"/>
        <v/>
      </c>
      <c r="Q131" s="50">
        <f t="shared" si="115"/>
        <v>0</v>
      </c>
      <c r="R131" s="37"/>
      <c r="S131" s="36">
        <f t="shared" si="116"/>
        <v>1000</v>
      </c>
      <c r="T131" s="36">
        <f t="shared" si="117"/>
        <v>0</v>
      </c>
      <c r="U131" s="36">
        <f t="shared" si="118"/>
        <v>0</v>
      </c>
      <c r="V131" s="36">
        <f t="shared" si="119"/>
        <v>0</v>
      </c>
      <c r="W131" s="36">
        <f t="shared" si="120"/>
        <v>3000</v>
      </c>
      <c r="X131" s="36">
        <f t="shared" si="121"/>
        <v>0</v>
      </c>
      <c r="Y131" s="36">
        <f t="shared" si="122"/>
        <v>0</v>
      </c>
      <c r="Z131" s="36">
        <f t="shared" si="123"/>
        <v>41570.369999999995</v>
      </c>
      <c r="AA131" s="36">
        <f t="shared" si="124"/>
        <v>0</v>
      </c>
      <c r="AB131" s="36">
        <f t="shared" si="125"/>
        <v>0</v>
      </c>
      <c r="AC131" s="40"/>
      <c r="AD131" s="36">
        <f t="shared" si="91"/>
        <v>0</v>
      </c>
      <c r="AE131" s="36">
        <f t="shared" si="92"/>
        <v>0</v>
      </c>
      <c r="AF131" s="36">
        <f t="shared" si="93"/>
        <v>0</v>
      </c>
      <c r="AG131" s="36">
        <f t="shared" si="94"/>
        <v>0</v>
      </c>
      <c r="AH131" s="36">
        <f t="shared" si="95"/>
        <v>0</v>
      </c>
      <c r="AI131" s="36">
        <f t="shared" si="96"/>
        <v>0</v>
      </c>
      <c r="AJ131" s="36">
        <f t="shared" si="97"/>
        <v>0</v>
      </c>
      <c r="AK131" s="36">
        <f t="shared" si="98"/>
        <v>0</v>
      </c>
      <c r="AL131" s="36">
        <f t="shared" si="99"/>
        <v>0</v>
      </c>
      <c r="AM131" s="36">
        <f t="shared" si="100"/>
        <v>0</v>
      </c>
      <c r="AN131" s="40"/>
      <c r="AO131" s="36">
        <f t="shared" si="126"/>
        <v>0</v>
      </c>
      <c r="AP131" s="36">
        <f t="shared" si="127"/>
        <v>0</v>
      </c>
      <c r="AQ131" s="36">
        <f t="shared" si="128"/>
        <v>0</v>
      </c>
      <c r="AR131" s="36">
        <f t="shared" si="129"/>
        <v>0</v>
      </c>
      <c r="AS131" s="36">
        <f t="shared" si="130"/>
        <v>0</v>
      </c>
      <c r="AT131" s="36">
        <f t="shared" si="131"/>
        <v>0</v>
      </c>
      <c r="AU131" s="36">
        <f t="shared" si="132"/>
        <v>0</v>
      </c>
      <c r="AV131" s="36">
        <f t="shared" si="133"/>
        <v>120.89</v>
      </c>
      <c r="AW131" s="36">
        <f t="shared" si="134"/>
        <v>0</v>
      </c>
      <c r="AX131" s="36">
        <f t="shared" si="135"/>
        <v>0</v>
      </c>
      <c r="AZ131" s="36">
        <f t="shared" si="148"/>
        <v>0</v>
      </c>
      <c r="BA131" s="36">
        <f t="shared" si="149"/>
        <v>0</v>
      </c>
      <c r="BB131" s="36">
        <f t="shared" si="150"/>
        <v>0</v>
      </c>
      <c r="BC131" s="36">
        <f t="shared" si="151"/>
        <v>0</v>
      </c>
      <c r="BD131" s="36">
        <f t="shared" si="152"/>
        <v>0</v>
      </c>
      <c r="BE131" s="36">
        <f t="shared" si="153"/>
        <v>0</v>
      </c>
      <c r="BF131" s="36">
        <f t="shared" si="154"/>
        <v>0</v>
      </c>
      <c r="BG131" s="36">
        <f t="shared" si="155"/>
        <v>0</v>
      </c>
      <c r="BH131" s="36">
        <f t="shared" si="156"/>
        <v>0</v>
      </c>
      <c r="BI131" s="36">
        <f t="shared" si="157"/>
        <v>0</v>
      </c>
      <c r="BJ131" s="118">
        <f t="shared" si="136"/>
        <v>0</v>
      </c>
      <c r="BK131" s="37"/>
      <c r="BL131" s="38">
        <f t="shared" si="158"/>
        <v>0</v>
      </c>
      <c r="BM131" s="39">
        <f>IF(BA131+AP131+T130&gt;=F$8,0,IF(SUM($BL131:BL131)&lt;$C131,MIN(F$8-(BA131+AP131+T130),$C131-SUM($BL131:BL131)),0))</f>
        <v>0</v>
      </c>
      <c r="BN131" s="39">
        <f>IF(BB131+AQ131+U130&gt;=G$8,0,IF(SUM($BL131:BM131)&lt;$C131,MIN(G$8-(BB131+AQ131+U130),$C131-SUM($BL131:BM131)),0))</f>
        <v>0</v>
      </c>
      <c r="BO131" s="39">
        <f>IF(BC131+AR131+V130&gt;=H$8,0,IF(SUM($BL131:BN131)&lt;$C131,MIN(H$8-(BC131+AR131+V130),$C131-SUM($BL131:BN131)),0))</f>
        <v>0</v>
      </c>
      <c r="BP131" s="39">
        <f>IF(BD131+AS131+W130&gt;=I$8,0,IF(SUM($BL131:BO131)&lt;$C131,MIN(I$8-(BD131+AS131+W130),$C131-SUM($BL131:BO131)),0))</f>
        <v>0</v>
      </c>
      <c r="BQ131" s="39">
        <f>IF(BE131+AT131+X130&gt;=J$8,0,IF(SUM($BL131:BP131)&lt;$C131,MIN(J$8-(BE131+AT131+X130),$C131-SUM($BL131:BP131)),0))</f>
        <v>0</v>
      </c>
      <c r="BR131" s="39">
        <f>IF(BF131+AU131+Y130&gt;=K$8,0,IF(SUM($BL131:BQ131)&lt;$C131,MIN(K$8-(BF131+AU131+Y130),$C131-SUM($BL131:BQ131)),0))</f>
        <v>0</v>
      </c>
      <c r="BS131" s="39">
        <f>IF(BG131+AV131+Z130&gt;=L$8,0,IF(SUM($BL131:BR131)&lt;$C131,MIN(L$8-(BG131+AV131+Z130),$C131-SUM($BL131:BR131)),0))</f>
        <v>0</v>
      </c>
      <c r="BT131" s="39">
        <f>IF(BH131+AW131+AA130&gt;=M$8,0,IF(SUM($BL131:BS131)&lt;$C131,MIN(M$8-(BH131+AW131+AA130),$C131-SUM($BL131:BS131)),0))</f>
        <v>0</v>
      </c>
      <c r="BU131" s="39">
        <f>IF(BI131+AX131+AB130&gt;=N$8,0,IF(SUM($BL131:BT131)&lt;$C131,MIN(N$8-(BI131+AX131+AB130),$C131-SUM($BL131:BT131)),0))</f>
        <v>0</v>
      </c>
      <c r="BW131" s="52" t="e">
        <f t="shared" si="159"/>
        <v>#N/A</v>
      </c>
      <c r="BX131" s="174" t="e">
        <f t="shared" si="160"/>
        <v>#N/A</v>
      </c>
      <c r="BY131" s="39">
        <f t="shared" si="137"/>
        <v>0</v>
      </c>
      <c r="BZ131" s="174" t="e">
        <f t="shared" si="161"/>
        <v>#N/A</v>
      </c>
      <c r="CA131" s="37">
        <f t="shared" si="138"/>
        <v>0</v>
      </c>
      <c r="CB131" s="174" t="e">
        <f t="shared" si="162"/>
        <v>#N/A</v>
      </c>
      <c r="CC131" s="39">
        <f t="shared" si="139"/>
        <v>0</v>
      </c>
      <c r="CD131" s="174" t="e">
        <f t="shared" si="163"/>
        <v>#N/A</v>
      </c>
      <c r="CE131" s="39">
        <f t="shared" si="140"/>
        <v>0</v>
      </c>
      <c r="CF131" s="174" t="e">
        <f t="shared" si="164"/>
        <v>#N/A</v>
      </c>
      <c r="CG131" s="39">
        <f t="shared" si="141"/>
        <v>0</v>
      </c>
      <c r="CH131" s="174" t="e">
        <f t="shared" si="165"/>
        <v>#N/A</v>
      </c>
      <c r="CI131" s="39">
        <f t="shared" si="142"/>
        <v>0</v>
      </c>
      <c r="CJ131" s="174" t="e">
        <f t="shared" si="166"/>
        <v>#N/A</v>
      </c>
      <c r="CK131" s="39">
        <f t="shared" si="143"/>
        <v>0</v>
      </c>
      <c r="CL131" s="174" t="e">
        <f t="shared" si="167"/>
        <v>#N/A</v>
      </c>
      <c r="CM131" s="39">
        <f t="shared" si="144"/>
        <v>0</v>
      </c>
      <c r="CN131" s="174" t="e">
        <f t="shared" si="168"/>
        <v>#N/A</v>
      </c>
      <c r="CO131" s="39">
        <f t="shared" si="145"/>
        <v>0</v>
      </c>
      <c r="CP131" s="174" t="e">
        <f t="shared" si="169"/>
        <v>#N/A</v>
      </c>
      <c r="CQ131" s="39">
        <f t="shared" si="146"/>
        <v>0</v>
      </c>
      <c r="CR131" s="39" t="e">
        <f>IF(ISERROR(BX131),NA(),(BY131/Calculator!$E$6)/2)</f>
        <v>#N/A</v>
      </c>
      <c r="CS131" s="39" t="e">
        <f>IF(ISERROR(BZ131),NA(),(CA131/Calculator!$E$6)/2)</f>
        <v>#N/A</v>
      </c>
      <c r="CT131" s="39" t="e">
        <f>IF(ISERROR(CB131),NA(),(CC131/Calculator!$E$6)/2)</f>
        <v>#N/A</v>
      </c>
      <c r="CU131" s="39" t="e">
        <f>IF(ISERROR(CD131),NA(),(CE131/Calculator!$E$6)/2)</f>
        <v>#N/A</v>
      </c>
      <c r="CV131" s="39" t="e">
        <f>IF(ISERROR(CF131),NA(),(CG131/Calculator!$E$6)/2)</f>
        <v>#N/A</v>
      </c>
      <c r="CW131" s="39" t="e">
        <f>IF(ISERROR(CH131),NA(),(CI131/Calculator!$E$6)/2)</f>
        <v>#N/A</v>
      </c>
      <c r="CX131" s="39" t="e">
        <f>IF(ISERROR(CJ131),NA(),(CK131/Calculator!$E$6)/2)</f>
        <v>#N/A</v>
      </c>
      <c r="CY131" s="39" t="e">
        <f>IF(ISERROR(CL131),NA(),(CM131/Calculator!$E$6)/2)</f>
        <v>#N/A</v>
      </c>
      <c r="CZ131" s="39" t="e">
        <f>IF(ISERROR(CN131),NA(),(CO131/Calculator!$E$6)/2)</f>
        <v>#N/A</v>
      </c>
      <c r="DA131" s="39" t="e">
        <f>IF(ISERROR(CP131),NA(),(CQ131/Calculator!$E$6)/2)</f>
        <v>#N/A</v>
      </c>
    </row>
    <row r="132" spans="1:105" s="34" customFormat="1" ht="12" thickBot="1" x14ac:dyDescent="0.25">
      <c r="A132" s="51" t="str">
        <f t="shared" si="101"/>
        <v/>
      </c>
      <c r="B132" s="52" t="str">
        <f t="shared" si="147"/>
        <v/>
      </c>
      <c r="C132" s="53" t="str">
        <f t="shared" si="102"/>
        <v/>
      </c>
      <c r="D132" s="54"/>
      <c r="E132" s="36">
        <f t="shared" si="103"/>
        <v>0</v>
      </c>
      <c r="F132" s="36">
        <f t="shared" si="104"/>
        <v>0</v>
      </c>
      <c r="G132" s="36">
        <f t="shared" si="105"/>
        <v>0</v>
      </c>
      <c r="H132" s="36">
        <f t="shared" si="106"/>
        <v>0</v>
      </c>
      <c r="I132" s="36">
        <f t="shared" si="107"/>
        <v>0</v>
      </c>
      <c r="J132" s="36">
        <f t="shared" si="108"/>
        <v>0</v>
      </c>
      <c r="K132" s="36">
        <f t="shared" si="109"/>
        <v>0</v>
      </c>
      <c r="L132" s="36">
        <f t="shared" si="110"/>
        <v>0</v>
      </c>
      <c r="M132" s="36">
        <f t="shared" si="111"/>
        <v>0</v>
      </c>
      <c r="N132" s="36">
        <f t="shared" si="112"/>
        <v>0</v>
      </c>
      <c r="O132" s="49">
        <f t="shared" si="113"/>
        <v>0</v>
      </c>
      <c r="P132" s="132" t="str">
        <f t="shared" si="114"/>
        <v/>
      </c>
      <c r="Q132" s="50">
        <f t="shared" si="115"/>
        <v>0</v>
      </c>
      <c r="R132" s="37"/>
      <c r="S132" s="36">
        <f t="shared" si="116"/>
        <v>1000</v>
      </c>
      <c r="T132" s="36">
        <f t="shared" si="117"/>
        <v>0</v>
      </c>
      <c r="U132" s="36">
        <f t="shared" si="118"/>
        <v>0</v>
      </c>
      <c r="V132" s="36">
        <f t="shared" si="119"/>
        <v>0</v>
      </c>
      <c r="W132" s="36">
        <f t="shared" si="120"/>
        <v>3000</v>
      </c>
      <c r="X132" s="36">
        <f t="shared" si="121"/>
        <v>0</v>
      </c>
      <c r="Y132" s="36">
        <f t="shared" si="122"/>
        <v>0</v>
      </c>
      <c r="Z132" s="36">
        <f t="shared" si="123"/>
        <v>41691.619999999995</v>
      </c>
      <c r="AA132" s="36">
        <f t="shared" si="124"/>
        <v>0</v>
      </c>
      <c r="AB132" s="36">
        <f t="shared" si="125"/>
        <v>0</v>
      </c>
      <c r="AC132" s="40"/>
      <c r="AD132" s="36">
        <f t="shared" si="91"/>
        <v>0</v>
      </c>
      <c r="AE132" s="36">
        <f t="shared" si="92"/>
        <v>0</v>
      </c>
      <c r="AF132" s="36">
        <f t="shared" si="93"/>
        <v>0</v>
      </c>
      <c r="AG132" s="36">
        <f t="shared" si="94"/>
        <v>0</v>
      </c>
      <c r="AH132" s="36">
        <f t="shared" si="95"/>
        <v>0</v>
      </c>
      <c r="AI132" s="36">
        <f t="shared" si="96"/>
        <v>0</v>
      </c>
      <c r="AJ132" s="36">
        <f t="shared" si="97"/>
        <v>0</v>
      </c>
      <c r="AK132" s="36">
        <f t="shared" si="98"/>
        <v>0</v>
      </c>
      <c r="AL132" s="36">
        <f t="shared" si="99"/>
        <v>0</v>
      </c>
      <c r="AM132" s="36">
        <f t="shared" si="100"/>
        <v>0</v>
      </c>
      <c r="AN132" s="40"/>
      <c r="AO132" s="36">
        <f t="shared" si="126"/>
        <v>0</v>
      </c>
      <c r="AP132" s="36">
        <f t="shared" si="127"/>
        <v>0</v>
      </c>
      <c r="AQ132" s="36">
        <f t="shared" si="128"/>
        <v>0</v>
      </c>
      <c r="AR132" s="36">
        <f t="shared" si="129"/>
        <v>0</v>
      </c>
      <c r="AS132" s="36">
        <f t="shared" si="130"/>
        <v>0</v>
      </c>
      <c r="AT132" s="36">
        <f t="shared" si="131"/>
        <v>0</v>
      </c>
      <c r="AU132" s="36">
        <f t="shared" si="132"/>
        <v>0</v>
      </c>
      <c r="AV132" s="36">
        <f t="shared" si="133"/>
        <v>121.25</v>
      </c>
      <c r="AW132" s="36">
        <f t="shared" si="134"/>
        <v>0</v>
      </c>
      <c r="AX132" s="36">
        <f t="shared" si="135"/>
        <v>0</v>
      </c>
      <c r="AZ132" s="36">
        <f t="shared" si="148"/>
        <v>0</v>
      </c>
      <c r="BA132" s="36">
        <f t="shared" si="149"/>
        <v>0</v>
      </c>
      <c r="BB132" s="36">
        <f t="shared" si="150"/>
        <v>0</v>
      </c>
      <c r="BC132" s="36">
        <f t="shared" si="151"/>
        <v>0</v>
      </c>
      <c r="BD132" s="36">
        <f t="shared" si="152"/>
        <v>0</v>
      </c>
      <c r="BE132" s="36">
        <f t="shared" si="153"/>
        <v>0</v>
      </c>
      <c r="BF132" s="36">
        <f t="shared" si="154"/>
        <v>0</v>
      </c>
      <c r="BG132" s="36">
        <f t="shared" si="155"/>
        <v>0</v>
      </c>
      <c r="BH132" s="36">
        <f t="shared" si="156"/>
        <v>0</v>
      </c>
      <c r="BI132" s="36">
        <f t="shared" si="157"/>
        <v>0</v>
      </c>
      <c r="BJ132" s="118">
        <f t="shared" si="136"/>
        <v>0</v>
      </c>
      <c r="BK132" s="37"/>
      <c r="BL132" s="38">
        <f t="shared" si="158"/>
        <v>0</v>
      </c>
      <c r="BM132" s="39">
        <f>IF(BA132+AP132+T131&gt;=F$8,0,IF(SUM($BL132:BL132)&lt;$C132,MIN(F$8-(BA132+AP132+T131),$C132-SUM($BL132:BL132)),0))</f>
        <v>0</v>
      </c>
      <c r="BN132" s="39">
        <f>IF(BB132+AQ132+U131&gt;=G$8,0,IF(SUM($BL132:BM132)&lt;$C132,MIN(G$8-(BB132+AQ132+U131),$C132-SUM($BL132:BM132)),0))</f>
        <v>0</v>
      </c>
      <c r="BO132" s="39">
        <f>IF(BC132+AR132+V131&gt;=H$8,0,IF(SUM($BL132:BN132)&lt;$C132,MIN(H$8-(BC132+AR132+V131),$C132-SUM($BL132:BN132)),0))</f>
        <v>0</v>
      </c>
      <c r="BP132" s="39">
        <f>IF(BD132+AS132+W131&gt;=I$8,0,IF(SUM($BL132:BO132)&lt;$C132,MIN(I$8-(BD132+AS132+W131),$C132-SUM($BL132:BO132)),0))</f>
        <v>0</v>
      </c>
      <c r="BQ132" s="39">
        <f>IF(BE132+AT132+X131&gt;=J$8,0,IF(SUM($BL132:BP132)&lt;$C132,MIN(J$8-(BE132+AT132+X131),$C132-SUM($BL132:BP132)),0))</f>
        <v>0</v>
      </c>
      <c r="BR132" s="39">
        <f>IF(BF132+AU132+Y131&gt;=K$8,0,IF(SUM($BL132:BQ132)&lt;$C132,MIN(K$8-(BF132+AU132+Y131),$C132-SUM($BL132:BQ132)),0))</f>
        <v>0</v>
      </c>
      <c r="BS132" s="39">
        <f>IF(BG132+AV132+Z131&gt;=L$8,0,IF(SUM($BL132:BR132)&lt;$C132,MIN(L$8-(BG132+AV132+Z131),$C132-SUM($BL132:BR132)),0))</f>
        <v>0</v>
      </c>
      <c r="BT132" s="39">
        <f>IF(BH132+AW132+AA131&gt;=M$8,0,IF(SUM($BL132:BS132)&lt;$C132,MIN(M$8-(BH132+AW132+AA131),$C132-SUM($BL132:BS132)),0))</f>
        <v>0</v>
      </c>
      <c r="BU132" s="39">
        <f>IF(BI132+AX132+AB131&gt;=N$8,0,IF(SUM($BL132:BT132)&lt;$C132,MIN(N$8-(BI132+AX132+AB131),$C132-SUM($BL132:BT132)),0))</f>
        <v>0</v>
      </c>
      <c r="BW132" s="52" t="e">
        <f t="shared" si="159"/>
        <v>#N/A</v>
      </c>
      <c r="BX132" s="174" t="e">
        <f t="shared" si="160"/>
        <v>#N/A</v>
      </c>
      <c r="BY132" s="39">
        <f t="shared" si="137"/>
        <v>0</v>
      </c>
      <c r="BZ132" s="174" t="e">
        <f t="shared" si="161"/>
        <v>#N/A</v>
      </c>
      <c r="CA132" s="37">
        <f t="shared" si="138"/>
        <v>0</v>
      </c>
      <c r="CB132" s="174" t="e">
        <f t="shared" si="162"/>
        <v>#N/A</v>
      </c>
      <c r="CC132" s="39">
        <f t="shared" si="139"/>
        <v>0</v>
      </c>
      <c r="CD132" s="174" t="e">
        <f t="shared" si="163"/>
        <v>#N/A</v>
      </c>
      <c r="CE132" s="39">
        <f t="shared" si="140"/>
        <v>0</v>
      </c>
      <c r="CF132" s="174" t="e">
        <f t="shared" si="164"/>
        <v>#N/A</v>
      </c>
      <c r="CG132" s="39">
        <f t="shared" si="141"/>
        <v>0</v>
      </c>
      <c r="CH132" s="174" t="e">
        <f t="shared" si="165"/>
        <v>#N/A</v>
      </c>
      <c r="CI132" s="39">
        <f t="shared" si="142"/>
        <v>0</v>
      </c>
      <c r="CJ132" s="174" t="e">
        <f t="shared" si="166"/>
        <v>#N/A</v>
      </c>
      <c r="CK132" s="39">
        <f t="shared" si="143"/>
        <v>0</v>
      </c>
      <c r="CL132" s="174" t="e">
        <f t="shared" si="167"/>
        <v>#N/A</v>
      </c>
      <c r="CM132" s="39">
        <f t="shared" si="144"/>
        <v>0</v>
      </c>
      <c r="CN132" s="174" t="e">
        <f t="shared" si="168"/>
        <v>#N/A</v>
      </c>
      <c r="CO132" s="39">
        <f t="shared" si="145"/>
        <v>0</v>
      </c>
      <c r="CP132" s="174" t="e">
        <f t="shared" si="169"/>
        <v>#N/A</v>
      </c>
      <c r="CQ132" s="39">
        <f t="shared" si="146"/>
        <v>0</v>
      </c>
      <c r="CR132" s="39" t="e">
        <f>IF(ISERROR(BX132),NA(),(BY132/Calculator!$E$6)/2)</f>
        <v>#N/A</v>
      </c>
      <c r="CS132" s="39" t="e">
        <f>IF(ISERROR(BZ132),NA(),(CA132/Calculator!$E$6)/2)</f>
        <v>#N/A</v>
      </c>
      <c r="CT132" s="39" t="e">
        <f>IF(ISERROR(CB132),NA(),(CC132/Calculator!$E$6)/2)</f>
        <v>#N/A</v>
      </c>
      <c r="CU132" s="39" t="e">
        <f>IF(ISERROR(CD132),NA(),(CE132/Calculator!$E$6)/2)</f>
        <v>#N/A</v>
      </c>
      <c r="CV132" s="39" t="e">
        <f>IF(ISERROR(CF132),NA(),(CG132/Calculator!$E$6)/2)</f>
        <v>#N/A</v>
      </c>
      <c r="CW132" s="39" t="e">
        <f>IF(ISERROR(CH132),NA(),(CI132/Calculator!$E$6)/2)</f>
        <v>#N/A</v>
      </c>
      <c r="CX132" s="39" t="e">
        <f>IF(ISERROR(CJ132),NA(),(CK132/Calculator!$E$6)/2)</f>
        <v>#N/A</v>
      </c>
      <c r="CY132" s="39" t="e">
        <f>IF(ISERROR(CL132),NA(),(CM132/Calculator!$E$6)/2)</f>
        <v>#N/A</v>
      </c>
      <c r="CZ132" s="39" t="e">
        <f>IF(ISERROR(CN132),NA(),(CO132/Calculator!$E$6)/2)</f>
        <v>#N/A</v>
      </c>
      <c r="DA132" s="39" t="e">
        <f>IF(ISERROR(CP132),NA(),(CQ132/Calculator!$E$6)/2)</f>
        <v>#N/A</v>
      </c>
    </row>
    <row r="133" spans="1:105" s="34" customFormat="1" ht="12" thickBot="1" x14ac:dyDescent="0.25">
      <c r="A133" s="51" t="str">
        <f t="shared" si="101"/>
        <v/>
      </c>
      <c r="B133" s="52" t="str">
        <f t="shared" si="147"/>
        <v/>
      </c>
      <c r="C133" s="53" t="str">
        <f t="shared" si="102"/>
        <v/>
      </c>
      <c r="D133" s="54"/>
      <c r="E133" s="36">
        <f t="shared" si="103"/>
        <v>0</v>
      </c>
      <c r="F133" s="36">
        <f t="shared" si="104"/>
        <v>0</v>
      </c>
      <c r="G133" s="36">
        <f t="shared" si="105"/>
        <v>0</v>
      </c>
      <c r="H133" s="36">
        <f t="shared" si="106"/>
        <v>0</v>
      </c>
      <c r="I133" s="36">
        <f t="shared" si="107"/>
        <v>0</v>
      </c>
      <c r="J133" s="36">
        <f t="shared" si="108"/>
        <v>0</v>
      </c>
      <c r="K133" s="36">
        <f t="shared" si="109"/>
        <v>0</v>
      </c>
      <c r="L133" s="36">
        <f t="shared" si="110"/>
        <v>0</v>
      </c>
      <c r="M133" s="36">
        <f t="shared" si="111"/>
        <v>0</v>
      </c>
      <c r="N133" s="36">
        <f t="shared" si="112"/>
        <v>0</v>
      </c>
      <c r="O133" s="49">
        <f t="shared" si="113"/>
        <v>0</v>
      </c>
      <c r="P133" s="132" t="str">
        <f t="shared" si="114"/>
        <v/>
      </c>
      <c r="Q133" s="50">
        <f t="shared" si="115"/>
        <v>0</v>
      </c>
      <c r="R133" s="37"/>
      <c r="S133" s="36">
        <f t="shared" si="116"/>
        <v>1000</v>
      </c>
      <c r="T133" s="36">
        <f t="shared" si="117"/>
        <v>0</v>
      </c>
      <c r="U133" s="36">
        <f t="shared" si="118"/>
        <v>0</v>
      </c>
      <c r="V133" s="36">
        <f t="shared" si="119"/>
        <v>0</v>
      </c>
      <c r="W133" s="36">
        <f t="shared" si="120"/>
        <v>3000</v>
      </c>
      <c r="X133" s="36">
        <f t="shared" si="121"/>
        <v>0</v>
      </c>
      <c r="Y133" s="36">
        <f t="shared" si="122"/>
        <v>0</v>
      </c>
      <c r="Z133" s="36">
        <f t="shared" si="123"/>
        <v>41813.219999999994</v>
      </c>
      <c r="AA133" s="36">
        <f t="shared" si="124"/>
        <v>0</v>
      </c>
      <c r="AB133" s="36">
        <f t="shared" si="125"/>
        <v>0</v>
      </c>
      <c r="AC133" s="40"/>
      <c r="AD133" s="36">
        <f t="shared" si="91"/>
        <v>0</v>
      </c>
      <c r="AE133" s="36">
        <f t="shared" si="92"/>
        <v>0</v>
      </c>
      <c r="AF133" s="36">
        <f t="shared" si="93"/>
        <v>0</v>
      </c>
      <c r="AG133" s="36">
        <f t="shared" si="94"/>
        <v>0</v>
      </c>
      <c r="AH133" s="36">
        <f t="shared" si="95"/>
        <v>0</v>
      </c>
      <c r="AI133" s="36">
        <f t="shared" si="96"/>
        <v>0</v>
      </c>
      <c r="AJ133" s="36">
        <f t="shared" si="97"/>
        <v>0</v>
      </c>
      <c r="AK133" s="36">
        <f t="shared" si="98"/>
        <v>0</v>
      </c>
      <c r="AL133" s="36">
        <f t="shared" si="99"/>
        <v>0</v>
      </c>
      <c r="AM133" s="36">
        <f t="shared" si="100"/>
        <v>0</v>
      </c>
      <c r="AN133" s="40"/>
      <c r="AO133" s="36">
        <f t="shared" si="126"/>
        <v>0</v>
      </c>
      <c r="AP133" s="36">
        <f t="shared" si="127"/>
        <v>0</v>
      </c>
      <c r="AQ133" s="36">
        <f t="shared" si="128"/>
        <v>0</v>
      </c>
      <c r="AR133" s="36">
        <f t="shared" si="129"/>
        <v>0</v>
      </c>
      <c r="AS133" s="36">
        <f t="shared" si="130"/>
        <v>0</v>
      </c>
      <c r="AT133" s="36">
        <f t="shared" si="131"/>
        <v>0</v>
      </c>
      <c r="AU133" s="36">
        <f t="shared" si="132"/>
        <v>0</v>
      </c>
      <c r="AV133" s="36">
        <f t="shared" si="133"/>
        <v>121.6</v>
      </c>
      <c r="AW133" s="36">
        <f t="shared" si="134"/>
        <v>0</v>
      </c>
      <c r="AX133" s="36">
        <f t="shared" si="135"/>
        <v>0</v>
      </c>
      <c r="AZ133" s="36">
        <f t="shared" si="148"/>
        <v>0</v>
      </c>
      <c r="BA133" s="36">
        <f t="shared" si="149"/>
        <v>0</v>
      </c>
      <c r="BB133" s="36">
        <f t="shared" si="150"/>
        <v>0</v>
      </c>
      <c r="BC133" s="36">
        <f t="shared" si="151"/>
        <v>0</v>
      </c>
      <c r="BD133" s="36">
        <f t="shared" si="152"/>
        <v>0</v>
      </c>
      <c r="BE133" s="36">
        <f t="shared" si="153"/>
        <v>0</v>
      </c>
      <c r="BF133" s="36">
        <f t="shared" si="154"/>
        <v>0</v>
      </c>
      <c r="BG133" s="36">
        <f t="shared" si="155"/>
        <v>0</v>
      </c>
      <c r="BH133" s="36">
        <f t="shared" si="156"/>
        <v>0</v>
      </c>
      <c r="BI133" s="36">
        <f t="shared" si="157"/>
        <v>0</v>
      </c>
      <c r="BJ133" s="118">
        <f t="shared" si="136"/>
        <v>0</v>
      </c>
      <c r="BK133" s="37"/>
      <c r="BL133" s="38">
        <f t="shared" si="158"/>
        <v>0</v>
      </c>
      <c r="BM133" s="39">
        <f>IF(BA133+AP133+T132&gt;=F$8,0,IF(SUM($BL133:BL133)&lt;$C133,MIN(F$8-(BA133+AP133+T132),$C133-SUM($BL133:BL133)),0))</f>
        <v>0</v>
      </c>
      <c r="BN133" s="39">
        <f>IF(BB133+AQ133+U132&gt;=G$8,0,IF(SUM($BL133:BM133)&lt;$C133,MIN(G$8-(BB133+AQ133+U132),$C133-SUM($BL133:BM133)),0))</f>
        <v>0</v>
      </c>
      <c r="BO133" s="39">
        <f>IF(BC133+AR133+V132&gt;=H$8,0,IF(SUM($BL133:BN133)&lt;$C133,MIN(H$8-(BC133+AR133+V132),$C133-SUM($BL133:BN133)),0))</f>
        <v>0</v>
      </c>
      <c r="BP133" s="39">
        <f>IF(BD133+AS133+W132&gt;=I$8,0,IF(SUM($BL133:BO133)&lt;$C133,MIN(I$8-(BD133+AS133+W132),$C133-SUM($BL133:BO133)),0))</f>
        <v>0</v>
      </c>
      <c r="BQ133" s="39">
        <f>IF(BE133+AT133+X132&gt;=J$8,0,IF(SUM($BL133:BP133)&lt;$C133,MIN(J$8-(BE133+AT133+X132),$C133-SUM($BL133:BP133)),0))</f>
        <v>0</v>
      </c>
      <c r="BR133" s="39">
        <f>IF(BF133+AU133+Y132&gt;=K$8,0,IF(SUM($BL133:BQ133)&lt;$C133,MIN(K$8-(BF133+AU133+Y132),$C133-SUM($BL133:BQ133)),0))</f>
        <v>0</v>
      </c>
      <c r="BS133" s="39">
        <f>IF(BG133+AV133+Z132&gt;=L$8,0,IF(SUM($BL133:BR133)&lt;$C133,MIN(L$8-(BG133+AV133+Z132),$C133-SUM($BL133:BR133)),0))</f>
        <v>0</v>
      </c>
      <c r="BT133" s="39">
        <f>IF(BH133+AW133+AA132&gt;=M$8,0,IF(SUM($BL133:BS133)&lt;$C133,MIN(M$8-(BH133+AW133+AA132),$C133-SUM($BL133:BS133)),0))</f>
        <v>0</v>
      </c>
      <c r="BU133" s="39">
        <f>IF(BI133+AX133+AB132&gt;=N$8,0,IF(SUM($BL133:BT133)&lt;$C133,MIN(N$8-(BI133+AX133+AB132),$C133-SUM($BL133:BT133)),0))</f>
        <v>0</v>
      </c>
      <c r="BW133" s="52" t="e">
        <f t="shared" si="159"/>
        <v>#N/A</v>
      </c>
      <c r="BX133" s="174" t="e">
        <f t="shared" si="160"/>
        <v>#N/A</v>
      </c>
      <c r="BY133" s="39">
        <f t="shared" si="137"/>
        <v>0</v>
      </c>
      <c r="BZ133" s="174" t="e">
        <f t="shared" si="161"/>
        <v>#N/A</v>
      </c>
      <c r="CA133" s="37">
        <f t="shared" si="138"/>
        <v>0</v>
      </c>
      <c r="CB133" s="174" t="e">
        <f t="shared" si="162"/>
        <v>#N/A</v>
      </c>
      <c r="CC133" s="39">
        <f t="shared" si="139"/>
        <v>0</v>
      </c>
      <c r="CD133" s="174" t="e">
        <f t="shared" si="163"/>
        <v>#N/A</v>
      </c>
      <c r="CE133" s="39">
        <f t="shared" si="140"/>
        <v>0</v>
      </c>
      <c r="CF133" s="174" t="e">
        <f t="shared" si="164"/>
        <v>#N/A</v>
      </c>
      <c r="CG133" s="39">
        <f t="shared" si="141"/>
        <v>0</v>
      </c>
      <c r="CH133" s="174" t="e">
        <f t="shared" si="165"/>
        <v>#N/A</v>
      </c>
      <c r="CI133" s="39">
        <f t="shared" si="142"/>
        <v>0</v>
      </c>
      <c r="CJ133" s="174" t="e">
        <f t="shared" si="166"/>
        <v>#N/A</v>
      </c>
      <c r="CK133" s="39">
        <f t="shared" si="143"/>
        <v>0</v>
      </c>
      <c r="CL133" s="174" t="e">
        <f t="shared" si="167"/>
        <v>#N/A</v>
      </c>
      <c r="CM133" s="39">
        <f t="shared" si="144"/>
        <v>0</v>
      </c>
      <c r="CN133" s="174" t="e">
        <f t="shared" si="168"/>
        <v>#N/A</v>
      </c>
      <c r="CO133" s="39">
        <f t="shared" si="145"/>
        <v>0</v>
      </c>
      <c r="CP133" s="174" t="e">
        <f t="shared" si="169"/>
        <v>#N/A</v>
      </c>
      <c r="CQ133" s="39">
        <f t="shared" si="146"/>
        <v>0</v>
      </c>
      <c r="CR133" s="39" t="e">
        <f>IF(ISERROR(BX133),NA(),(BY133/Calculator!$E$6)/2)</f>
        <v>#N/A</v>
      </c>
      <c r="CS133" s="39" t="e">
        <f>IF(ISERROR(BZ133),NA(),(CA133/Calculator!$E$6)/2)</f>
        <v>#N/A</v>
      </c>
      <c r="CT133" s="39" t="e">
        <f>IF(ISERROR(CB133),NA(),(CC133/Calculator!$E$6)/2)</f>
        <v>#N/A</v>
      </c>
      <c r="CU133" s="39" t="e">
        <f>IF(ISERROR(CD133),NA(),(CE133/Calculator!$E$6)/2)</f>
        <v>#N/A</v>
      </c>
      <c r="CV133" s="39" t="e">
        <f>IF(ISERROR(CF133),NA(),(CG133/Calculator!$E$6)/2)</f>
        <v>#N/A</v>
      </c>
      <c r="CW133" s="39" t="e">
        <f>IF(ISERROR(CH133),NA(),(CI133/Calculator!$E$6)/2)</f>
        <v>#N/A</v>
      </c>
      <c r="CX133" s="39" t="e">
        <f>IF(ISERROR(CJ133),NA(),(CK133/Calculator!$E$6)/2)</f>
        <v>#N/A</v>
      </c>
      <c r="CY133" s="39" t="e">
        <f>IF(ISERROR(CL133),NA(),(CM133/Calculator!$E$6)/2)</f>
        <v>#N/A</v>
      </c>
      <c r="CZ133" s="39" t="e">
        <f>IF(ISERROR(CN133),NA(),(CO133/Calculator!$E$6)/2)</f>
        <v>#N/A</v>
      </c>
      <c r="DA133" s="39" t="e">
        <f>IF(ISERROR(CP133),NA(),(CQ133/Calculator!$E$6)/2)</f>
        <v>#N/A</v>
      </c>
    </row>
    <row r="134" spans="1:105" s="34" customFormat="1" ht="12" thickBot="1" x14ac:dyDescent="0.25">
      <c r="A134" s="51" t="str">
        <f t="shared" si="101"/>
        <v/>
      </c>
      <c r="B134" s="52" t="str">
        <f t="shared" si="147"/>
        <v/>
      </c>
      <c r="C134" s="53" t="str">
        <f t="shared" si="102"/>
        <v/>
      </c>
      <c r="D134" s="54"/>
      <c r="E134" s="36">
        <f t="shared" si="103"/>
        <v>0</v>
      </c>
      <c r="F134" s="36">
        <f t="shared" si="104"/>
        <v>0</v>
      </c>
      <c r="G134" s="36">
        <f t="shared" si="105"/>
        <v>0</v>
      </c>
      <c r="H134" s="36">
        <f t="shared" si="106"/>
        <v>0</v>
      </c>
      <c r="I134" s="36">
        <f t="shared" si="107"/>
        <v>0</v>
      </c>
      <c r="J134" s="36">
        <f t="shared" si="108"/>
        <v>0</v>
      </c>
      <c r="K134" s="36">
        <f t="shared" si="109"/>
        <v>0</v>
      </c>
      <c r="L134" s="36">
        <f t="shared" si="110"/>
        <v>0</v>
      </c>
      <c r="M134" s="36">
        <f t="shared" si="111"/>
        <v>0</v>
      </c>
      <c r="N134" s="36">
        <f t="shared" si="112"/>
        <v>0</v>
      </c>
      <c r="O134" s="49">
        <f t="shared" si="113"/>
        <v>0</v>
      </c>
      <c r="P134" s="132" t="str">
        <f t="shared" si="114"/>
        <v/>
      </c>
      <c r="Q134" s="50">
        <f t="shared" si="115"/>
        <v>0</v>
      </c>
      <c r="R134" s="37"/>
      <c r="S134" s="36">
        <f t="shared" si="116"/>
        <v>1000</v>
      </c>
      <c r="T134" s="36">
        <f t="shared" si="117"/>
        <v>0</v>
      </c>
      <c r="U134" s="36">
        <f t="shared" si="118"/>
        <v>0</v>
      </c>
      <c r="V134" s="36">
        <f t="shared" si="119"/>
        <v>0</v>
      </c>
      <c r="W134" s="36">
        <f t="shared" si="120"/>
        <v>3000</v>
      </c>
      <c r="X134" s="36">
        <f t="shared" si="121"/>
        <v>0</v>
      </c>
      <c r="Y134" s="36">
        <f t="shared" si="122"/>
        <v>0</v>
      </c>
      <c r="Z134" s="36">
        <f t="shared" si="123"/>
        <v>41935.179999999993</v>
      </c>
      <c r="AA134" s="36">
        <f t="shared" si="124"/>
        <v>0</v>
      </c>
      <c r="AB134" s="36">
        <f t="shared" si="125"/>
        <v>0</v>
      </c>
      <c r="AC134" s="40"/>
      <c r="AD134" s="36">
        <f t="shared" si="91"/>
        <v>0</v>
      </c>
      <c r="AE134" s="36">
        <f t="shared" si="92"/>
        <v>0</v>
      </c>
      <c r="AF134" s="36">
        <f t="shared" si="93"/>
        <v>0</v>
      </c>
      <c r="AG134" s="36">
        <f t="shared" si="94"/>
        <v>0</v>
      </c>
      <c r="AH134" s="36">
        <f t="shared" si="95"/>
        <v>0</v>
      </c>
      <c r="AI134" s="36">
        <f t="shared" si="96"/>
        <v>0</v>
      </c>
      <c r="AJ134" s="36">
        <f t="shared" si="97"/>
        <v>0</v>
      </c>
      <c r="AK134" s="36">
        <f t="shared" si="98"/>
        <v>0</v>
      </c>
      <c r="AL134" s="36">
        <f t="shared" si="99"/>
        <v>0</v>
      </c>
      <c r="AM134" s="36">
        <f t="shared" si="100"/>
        <v>0</v>
      </c>
      <c r="AN134" s="40"/>
      <c r="AO134" s="36">
        <f t="shared" si="126"/>
        <v>0</v>
      </c>
      <c r="AP134" s="36">
        <f t="shared" si="127"/>
        <v>0</v>
      </c>
      <c r="AQ134" s="36">
        <f t="shared" si="128"/>
        <v>0</v>
      </c>
      <c r="AR134" s="36">
        <f t="shared" si="129"/>
        <v>0</v>
      </c>
      <c r="AS134" s="36">
        <f t="shared" si="130"/>
        <v>0</v>
      </c>
      <c r="AT134" s="36">
        <f t="shared" si="131"/>
        <v>0</v>
      </c>
      <c r="AU134" s="36">
        <f t="shared" si="132"/>
        <v>0</v>
      </c>
      <c r="AV134" s="36">
        <f t="shared" si="133"/>
        <v>121.96</v>
      </c>
      <c r="AW134" s="36">
        <f t="shared" si="134"/>
        <v>0</v>
      </c>
      <c r="AX134" s="36">
        <f t="shared" si="135"/>
        <v>0</v>
      </c>
      <c r="AZ134" s="36">
        <f t="shared" si="148"/>
        <v>0</v>
      </c>
      <c r="BA134" s="36">
        <f t="shared" si="149"/>
        <v>0</v>
      </c>
      <c r="BB134" s="36">
        <f t="shared" si="150"/>
        <v>0</v>
      </c>
      <c r="BC134" s="36">
        <f t="shared" si="151"/>
        <v>0</v>
      </c>
      <c r="BD134" s="36">
        <f t="shared" si="152"/>
        <v>0</v>
      </c>
      <c r="BE134" s="36">
        <f t="shared" si="153"/>
        <v>0</v>
      </c>
      <c r="BF134" s="36">
        <f t="shared" si="154"/>
        <v>0</v>
      </c>
      <c r="BG134" s="36">
        <f t="shared" si="155"/>
        <v>0</v>
      </c>
      <c r="BH134" s="36">
        <f t="shared" si="156"/>
        <v>0</v>
      </c>
      <c r="BI134" s="36">
        <f t="shared" si="157"/>
        <v>0</v>
      </c>
      <c r="BJ134" s="118">
        <f t="shared" si="136"/>
        <v>0</v>
      </c>
      <c r="BK134" s="37"/>
      <c r="BL134" s="38">
        <f t="shared" si="158"/>
        <v>0</v>
      </c>
      <c r="BM134" s="39">
        <f>IF(BA134+AP134+T133&gt;=F$8,0,IF(SUM($BL134:BL134)&lt;$C134,MIN(F$8-(BA134+AP134+T133),$C134-SUM($BL134:BL134)),0))</f>
        <v>0</v>
      </c>
      <c r="BN134" s="39">
        <f>IF(BB134+AQ134+U133&gt;=G$8,0,IF(SUM($BL134:BM134)&lt;$C134,MIN(G$8-(BB134+AQ134+U133),$C134-SUM($BL134:BM134)),0))</f>
        <v>0</v>
      </c>
      <c r="BO134" s="39">
        <f>IF(BC134+AR134+V133&gt;=H$8,0,IF(SUM($BL134:BN134)&lt;$C134,MIN(H$8-(BC134+AR134+V133),$C134-SUM($BL134:BN134)),0))</f>
        <v>0</v>
      </c>
      <c r="BP134" s="39">
        <f>IF(BD134+AS134+W133&gt;=I$8,0,IF(SUM($BL134:BO134)&lt;$C134,MIN(I$8-(BD134+AS134+W133),$C134-SUM($BL134:BO134)),0))</f>
        <v>0</v>
      </c>
      <c r="BQ134" s="39">
        <f>IF(BE134+AT134+X133&gt;=J$8,0,IF(SUM($BL134:BP134)&lt;$C134,MIN(J$8-(BE134+AT134+X133),$C134-SUM($BL134:BP134)),0))</f>
        <v>0</v>
      </c>
      <c r="BR134" s="39">
        <f>IF(BF134+AU134+Y133&gt;=K$8,0,IF(SUM($BL134:BQ134)&lt;$C134,MIN(K$8-(BF134+AU134+Y133),$C134-SUM($BL134:BQ134)),0))</f>
        <v>0</v>
      </c>
      <c r="BS134" s="39">
        <f>IF(BG134+AV134+Z133&gt;=L$8,0,IF(SUM($BL134:BR134)&lt;$C134,MIN(L$8-(BG134+AV134+Z133),$C134-SUM($BL134:BR134)),0))</f>
        <v>0</v>
      </c>
      <c r="BT134" s="39">
        <f>IF(BH134+AW134+AA133&gt;=M$8,0,IF(SUM($BL134:BS134)&lt;$C134,MIN(M$8-(BH134+AW134+AA133),$C134-SUM($BL134:BS134)),0))</f>
        <v>0</v>
      </c>
      <c r="BU134" s="39">
        <f>IF(BI134+AX134+AB133&gt;=N$8,0,IF(SUM($BL134:BT134)&lt;$C134,MIN(N$8-(BI134+AX134+AB133),$C134-SUM($BL134:BT134)),0))</f>
        <v>0</v>
      </c>
      <c r="BW134" s="52" t="e">
        <f t="shared" si="159"/>
        <v>#N/A</v>
      </c>
      <c r="BX134" s="174" t="e">
        <f t="shared" si="160"/>
        <v>#N/A</v>
      </c>
      <c r="BY134" s="39">
        <f t="shared" si="137"/>
        <v>0</v>
      </c>
      <c r="BZ134" s="174" t="e">
        <f t="shared" si="161"/>
        <v>#N/A</v>
      </c>
      <c r="CA134" s="37">
        <f t="shared" si="138"/>
        <v>0</v>
      </c>
      <c r="CB134" s="174" t="e">
        <f t="shared" si="162"/>
        <v>#N/A</v>
      </c>
      <c r="CC134" s="39">
        <f t="shared" si="139"/>
        <v>0</v>
      </c>
      <c r="CD134" s="174" t="e">
        <f t="shared" si="163"/>
        <v>#N/A</v>
      </c>
      <c r="CE134" s="39">
        <f t="shared" si="140"/>
        <v>0</v>
      </c>
      <c r="CF134" s="174" t="e">
        <f t="shared" si="164"/>
        <v>#N/A</v>
      </c>
      <c r="CG134" s="39">
        <f t="shared" si="141"/>
        <v>0</v>
      </c>
      <c r="CH134" s="174" t="e">
        <f t="shared" si="165"/>
        <v>#N/A</v>
      </c>
      <c r="CI134" s="39">
        <f t="shared" si="142"/>
        <v>0</v>
      </c>
      <c r="CJ134" s="174" t="e">
        <f t="shared" si="166"/>
        <v>#N/A</v>
      </c>
      <c r="CK134" s="39">
        <f t="shared" si="143"/>
        <v>0</v>
      </c>
      <c r="CL134" s="174" t="e">
        <f t="shared" si="167"/>
        <v>#N/A</v>
      </c>
      <c r="CM134" s="39">
        <f t="shared" si="144"/>
        <v>0</v>
      </c>
      <c r="CN134" s="174" t="e">
        <f t="shared" si="168"/>
        <v>#N/A</v>
      </c>
      <c r="CO134" s="39">
        <f t="shared" si="145"/>
        <v>0</v>
      </c>
      <c r="CP134" s="174" t="e">
        <f t="shared" si="169"/>
        <v>#N/A</v>
      </c>
      <c r="CQ134" s="39">
        <f t="shared" si="146"/>
        <v>0</v>
      </c>
      <c r="CR134" s="39" t="e">
        <f>IF(ISERROR(BX134),NA(),(BY134/Calculator!$E$6)/2)</f>
        <v>#N/A</v>
      </c>
      <c r="CS134" s="39" t="e">
        <f>IF(ISERROR(BZ134),NA(),(CA134/Calculator!$E$6)/2)</f>
        <v>#N/A</v>
      </c>
      <c r="CT134" s="39" t="e">
        <f>IF(ISERROR(CB134),NA(),(CC134/Calculator!$E$6)/2)</f>
        <v>#N/A</v>
      </c>
      <c r="CU134" s="39" t="e">
        <f>IF(ISERROR(CD134),NA(),(CE134/Calculator!$E$6)/2)</f>
        <v>#N/A</v>
      </c>
      <c r="CV134" s="39" t="e">
        <f>IF(ISERROR(CF134),NA(),(CG134/Calculator!$E$6)/2)</f>
        <v>#N/A</v>
      </c>
      <c r="CW134" s="39" t="e">
        <f>IF(ISERROR(CH134),NA(),(CI134/Calculator!$E$6)/2)</f>
        <v>#N/A</v>
      </c>
      <c r="CX134" s="39" t="e">
        <f>IF(ISERROR(CJ134),NA(),(CK134/Calculator!$E$6)/2)</f>
        <v>#N/A</v>
      </c>
      <c r="CY134" s="39" t="e">
        <f>IF(ISERROR(CL134),NA(),(CM134/Calculator!$E$6)/2)</f>
        <v>#N/A</v>
      </c>
      <c r="CZ134" s="39" t="e">
        <f>IF(ISERROR(CN134),NA(),(CO134/Calculator!$E$6)/2)</f>
        <v>#N/A</v>
      </c>
      <c r="DA134" s="39" t="e">
        <f>IF(ISERROR(CP134),NA(),(CQ134/Calculator!$E$6)/2)</f>
        <v>#N/A</v>
      </c>
    </row>
    <row r="135" spans="1:105" s="34" customFormat="1" ht="12" thickBot="1" x14ac:dyDescent="0.25">
      <c r="A135" s="51" t="str">
        <f t="shared" si="101"/>
        <v/>
      </c>
      <c r="B135" s="52" t="str">
        <f t="shared" si="147"/>
        <v/>
      </c>
      <c r="C135" s="53" t="str">
        <f t="shared" si="102"/>
        <v/>
      </c>
      <c r="D135" s="54"/>
      <c r="E135" s="36">
        <f t="shared" si="103"/>
        <v>0</v>
      </c>
      <c r="F135" s="36">
        <f t="shared" si="104"/>
        <v>0</v>
      </c>
      <c r="G135" s="36">
        <f t="shared" si="105"/>
        <v>0</v>
      </c>
      <c r="H135" s="36">
        <f t="shared" si="106"/>
        <v>0</v>
      </c>
      <c r="I135" s="36">
        <f t="shared" si="107"/>
        <v>0</v>
      </c>
      <c r="J135" s="36">
        <f t="shared" si="108"/>
        <v>0</v>
      </c>
      <c r="K135" s="36">
        <f t="shared" si="109"/>
        <v>0</v>
      </c>
      <c r="L135" s="36">
        <f t="shared" si="110"/>
        <v>0</v>
      </c>
      <c r="M135" s="36">
        <f t="shared" si="111"/>
        <v>0</v>
      </c>
      <c r="N135" s="36">
        <f t="shared" si="112"/>
        <v>0</v>
      </c>
      <c r="O135" s="49">
        <f t="shared" si="113"/>
        <v>0</v>
      </c>
      <c r="P135" s="132" t="str">
        <f t="shared" si="114"/>
        <v/>
      </c>
      <c r="Q135" s="50">
        <f t="shared" si="115"/>
        <v>0</v>
      </c>
      <c r="R135" s="37"/>
      <c r="S135" s="36">
        <f t="shared" si="116"/>
        <v>1000</v>
      </c>
      <c r="T135" s="36">
        <f t="shared" si="117"/>
        <v>0</v>
      </c>
      <c r="U135" s="36">
        <f t="shared" si="118"/>
        <v>0</v>
      </c>
      <c r="V135" s="36">
        <f t="shared" si="119"/>
        <v>0</v>
      </c>
      <c r="W135" s="36">
        <f t="shared" si="120"/>
        <v>3000</v>
      </c>
      <c r="X135" s="36">
        <f t="shared" si="121"/>
        <v>0</v>
      </c>
      <c r="Y135" s="36">
        <f t="shared" si="122"/>
        <v>0</v>
      </c>
      <c r="Z135" s="36">
        <f t="shared" si="123"/>
        <v>42057.489999999991</v>
      </c>
      <c r="AA135" s="36">
        <f t="shared" si="124"/>
        <v>0</v>
      </c>
      <c r="AB135" s="36">
        <f t="shared" si="125"/>
        <v>0</v>
      </c>
      <c r="AC135" s="40"/>
      <c r="AD135" s="36">
        <f t="shared" si="91"/>
        <v>0</v>
      </c>
      <c r="AE135" s="36">
        <f t="shared" si="92"/>
        <v>0</v>
      </c>
      <c r="AF135" s="36">
        <f t="shared" si="93"/>
        <v>0</v>
      </c>
      <c r="AG135" s="36">
        <f t="shared" si="94"/>
        <v>0</v>
      </c>
      <c r="AH135" s="36">
        <f t="shared" si="95"/>
        <v>0</v>
      </c>
      <c r="AI135" s="36">
        <f t="shared" si="96"/>
        <v>0</v>
      </c>
      <c r="AJ135" s="36">
        <f t="shared" si="97"/>
        <v>0</v>
      </c>
      <c r="AK135" s="36">
        <f t="shared" si="98"/>
        <v>0</v>
      </c>
      <c r="AL135" s="36">
        <f t="shared" si="99"/>
        <v>0</v>
      </c>
      <c r="AM135" s="36">
        <f t="shared" si="100"/>
        <v>0</v>
      </c>
      <c r="AN135" s="40"/>
      <c r="AO135" s="36">
        <f t="shared" si="126"/>
        <v>0</v>
      </c>
      <c r="AP135" s="36">
        <f t="shared" si="127"/>
        <v>0</v>
      </c>
      <c r="AQ135" s="36">
        <f t="shared" si="128"/>
        <v>0</v>
      </c>
      <c r="AR135" s="36">
        <f t="shared" si="129"/>
        <v>0</v>
      </c>
      <c r="AS135" s="36">
        <f t="shared" si="130"/>
        <v>0</v>
      </c>
      <c r="AT135" s="36">
        <f t="shared" si="131"/>
        <v>0</v>
      </c>
      <c r="AU135" s="36">
        <f t="shared" si="132"/>
        <v>0</v>
      </c>
      <c r="AV135" s="36">
        <f t="shared" si="133"/>
        <v>122.31</v>
      </c>
      <c r="AW135" s="36">
        <f t="shared" si="134"/>
        <v>0</v>
      </c>
      <c r="AX135" s="36">
        <f t="shared" si="135"/>
        <v>0</v>
      </c>
      <c r="AZ135" s="36">
        <f t="shared" si="148"/>
        <v>0</v>
      </c>
      <c r="BA135" s="36">
        <f t="shared" si="149"/>
        <v>0</v>
      </c>
      <c r="BB135" s="36">
        <f t="shared" si="150"/>
        <v>0</v>
      </c>
      <c r="BC135" s="36">
        <f t="shared" si="151"/>
        <v>0</v>
      </c>
      <c r="BD135" s="36">
        <f t="shared" si="152"/>
        <v>0</v>
      </c>
      <c r="BE135" s="36">
        <f t="shared" si="153"/>
        <v>0</v>
      </c>
      <c r="BF135" s="36">
        <f t="shared" si="154"/>
        <v>0</v>
      </c>
      <c r="BG135" s="36">
        <f t="shared" si="155"/>
        <v>0</v>
      </c>
      <c r="BH135" s="36">
        <f t="shared" si="156"/>
        <v>0</v>
      </c>
      <c r="BI135" s="36">
        <f t="shared" si="157"/>
        <v>0</v>
      </c>
      <c r="BJ135" s="118">
        <f t="shared" si="136"/>
        <v>0</v>
      </c>
      <c r="BK135" s="37"/>
      <c r="BL135" s="38">
        <f t="shared" si="158"/>
        <v>0</v>
      </c>
      <c r="BM135" s="39">
        <f>IF(BA135+AP135+T134&gt;=F$8,0,IF(SUM($BL135:BL135)&lt;$C135,MIN(F$8-(BA135+AP135+T134),$C135-SUM($BL135:BL135)),0))</f>
        <v>0</v>
      </c>
      <c r="BN135" s="39">
        <f>IF(BB135+AQ135+U134&gt;=G$8,0,IF(SUM($BL135:BM135)&lt;$C135,MIN(G$8-(BB135+AQ135+U134),$C135-SUM($BL135:BM135)),0))</f>
        <v>0</v>
      </c>
      <c r="BO135" s="39">
        <f>IF(BC135+AR135+V134&gt;=H$8,0,IF(SUM($BL135:BN135)&lt;$C135,MIN(H$8-(BC135+AR135+V134),$C135-SUM($BL135:BN135)),0))</f>
        <v>0</v>
      </c>
      <c r="BP135" s="39">
        <f>IF(BD135+AS135+W134&gt;=I$8,0,IF(SUM($BL135:BO135)&lt;$C135,MIN(I$8-(BD135+AS135+W134),$C135-SUM($BL135:BO135)),0))</f>
        <v>0</v>
      </c>
      <c r="BQ135" s="39">
        <f>IF(BE135+AT135+X134&gt;=J$8,0,IF(SUM($BL135:BP135)&lt;$C135,MIN(J$8-(BE135+AT135+X134),$C135-SUM($BL135:BP135)),0))</f>
        <v>0</v>
      </c>
      <c r="BR135" s="39">
        <f>IF(BF135+AU135+Y134&gt;=K$8,0,IF(SUM($BL135:BQ135)&lt;$C135,MIN(K$8-(BF135+AU135+Y134),$C135-SUM($BL135:BQ135)),0))</f>
        <v>0</v>
      </c>
      <c r="BS135" s="39">
        <f>IF(BG135+AV135+Z134&gt;=L$8,0,IF(SUM($BL135:BR135)&lt;$C135,MIN(L$8-(BG135+AV135+Z134),$C135-SUM($BL135:BR135)),0))</f>
        <v>0</v>
      </c>
      <c r="BT135" s="39">
        <f>IF(BH135+AW135+AA134&gt;=M$8,0,IF(SUM($BL135:BS135)&lt;$C135,MIN(M$8-(BH135+AW135+AA134),$C135-SUM($BL135:BS135)),0))</f>
        <v>0</v>
      </c>
      <c r="BU135" s="39">
        <f>IF(BI135+AX135+AB134&gt;=N$8,0,IF(SUM($BL135:BT135)&lt;$C135,MIN(N$8-(BI135+AX135+AB134),$C135-SUM($BL135:BT135)),0))</f>
        <v>0</v>
      </c>
      <c r="BW135" s="52" t="e">
        <f t="shared" si="159"/>
        <v>#N/A</v>
      </c>
      <c r="BX135" s="174" t="e">
        <f t="shared" si="160"/>
        <v>#N/A</v>
      </c>
      <c r="BY135" s="39">
        <f t="shared" si="137"/>
        <v>0</v>
      </c>
      <c r="BZ135" s="174" t="e">
        <f t="shared" si="161"/>
        <v>#N/A</v>
      </c>
      <c r="CA135" s="37">
        <f t="shared" si="138"/>
        <v>0</v>
      </c>
      <c r="CB135" s="174" t="e">
        <f t="shared" si="162"/>
        <v>#N/A</v>
      </c>
      <c r="CC135" s="39">
        <f t="shared" si="139"/>
        <v>0</v>
      </c>
      <c r="CD135" s="174" t="e">
        <f t="shared" si="163"/>
        <v>#N/A</v>
      </c>
      <c r="CE135" s="39">
        <f t="shared" si="140"/>
        <v>0</v>
      </c>
      <c r="CF135" s="174" t="e">
        <f t="shared" si="164"/>
        <v>#N/A</v>
      </c>
      <c r="CG135" s="39">
        <f t="shared" si="141"/>
        <v>0</v>
      </c>
      <c r="CH135" s="174" t="e">
        <f t="shared" si="165"/>
        <v>#N/A</v>
      </c>
      <c r="CI135" s="39">
        <f t="shared" si="142"/>
        <v>0</v>
      </c>
      <c r="CJ135" s="174" t="e">
        <f t="shared" si="166"/>
        <v>#N/A</v>
      </c>
      <c r="CK135" s="39">
        <f t="shared" si="143"/>
        <v>0</v>
      </c>
      <c r="CL135" s="174" t="e">
        <f t="shared" si="167"/>
        <v>#N/A</v>
      </c>
      <c r="CM135" s="39">
        <f t="shared" si="144"/>
        <v>0</v>
      </c>
      <c r="CN135" s="174" t="e">
        <f t="shared" si="168"/>
        <v>#N/A</v>
      </c>
      <c r="CO135" s="39">
        <f t="shared" si="145"/>
        <v>0</v>
      </c>
      <c r="CP135" s="174" t="e">
        <f t="shared" si="169"/>
        <v>#N/A</v>
      </c>
      <c r="CQ135" s="39">
        <f t="shared" si="146"/>
        <v>0</v>
      </c>
      <c r="CR135" s="39" t="e">
        <f>IF(ISERROR(BX135),NA(),(BY135/Calculator!$E$6)/2)</f>
        <v>#N/A</v>
      </c>
      <c r="CS135" s="39" t="e">
        <f>IF(ISERROR(BZ135),NA(),(CA135/Calculator!$E$6)/2)</f>
        <v>#N/A</v>
      </c>
      <c r="CT135" s="39" t="e">
        <f>IF(ISERROR(CB135),NA(),(CC135/Calculator!$E$6)/2)</f>
        <v>#N/A</v>
      </c>
      <c r="CU135" s="39" t="e">
        <f>IF(ISERROR(CD135),NA(),(CE135/Calculator!$E$6)/2)</f>
        <v>#N/A</v>
      </c>
      <c r="CV135" s="39" t="e">
        <f>IF(ISERROR(CF135),NA(),(CG135/Calculator!$E$6)/2)</f>
        <v>#N/A</v>
      </c>
      <c r="CW135" s="39" t="e">
        <f>IF(ISERROR(CH135),NA(),(CI135/Calculator!$E$6)/2)</f>
        <v>#N/A</v>
      </c>
      <c r="CX135" s="39" t="e">
        <f>IF(ISERROR(CJ135),NA(),(CK135/Calculator!$E$6)/2)</f>
        <v>#N/A</v>
      </c>
      <c r="CY135" s="39" t="e">
        <f>IF(ISERROR(CL135),NA(),(CM135/Calculator!$E$6)/2)</f>
        <v>#N/A</v>
      </c>
      <c r="CZ135" s="39" t="e">
        <f>IF(ISERROR(CN135),NA(),(CO135/Calculator!$E$6)/2)</f>
        <v>#N/A</v>
      </c>
      <c r="DA135" s="39" t="e">
        <f>IF(ISERROR(CP135),NA(),(CQ135/Calculator!$E$6)/2)</f>
        <v>#N/A</v>
      </c>
    </row>
    <row r="136" spans="1:105" s="34" customFormat="1" ht="12" thickBot="1" x14ac:dyDescent="0.25">
      <c r="A136" s="51" t="str">
        <f t="shared" si="101"/>
        <v/>
      </c>
      <c r="B136" s="52" t="str">
        <f t="shared" si="147"/>
        <v/>
      </c>
      <c r="C136" s="53" t="str">
        <f t="shared" si="102"/>
        <v/>
      </c>
      <c r="D136" s="54"/>
      <c r="E136" s="36">
        <f t="shared" si="103"/>
        <v>0</v>
      </c>
      <c r="F136" s="36">
        <f t="shared" si="104"/>
        <v>0</v>
      </c>
      <c r="G136" s="36">
        <f t="shared" si="105"/>
        <v>0</v>
      </c>
      <c r="H136" s="36">
        <f t="shared" si="106"/>
        <v>0</v>
      </c>
      <c r="I136" s="36">
        <f t="shared" si="107"/>
        <v>0</v>
      </c>
      <c r="J136" s="36">
        <f t="shared" si="108"/>
        <v>0</v>
      </c>
      <c r="K136" s="36">
        <f t="shared" si="109"/>
        <v>0</v>
      </c>
      <c r="L136" s="36">
        <f t="shared" si="110"/>
        <v>0</v>
      </c>
      <c r="M136" s="36">
        <f t="shared" si="111"/>
        <v>0</v>
      </c>
      <c r="N136" s="36">
        <f t="shared" si="112"/>
        <v>0</v>
      </c>
      <c r="O136" s="49">
        <f t="shared" si="113"/>
        <v>0</v>
      </c>
      <c r="P136" s="132" t="str">
        <f t="shared" si="114"/>
        <v/>
      </c>
      <c r="Q136" s="50">
        <f t="shared" si="115"/>
        <v>0</v>
      </c>
      <c r="R136" s="37"/>
      <c r="S136" s="36">
        <f t="shared" si="116"/>
        <v>1000</v>
      </c>
      <c r="T136" s="36">
        <f t="shared" si="117"/>
        <v>0</v>
      </c>
      <c r="U136" s="36">
        <f t="shared" si="118"/>
        <v>0</v>
      </c>
      <c r="V136" s="36">
        <f t="shared" si="119"/>
        <v>0</v>
      </c>
      <c r="W136" s="36">
        <f t="shared" si="120"/>
        <v>3000</v>
      </c>
      <c r="X136" s="36">
        <f t="shared" si="121"/>
        <v>0</v>
      </c>
      <c r="Y136" s="36">
        <f t="shared" si="122"/>
        <v>0</v>
      </c>
      <c r="Z136" s="36">
        <f t="shared" si="123"/>
        <v>42180.159999999989</v>
      </c>
      <c r="AA136" s="36">
        <f t="shared" si="124"/>
        <v>0</v>
      </c>
      <c r="AB136" s="36">
        <f t="shared" si="125"/>
        <v>0</v>
      </c>
      <c r="AC136" s="40"/>
      <c r="AD136" s="36">
        <f t="shared" si="91"/>
        <v>0</v>
      </c>
      <c r="AE136" s="36">
        <f t="shared" si="92"/>
        <v>0</v>
      </c>
      <c r="AF136" s="36">
        <f t="shared" si="93"/>
        <v>0</v>
      </c>
      <c r="AG136" s="36">
        <f t="shared" si="94"/>
        <v>0</v>
      </c>
      <c r="AH136" s="36">
        <f t="shared" si="95"/>
        <v>0</v>
      </c>
      <c r="AI136" s="36">
        <f t="shared" si="96"/>
        <v>0</v>
      </c>
      <c r="AJ136" s="36">
        <f t="shared" si="97"/>
        <v>0</v>
      </c>
      <c r="AK136" s="36">
        <f t="shared" si="98"/>
        <v>0</v>
      </c>
      <c r="AL136" s="36">
        <f t="shared" si="99"/>
        <v>0</v>
      </c>
      <c r="AM136" s="36">
        <f t="shared" si="100"/>
        <v>0</v>
      </c>
      <c r="AN136" s="40"/>
      <c r="AO136" s="36">
        <f t="shared" si="126"/>
        <v>0</v>
      </c>
      <c r="AP136" s="36">
        <f t="shared" si="127"/>
        <v>0</v>
      </c>
      <c r="AQ136" s="36">
        <f t="shared" si="128"/>
        <v>0</v>
      </c>
      <c r="AR136" s="36">
        <f t="shared" si="129"/>
        <v>0</v>
      </c>
      <c r="AS136" s="36">
        <f t="shared" si="130"/>
        <v>0</v>
      </c>
      <c r="AT136" s="36">
        <f t="shared" si="131"/>
        <v>0</v>
      </c>
      <c r="AU136" s="36">
        <f t="shared" si="132"/>
        <v>0</v>
      </c>
      <c r="AV136" s="36">
        <f t="shared" si="133"/>
        <v>122.67</v>
      </c>
      <c r="AW136" s="36">
        <f t="shared" si="134"/>
        <v>0</v>
      </c>
      <c r="AX136" s="36">
        <f t="shared" si="135"/>
        <v>0</v>
      </c>
      <c r="AZ136" s="36">
        <f t="shared" si="148"/>
        <v>0</v>
      </c>
      <c r="BA136" s="36">
        <f t="shared" si="149"/>
        <v>0</v>
      </c>
      <c r="BB136" s="36">
        <f t="shared" si="150"/>
        <v>0</v>
      </c>
      <c r="BC136" s="36">
        <f t="shared" si="151"/>
        <v>0</v>
      </c>
      <c r="BD136" s="36">
        <f t="shared" si="152"/>
        <v>0</v>
      </c>
      <c r="BE136" s="36">
        <f t="shared" si="153"/>
        <v>0</v>
      </c>
      <c r="BF136" s="36">
        <f t="shared" si="154"/>
        <v>0</v>
      </c>
      <c r="BG136" s="36">
        <f t="shared" si="155"/>
        <v>0</v>
      </c>
      <c r="BH136" s="36">
        <f t="shared" si="156"/>
        <v>0</v>
      </c>
      <c r="BI136" s="36">
        <f t="shared" si="157"/>
        <v>0</v>
      </c>
      <c r="BJ136" s="118">
        <f t="shared" si="136"/>
        <v>0</v>
      </c>
      <c r="BK136" s="37"/>
      <c r="BL136" s="38">
        <f t="shared" si="158"/>
        <v>0</v>
      </c>
      <c r="BM136" s="39">
        <f>IF(BA136+AP136+T135&gt;=F$8,0,IF(SUM($BL136:BL136)&lt;$C136,MIN(F$8-(BA136+AP136+T135),$C136-SUM($BL136:BL136)),0))</f>
        <v>0</v>
      </c>
      <c r="BN136" s="39">
        <f>IF(BB136+AQ136+U135&gt;=G$8,0,IF(SUM($BL136:BM136)&lt;$C136,MIN(G$8-(BB136+AQ136+U135),$C136-SUM($BL136:BM136)),0))</f>
        <v>0</v>
      </c>
      <c r="BO136" s="39">
        <f>IF(BC136+AR136+V135&gt;=H$8,0,IF(SUM($BL136:BN136)&lt;$C136,MIN(H$8-(BC136+AR136+V135),$C136-SUM($BL136:BN136)),0))</f>
        <v>0</v>
      </c>
      <c r="BP136" s="39">
        <f>IF(BD136+AS136+W135&gt;=I$8,0,IF(SUM($BL136:BO136)&lt;$C136,MIN(I$8-(BD136+AS136+W135),$C136-SUM($BL136:BO136)),0))</f>
        <v>0</v>
      </c>
      <c r="BQ136" s="39">
        <f>IF(BE136+AT136+X135&gt;=J$8,0,IF(SUM($BL136:BP136)&lt;$C136,MIN(J$8-(BE136+AT136+X135),$C136-SUM($BL136:BP136)),0))</f>
        <v>0</v>
      </c>
      <c r="BR136" s="39">
        <f>IF(BF136+AU136+Y135&gt;=K$8,0,IF(SUM($BL136:BQ136)&lt;$C136,MIN(K$8-(BF136+AU136+Y135),$C136-SUM($BL136:BQ136)),0))</f>
        <v>0</v>
      </c>
      <c r="BS136" s="39">
        <f>IF(BG136+AV136+Z135&gt;=L$8,0,IF(SUM($BL136:BR136)&lt;$C136,MIN(L$8-(BG136+AV136+Z135),$C136-SUM($BL136:BR136)),0))</f>
        <v>0</v>
      </c>
      <c r="BT136" s="39">
        <f>IF(BH136+AW136+AA135&gt;=M$8,0,IF(SUM($BL136:BS136)&lt;$C136,MIN(M$8-(BH136+AW136+AA135),$C136-SUM($BL136:BS136)),0))</f>
        <v>0</v>
      </c>
      <c r="BU136" s="39">
        <f>IF(BI136+AX136+AB135&gt;=N$8,0,IF(SUM($BL136:BT136)&lt;$C136,MIN(N$8-(BI136+AX136+AB135),$C136-SUM($BL136:BT136)),0))</f>
        <v>0</v>
      </c>
      <c r="BW136" s="52" t="e">
        <f t="shared" si="159"/>
        <v>#N/A</v>
      </c>
      <c r="BX136" s="174" t="e">
        <f t="shared" si="160"/>
        <v>#N/A</v>
      </c>
      <c r="BY136" s="39">
        <f t="shared" si="137"/>
        <v>0</v>
      </c>
      <c r="BZ136" s="174" t="e">
        <f t="shared" si="161"/>
        <v>#N/A</v>
      </c>
      <c r="CA136" s="37">
        <f t="shared" si="138"/>
        <v>0</v>
      </c>
      <c r="CB136" s="174" t="e">
        <f t="shared" si="162"/>
        <v>#N/A</v>
      </c>
      <c r="CC136" s="39">
        <f t="shared" si="139"/>
        <v>0</v>
      </c>
      <c r="CD136" s="174" t="e">
        <f t="shared" si="163"/>
        <v>#N/A</v>
      </c>
      <c r="CE136" s="39">
        <f t="shared" si="140"/>
        <v>0</v>
      </c>
      <c r="CF136" s="174" t="e">
        <f t="shared" si="164"/>
        <v>#N/A</v>
      </c>
      <c r="CG136" s="39">
        <f t="shared" si="141"/>
        <v>0</v>
      </c>
      <c r="CH136" s="174" t="e">
        <f t="shared" si="165"/>
        <v>#N/A</v>
      </c>
      <c r="CI136" s="39">
        <f t="shared" si="142"/>
        <v>0</v>
      </c>
      <c r="CJ136" s="174" t="e">
        <f t="shared" si="166"/>
        <v>#N/A</v>
      </c>
      <c r="CK136" s="39">
        <f t="shared" si="143"/>
        <v>0</v>
      </c>
      <c r="CL136" s="174" t="e">
        <f t="shared" si="167"/>
        <v>#N/A</v>
      </c>
      <c r="CM136" s="39">
        <f t="shared" si="144"/>
        <v>0</v>
      </c>
      <c r="CN136" s="174" t="e">
        <f t="shared" si="168"/>
        <v>#N/A</v>
      </c>
      <c r="CO136" s="39">
        <f t="shared" si="145"/>
        <v>0</v>
      </c>
      <c r="CP136" s="174" t="e">
        <f t="shared" si="169"/>
        <v>#N/A</v>
      </c>
      <c r="CQ136" s="39">
        <f t="shared" si="146"/>
        <v>0</v>
      </c>
      <c r="CR136" s="39" t="e">
        <f>IF(ISERROR(BX136),NA(),(BY136/Calculator!$E$6)/2)</f>
        <v>#N/A</v>
      </c>
      <c r="CS136" s="39" t="e">
        <f>IF(ISERROR(BZ136),NA(),(CA136/Calculator!$E$6)/2)</f>
        <v>#N/A</v>
      </c>
      <c r="CT136" s="39" t="e">
        <f>IF(ISERROR(CB136),NA(),(CC136/Calculator!$E$6)/2)</f>
        <v>#N/A</v>
      </c>
      <c r="CU136" s="39" t="e">
        <f>IF(ISERROR(CD136),NA(),(CE136/Calculator!$E$6)/2)</f>
        <v>#N/A</v>
      </c>
      <c r="CV136" s="39" t="e">
        <f>IF(ISERROR(CF136),NA(),(CG136/Calculator!$E$6)/2)</f>
        <v>#N/A</v>
      </c>
      <c r="CW136" s="39" t="e">
        <f>IF(ISERROR(CH136),NA(),(CI136/Calculator!$E$6)/2)</f>
        <v>#N/A</v>
      </c>
      <c r="CX136" s="39" t="e">
        <f>IF(ISERROR(CJ136),NA(),(CK136/Calculator!$E$6)/2)</f>
        <v>#N/A</v>
      </c>
      <c r="CY136" s="39" t="e">
        <f>IF(ISERROR(CL136),NA(),(CM136/Calculator!$E$6)/2)</f>
        <v>#N/A</v>
      </c>
      <c r="CZ136" s="39" t="e">
        <f>IF(ISERROR(CN136),NA(),(CO136/Calculator!$E$6)/2)</f>
        <v>#N/A</v>
      </c>
      <c r="DA136" s="39" t="e">
        <f>IF(ISERROR(CP136),NA(),(CQ136/Calculator!$E$6)/2)</f>
        <v>#N/A</v>
      </c>
    </row>
    <row r="137" spans="1:105" s="34" customFormat="1" ht="12" thickBot="1" x14ac:dyDescent="0.25">
      <c r="A137" s="51" t="str">
        <f t="shared" si="101"/>
        <v/>
      </c>
      <c r="B137" s="52" t="str">
        <f t="shared" si="147"/>
        <v/>
      </c>
      <c r="C137" s="53" t="str">
        <f t="shared" si="102"/>
        <v/>
      </c>
      <c r="D137" s="54"/>
      <c r="E137" s="36">
        <f t="shared" si="103"/>
        <v>0</v>
      </c>
      <c r="F137" s="36">
        <f t="shared" si="104"/>
        <v>0</v>
      </c>
      <c r="G137" s="36">
        <f t="shared" si="105"/>
        <v>0</v>
      </c>
      <c r="H137" s="36">
        <f t="shared" si="106"/>
        <v>0</v>
      </c>
      <c r="I137" s="36">
        <f t="shared" si="107"/>
        <v>0</v>
      </c>
      <c r="J137" s="36">
        <f t="shared" si="108"/>
        <v>0</v>
      </c>
      <c r="K137" s="36">
        <f t="shared" si="109"/>
        <v>0</v>
      </c>
      <c r="L137" s="36">
        <f t="shared" si="110"/>
        <v>0</v>
      </c>
      <c r="M137" s="36">
        <f t="shared" si="111"/>
        <v>0</v>
      </c>
      <c r="N137" s="36">
        <f t="shared" si="112"/>
        <v>0</v>
      </c>
      <c r="O137" s="49">
        <f t="shared" si="113"/>
        <v>0</v>
      </c>
      <c r="P137" s="132" t="str">
        <f t="shared" si="114"/>
        <v/>
      </c>
      <c r="Q137" s="50">
        <f t="shared" si="115"/>
        <v>0</v>
      </c>
      <c r="R137" s="37"/>
      <c r="S137" s="36">
        <f t="shared" si="116"/>
        <v>1000</v>
      </c>
      <c r="T137" s="36">
        <f t="shared" si="117"/>
        <v>0</v>
      </c>
      <c r="U137" s="36">
        <f t="shared" si="118"/>
        <v>0</v>
      </c>
      <c r="V137" s="36">
        <f t="shared" si="119"/>
        <v>0</v>
      </c>
      <c r="W137" s="36">
        <f t="shared" si="120"/>
        <v>3000</v>
      </c>
      <c r="X137" s="36">
        <f t="shared" si="121"/>
        <v>0</v>
      </c>
      <c r="Y137" s="36">
        <f t="shared" si="122"/>
        <v>0</v>
      </c>
      <c r="Z137" s="36">
        <f t="shared" si="123"/>
        <v>42303.189999999988</v>
      </c>
      <c r="AA137" s="36">
        <f t="shared" si="124"/>
        <v>0</v>
      </c>
      <c r="AB137" s="36">
        <f t="shared" si="125"/>
        <v>0</v>
      </c>
      <c r="AC137" s="40"/>
      <c r="AD137" s="36">
        <f t="shared" si="91"/>
        <v>0</v>
      </c>
      <c r="AE137" s="36">
        <f t="shared" si="92"/>
        <v>0</v>
      </c>
      <c r="AF137" s="36">
        <f t="shared" si="93"/>
        <v>0</v>
      </c>
      <c r="AG137" s="36">
        <f t="shared" si="94"/>
        <v>0</v>
      </c>
      <c r="AH137" s="36">
        <f t="shared" si="95"/>
        <v>0</v>
      </c>
      <c r="AI137" s="36">
        <f t="shared" si="96"/>
        <v>0</v>
      </c>
      <c r="AJ137" s="36">
        <f t="shared" si="97"/>
        <v>0</v>
      </c>
      <c r="AK137" s="36">
        <f t="shared" si="98"/>
        <v>0</v>
      </c>
      <c r="AL137" s="36">
        <f t="shared" si="99"/>
        <v>0</v>
      </c>
      <c r="AM137" s="36">
        <f t="shared" si="100"/>
        <v>0</v>
      </c>
      <c r="AN137" s="40"/>
      <c r="AO137" s="36">
        <f t="shared" si="126"/>
        <v>0</v>
      </c>
      <c r="AP137" s="36">
        <f t="shared" si="127"/>
        <v>0</v>
      </c>
      <c r="AQ137" s="36">
        <f t="shared" si="128"/>
        <v>0</v>
      </c>
      <c r="AR137" s="36">
        <f t="shared" si="129"/>
        <v>0</v>
      </c>
      <c r="AS137" s="36">
        <f t="shared" si="130"/>
        <v>0</v>
      </c>
      <c r="AT137" s="36">
        <f t="shared" si="131"/>
        <v>0</v>
      </c>
      <c r="AU137" s="36">
        <f t="shared" si="132"/>
        <v>0</v>
      </c>
      <c r="AV137" s="36">
        <f t="shared" si="133"/>
        <v>123.03</v>
      </c>
      <c r="AW137" s="36">
        <f t="shared" si="134"/>
        <v>0</v>
      </c>
      <c r="AX137" s="36">
        <f t="shared" si="135"/>
        <v>0</v>
      </c>
      <c r="AZ137" s="36">
        <f t="shared" si="148"/>
        <v>0</v>
      </c>
      <c r="BA137" s="36">
        <f t="shared" si="149"/>
        <v>0</v>
      </c>
      <c r="BB137" s="36">
        <f t="shared" si="150"/>
        <v>0</v>
      </c>
      <c r="BC137" s="36">
        <f t="shared" si="151"/>
        <v>0</v>
      </c>
      <c r="BD137" s="36">
        <f t="shared" si="152"/>
        <v>0</v>
      </c>
      <c r="BE137" s="36">
        <f t="shared" si="153"/>
        <v>0</v>
      </c>
      <c r="BF137" s="36">
        <f t="shared" si="154"/>
        <v>0</v>
      </c>
      <c r="BG137" s="36">
        <f t="shared" si="155"/>
        <v>0</v>
      </c>
      <c r="BH137" s="36">
        <f t="shared" si="156"/>
        <v>0</v>
      </c>
      <c r="BI137" s="36">
        <f t="shared" si="157"/>
        <v>0</v>
      </c>
      <c r="BJ137" s="118">
        <f t="shared" si="136"/>
        <v>0</v>
      </c>
      <c r="BK137" s="37"/>
      <c r="BL137" s="38">
        <f t="shared" si="158"/>
        <v>0</v>
      </c>
      <c r="BM137" s="39">
        <f>IF(BA137+AP137+T136&gt;=F$8,0,IF(SUM($BL137:BL137)&lt;$C137,MIN(F$8-(BA137+AP137+T136),$C137-SUM($BL137:BL137)),0))</f>
        <v>0</v>
      </c>
      <c r="BN137" s="39">
        <f>IF(BB137+AQ137+U136&gt;=G$8,0,IF(SUM($BL137:BM137)&lt;$C137,MIN(G$8-(BB137+AQ137+U136),$C137-SUM($BL137:BM137)),0))</f>
        <v>0</v>
      </c>
      <c r="BO137" s="39">
        <f>IF(BC137+AR137+V136&gt;=H$8,0,IF(SUM($BL137:BN137)&lt;$C137,MIN(H$8-(BC137+AR137+V136),$C137-SUM($BL137:BN137)),0))</f>
        <v>0</v>
      </c>
      <c r="BP137" s="39">
        <f>IF(BD137+AS137+W136&gt;=I$8,0,IF(SUM($BL137:BO137)&lt;$C137,MIN(I$8-(BD137+AS137+W136),$C137-SUM($BL137:BO137)),0))</f>
        <v>0</v>
      </c>
      <c r="BQ137" s="39">
        <f>IF(BE137+AT137+X136&gt;=J$8,0,IF(SUM($BL137:BP137)&lt;$C137,MIN(J$8-(BE137+AT137+X136),$C137-SUM($BL137:BP137)),0))</f>
        <v>0</v>
      </c>
      <c r="BR137" s="39">
        <f>IF(BF137+AU137+Y136&gt;=K$8,0,IF(SUM($BL137:BQ137)&lt;$C137,MIN(K$8-(BF137+AU137+Y136),$C137-SUM($BL137:BQ137)),0))</f>
        <v>0</v>
      </c>
      <c r="BS137" s="39">
        <f>IF(BG137+AV137+Z136&gt;=L$8,0,IF(SUM($BL137:BR137)&lt;$C137,MIN(L$8-(BG137+AV137+Z136),$C137-SUM($BL137:BR137)),0))</f>
        <v>0</v>
      </c>
      <c r="BT137" s="39">
        <f>IF(BH137+AW137+AA136&gt;=M$8,0,IF(SUM($BL137:BS137)&lt;$C137,MIN(M$8-(BH137+AW137+AA136),$C137-SUM($BL137:BS137)),0))</f>
        <v>0</v>
      </c>
      <c r="BU137" s="39">
        <f>IF(BI137+AX137+AB136&gt;=N$8,0,IF(SUM($BL137:BT137)&lt;$C137,MIN(N$8-(BI137+AX137+AB136),$C137-SUM($BL137:BT137)),0))</f>
        <v>0</v>
      </c>
      <c r="BW137" s="52" t="e">
        <f t="shared" si="159"/>
        <v>#N/A</v>
      </c>
      <c r="BX137" s="174" t="e">
        <f t="shared" si="160"/>
        <v>#N/A</v>
      </c>
      <c r="BY137" s="39">
        <f t="shared" si="137"/>
        <v>0</v>
      </c>
      <c r="BZ137" s="174" t="e">
        <f t="shared" si="161"/>
        <v>#N/A</v>
      </c>
      <c r="CA137" s="37">
        <f t="shared" si="138"/>
        <v>0</v>
      </c>
      <c r="CB137" s="174" t="e">
        <f t="shared" si="162"/>
        <v>#N/A</v>
      </c>
      <c r="CC137" s="39">
        <f t="shared" si="139"/>
        <v>0</v>
      </c>
      <c r="CD137" s="174" t="e">
        <f t="shared" si="163"/>
        <v>#N/A</v>
      </c>
      <c r="CE137" s="39">
        <f t="shared" si="140"/>
        <v>0</v>
      </c>
      <c r="CF137" s="174" t="e">
        <f t="shared" si="164"/>
        <v>#N/A</v>
      </c>
      <c r="CG137" s="39">
        <f t="shared" si="141"/>
        <v>0</v>
      </c>
      <c r="CH137" s="174" t="e">
        <f t="shared" si="165"/>
        <v>#N/A</v>
      </c>
      <c r="CI137" s="39">
        <f t="shared" si="142"/>
        <v>0</v>
      </c>
      <c r="CJ137" s="174" t="e">
        <f t="shared" si="166"/>
        <v>#N/A</v>
      </c>
      <c r="CK137" s="39">
        <f t="shared" si="143"/>
        <v>0</v>
      </c>
      <c r="CL137" s="174" t="e">
        <f t="shared" si="167"/>
        <v>#N/A</v>
      </c>
      <c r="CM137" s="39">
        <f t="shared" si="144"/>
        <v>0</v>
      </c>
      <c r="CN137" s="174" t="e">
        <f t="shared" si="168"/>
        <v>#N/A</v>
      </c>
      <c r="CO137" s="39">
        <f t="shared" si="145"/>
        <v>0</v>
      </c>
      <c r="CP137" s="174" t="e">
        <f t="shared" si="169"/>
        <v>#N/A</v>
      </c>
      <c r="CQ137" s="39">
        <f t="shared" si="146"/>
        <v>0</v>
      </c>
      <c r="CR137" s="39" t="e">
        <f>IF(ISERROR(BX137),NA(),(BY137/Calculator!$E$6)/2)</f>
        <v>#N/A</v>
      </c>
      <c r="CS137" s="39" t="e">
        <f>IF(ISERROR(BZ137),NA(),(CA137/Calculator!$E$6)/2)</f>
        <v>#N/A</v>
      </c>
      <c r="CT137" s="39" t="e">
        <f>IF(ISERROR(CB137),NA(),(CC137/Calculator!$E$6)/2)</f>
        <v>#N/A</v>
      </c>
      <c r="CU137" s="39" t="e">
        <f>IF(ISERROR(CD137),NA(),(CE137/Calculator!$E$6)/2)</f>
        <v>#N/A</v>
      </c>
      <c r="CV137" s="39" t="e">
        <f>IF(ISERROR(CF137),NA(),(CG137/Calculator!$E$6)/2)</f>
        <v>#N/A</v>
      </c>
      <c r="CW137" s="39" t="e">
        <f>IF(ISERROR(CH137),NA(),(CI137/Calculator!$E$6)/2)</f>
        <v>#N/A</v>
      </c>
      <c r="CX137" s="39" t="e">
        <f>IF(ISERROR(CJ137),NA(),(CK137/Calculator!$E$6)/2)</f>
        <v>#N/A</v>
      </c>
      <c r="CY137" s="39" t="e">
        <f>IF(ISERROR(CL137),NA(),(CM137/Calculator!$E$6)/2)</f>
        <v>#N/A</v>
      </c>
      <c r="CZ137" s="39" t="e">
        <f>IF(ISERROR(CN137),NA(),(CO137/Calculator!$E$6)/2)</f>
        <v>#N/A</v>
      </c>
      <c r="DA137" s="39" t="e">
        <f>IF(ISERROR(CP137),NA(),(CQ137/Calculator!$E$6)/2)</f>
        <v>#N/A</v>
      </c>
    </row>
    <row r="138" spans="1:105" s="34" customFormat="1" ht="12" thickBot="1" x14ac:dyDescent="0.25">
      <c r="A138" s="51" t="str">
        <f t="shared" si="101"/>
        <v/>
      </c>
      <c r="B138" s="52" t="str">
        <f t="shared" si="147"/>
        <v/>
      </c>
      <c r="C138" s="53" t="str">
        <f t="shared" si="102"/>
        <v/>
      </c>
      <c r="D138" s="54"/>
      <c r="E138" s="36">
        <f t="shared" si="103"/>
        <v>0</v>
      </c>
      <c r="F138" s="36">
        <f t="shared" si="104"/>
        <v>0</v>
      </c>
      <c r="G138" s="36">
        <f t="shared" si="105"/>
        <v>0</v>
      </c>
      <c r="H138" s="36">
        <f t="shared" si="106"/>
        <v>0</v>
      </c>
      <c r="I138" s="36">
        <f t="shared" si="107"/>
        <v>0</v>
      </c>
      <c r="J138" s="36">
        <f t="shared" si="108"/>
        <v>0</v>
      </c>
      <c r="K138" s="36">
        <f t="shared" si="109"/>
        <v>0</v>
      </c>
      <c r="L138" s="36">
        <f t="shared" si="110"/>
        <v>0</v>
      </c>
      <c r="M138" s="36">
        <f t="shared" si="111"/>
        <v>0</v>
      </c>
      <c r="N138" s="36">
        <f t="shared" si="112"/>
        <v>0</v>
      </c>
      <c r="O138" s="49">
        <f t="shared" si="113"/>
        <v>0</v>
      </c>
      <c r="P138" s="132" t="str">
        <f t="shared" si="114"/>
        <v/>
      </c>
      <c r="Q138" s="50">
        <f t="shared" si="115"/>
        <v>0</v>
      </c>
      <c r="R138" s="37"/>
      <c r="S138" s="36">
        <f t="shared" si="116"/>
        <v>1000</v>
      </c>
      <c r="T138" s="36">
        <f t="shared" si="117"/>
        <v>0</v>
      </c>
      <c r="U138" s="36">
        <f t="shared" si="118"/>
        <v>0</v>
      </c>
      <c r="V138" s="36">
        <f t="shared" si="119"/>
        <v>0</v>
      </c>
      <c r="W138" s="36">
        <f t="shared" si="120"/>
        <v>3000</v>
      </c>
      <c r="X138" s="36">
        <f t="shared" si="121"/>
        <v>0</v>
      </c>
      <c r="Y138" s="36">
        <f t="shared" si="122"/>
        <v>0</v>
      </c>
      <c r="Z138" s="36">
        <f t="shared" si="123"/>
        <v>42426.569999999985</v>
      </c>
      <c r="AA138" s="36">
        <f t="shared" si="124"/>
        <v>0</v>
      </c>
      <c r="AB138" s="36">
        <f t="shared" si="125"/>
        <v>0</v>
      </c>
      <c r="AC138" s="40"/>
      <c r="AD138" s="36">
        <f t="shared" si="91"/>
        <v>0</v>
      </c>
      <c r="AE138" s="36">
        <f t="shared" si="92"/>
        <v>0</v>
      </c>
      <c r="AF138" s="36">
        <f t="shared" si="93"/>
        <v>0</v>
      </c>
      <c r="AG138" s="36">
        <f t="shared" si="94"/>
        <v>0</v>
      </c>
      <c r="AH138" s="36">
        <f t="shared" si="95"/>
        <v>0</v>
      </c>
      <c r="AI138" s="36">
        <f t="shared" si="96"/>
        <v>0</v>
      </c>
      <c r="AJ138" s="36">
        <f t="shared" si="97"/>
        <v>0</v>
      </c>
      <c r="AK138" s="36">
        <f t="shared" si="98"/>
        <v>0</v>
      </c>
      <c r="AL138" s="36">
        <f t="shared" si="99"/>
        <v>0</v>
      </c>
      <c r="AM138" s="36">
        <f t="shared" si="100"/>
        <v>0</v>
      </c>
      <c r="AN138" s="40"/>
      <c r="AO138" s="36">
        <f t="shared" si="126"/>
        <v>0</v>
      </c>
      <c r="AP138" s="36">
        <f t="shared" si="127"/>
        <v>0</v>
      </c>
      <c r="AQ138" s="36">
        <f t="shared" si="128"/>
        <v>0</v>
      </c>
      <c r="AR138" s="36">
        <f t="shared" si="129"/>
        <v>0</v>
      </c>
      <c r="AS138" s="36">
        <f t="shared" si="130"/>
        <v>0</v>
      </c>
      <c r="AT138" s="36">
        <f t="shared" si="131"/>
        <v>0</v>
      </c>
      <c r="AU138" s="36">
        <f t="shared" si="132"/>
        <v>0</v>
      </c>
      <c r="AV138" s="36">
        <f t="shared" si="133"/>
        <v>123.38</v>
      </c>
      <c r="AW138" s="36">
        <f t="shared" si="134"/>
        <v>0</v>
      </c>
      <c r="AX138" s="36">
        <f t="shared" si="135"/>
        <v>0</v>
      </c>
      <c r="AZ138" s="36">
        <f t="shared" si="148"/>
        <v>0</v>
      </c>
      <c r="BA138" s="36">
        <f t="shared" si="149"/>
        <v>0</v>
      </c>
      <c r="BB138" s="36">
        <f t="shared" si="150"/>
        <v>0</v>
      </c>
      <c r="BC138" s="36">
        <f t="shared" si="151"/>
        <v>0</v>
      </c>
      <c r="BD138" s="36">
        <f t="shared" si="152"/>
        <v>0</v>
      </c>
      <c r="BE138" s="36">
        <f t="shared" si="153"/>
        <v>0</v>
      </c>
      <c r="BF138" s="36">
        <f t="shared" si="154"/>
        <v>0</v>
      </c>
      <c r="BG138" s="36">
        <f t="shared" si="155"/>
        <v>0</v>
      </c>
      <c r="BH138" s="36">
        <f t="shared" si="156"/>
        <v>0</v>
      </c>
      <c r="BI138" s="36">
        <f t="shared" si="157"/>
        <v>0</v>
      </c>
      <c r="BJ138" s="118">
        <f t="shared" si="136"/>
        <v>0</v>
      </c>
      <c r="BK138" s="37"/>
      <c r="BL138" s="38">
        <f t="shared" si="158"/>
        <v>0</v>
      </c>
      <c r="BM138" s="39">
        <f>IF(BA138+AP138+T137&gt;=F$8,0,IF(SUM($BL138:BL138)&lt;$C138,MIN(F$8-(BA138+AP138+T137),$C138-SUM($BL138:BL138)),0))</f>
        <v>0</v>
      </c>
      <c r="BN138" s="39">
        <f>IF(BB138+AQ138+U137&gt;=G$8,0,IF(SUM($BL138:BM138)&lt;$C138,MIN(G$8-(BB138+AQ138+U137),$C138-SUM($BL138:BM138)),0))</f>
        <v>0</v>
      </c>
      <c r="BO138" s="39">
        <f>IF(BC138+AR138+V137&gt;=H$8,0,IF(SUM($BL138:BN138)&lt;$C138,MIN(H$8-(BC138+AR138+V137),$C138-SUM($BL138:BN138)),0))</f>
        <v>0</v>
      </c>
      <c r="BP138" s="39">
        <f>IF(BD138+AS138+W137&gt;=I$8,0,IF(SUM($BL138:BO138)&lt;$C138,MIN(I$8-(BD138+AS138+W137),$C138-SUM($BL138:BO138)),0))</f>
        <v>0</v>
      </c>
      <c r="BQ138" s="39">
        <f>IF(BE138+AT138+X137&gt;=J$8,0,IF(SUM($BL138:BP138)&lt;$C138,MIN(J$8-(BE138+AT138+X137),$C138-SUM($BL138:BP138)),0))</f>
        <v>0</v>
      </c>
      <c r="BR138" s="39">
        <f>IF(BF138+AU138+Y137&gt;=K$8,0,IF(SUM($BL138:BQ138)&lt;$C138,MIN(K$8-(BF138+AU138+Y137),$C138-SUM($BL138:BQ138)),0))</f>
        <v>0</v>
      </c>
      <c r="BS138" s="39">
        <f>IF(BG138+AV138+Z137&gt;=L$8,0,IF(SUM($BL138:BR138)&lt;$C138,MIN(L$8-(BG138+AV138+Z137),$C138-SUM($BL138:BR138)),0))</f>
        <v>0</v>
      </c>
      <c r="BT138" s="39">
        <f>IF(BH138+AW138+AA137&gt;=M$8,0,IF(SUM($BL138:BS138)&lt;$C138,MIN(M$8-(BH138+AW138+AA137),$C138-SUM($BL138:BS138)),0))</f>
        <v>0</v>
      </c>
      <c r="BU138" s="39">
        <f>IF(BI138+AX138+AB137&gt;=N$8,0,IF(SUM($BL138:BT138)&lt;$C138,MIN(N$8-(BI138+AX138+AB137),$C138-SUM($BL138:BT138)),0))</f>
        <v>0</v>
      </c>
      <c r="BW138" s="52" t="e">
        <f t="shared" si="159"/>
        <v>#N/A</v>
      </c>
      <c r="BX138" s="174" t="e">
        <f t="shared" si="160"/>
        <v>#N/A</v>
      </c>
      <c r="BY138" s="39">
        <f t="shared" si="137"/>
        <v>0</v>
      </c>
      <c r="BZ138" s="174" t="e">
        <f t="shared" si="161"/>
        <v>#N/A</v>
      </c>
      <c r="CA138" s="37">
        <f t="shared" si="138"/>
        <v>0</v>
      </c>
      <c r="CB138" s="174" t="e">
        <f t="shared" si="162"/>
        <v>#N/A</v>
      </c>
      <c r="CC138" s="39">
        <f t="shared" si="139"/>
        <v>0</v>
      </c>
      <c r="CD138" s="174" t="e">
        <f t="shared" si="163"/>
        <v>#N/A</v>
      </c>
      <c r="CE138" s="39">
        <f t="shared" si="140"/>
        <v>0</v>
      </c>
      <c r="CF138" s="174" t="e">
        <f t="shared" si="164"/>
        <v>#N/A</v>
      </c>
      <c r="CG138" s="39">
        <f t="shared" si="141"/>
        <v>0</v>
      </c>
      <c r="CH138" s="174" t="e">
        <f t="shared" si="165"/>
        <v>#N/A</v>
      </c>
      <c r="CI138" s="39">
        <f t="shared" si="142"/>
        <v>0</v>
      </c>
      <c r="CJ138" s="174" t="e">
        <f t="shared" si="166"/>
        <v>#N/A</v>
      </c>
      <c r="CK138" s="39">
        <f t="shared" si="143"/>
        <v>0</v>
      </c>
      <c r="CL138" s="174" t="e">
        <f t="shared" si="167"/>
        <v>#N/A</v>
      </c>
      <c r="CM138" s="39">
        <f t="shared" si="144"/>
        <v>0</v>
      </c>
      <c r="CN138" s="174" t="e">
        <f t="shared" si="168"/>
        <v>#N/A</v>
      </c>
      <c r="CO138" s="39">
        <f t="shared" si="145"/>
        <v>0</v>
      </c>
      <c r="CP138" s="174" t="e">
        <f t="shared" si="169"/>
        <v>#N/A</v>
      </c>
      <c r="CQ138" s="39">
        <f t="shared" si="146"/>
        <v>0</v>
      </c>
      <c r="CR138" s="39" t="e">
        <f>IF(ISERROR(BX138),NA(),(BY138/Calculator!$E$6)/2)</f>
        <v>#N/A</v>
      </c>
      <c r="CS138" s="39" t="e">
        <f>IF(ISERROR(BZ138),NA(),(CA138/Calculator!$E$6)/2)</f>
        <v>#N/A</v>
      </c>
      <c r="CT138" s="39" t="e">
        <f>IF(ISERROR(CB138),NA(),(CC138/Calculator!$E$6)/2)</f>
        <v>#N/A</v>
      </c>
      <c r="CU138" s="39" t="e">
        <f>IF(ISERROR(CD138),NA(),(CE138/Calculator!$E$6)/2)</f>
        <v>#N/A</v>
      </c>
      <c r="CV138" s="39" t="e">
        <f>IF(ISERROR(CF138),NA(),(CG138/Calculator!$E$6)/2)</f>
        <v>#N/A</v>
      </c>
      <c r="CW138" s="39" t="e">
        <f>IF(ISERROR(CH138),NA(),(CI138/Calculator!$E$6)/2)</f>
        <v>#N/A</v>
      </c>
      <c r="CX138" s="39" t="e">
        <f>IF(ISERROR(CJ138),NA(),(CK138/Calculator!$E$6)/2)</f>
        <v>#N/A</v>
      </c>
      <c r="CY138" s="39" t="e">
        <f>IF(ISERROR(CL138),NA(),(CM138/Calculator!$E$6)/2)</f>
        <v>#N/A</v>
      </c>
      <c r="CZ138" s="39" t="e">
        <f>IF(ISERROR(CN138),NA(),(CO138/Calculator!$E$6)/2)</f>
        <v>#N/A</v>
      </c>
      <c r="DA138" s="39" t="e">
        <f>IF(ISERROR(CP138),NA(),(CQ138/Calculator!$E$6)/2)</f>
        <v>#N/A</v>
      </c>
    </row>
    <row r="139" spans="1:105" s="34" customFormat="1" ht="12" thickBot="1" x14ac:dyDescent="0.25">
      <c r="A139" s="51" t="str">
        <f t="shared" si="101"/>
        <v/>
      </c>
      <c r="B139" s="52" t="str">
        <f t="shared" si="147"/>
        <v/>
      </c>
      <c r="C139" s="53" t="str">
        <f t="shared" si="102"/>
        <v/>
      </c>
      <c r="D139" s="54"/>
      <c r="E139" s="36">
        <f t="shared" si="103"/>
        <v>0</v>
      </c>
      <c r="F139" s="36">
        <f t="shared" si="104"/>
        <v>0</v>
      </c>
      <c r="G139" s="36">
        <f t="shared" si="105"/>
        <v>0</v>
      </c>
      <c r="H139" s="36">
        <f t="shared" si="106"/>
        <v>0</v>
      </c>
      <c r="I139" s="36">
        <f t="shared" si="107"/>
        <v>0</v>
      </c>
      <c r="J139" s="36">
        <f t="shared" si="108"/>
        <v>0</v>
      </c>
      <c r="K139" s="36">
        <f t="shared" si="109"/>
        <v>0</v>
      </c>
      <c r="L139" s="36">
        <f t="shared" si="110"/>
        <v>0</v>
      </c>
      <c r="M139" s="36">
        <f t="shared" si="111"/>
        <v>0</v>
      </c>
      <c r="N139" s="36">
        <f t="shared" si="112"/>
        <v>0</v>
      </c>
      <c r="O139" s="49">
        <f t="shared" si="113"/>
        <v>0</v>
      </c>
      <c r="P139" s="132" t="str">
        <f t="shared" si="114"/>
        <v/>
      </c>
      <c r="Q139" s="50">
        <f t="shared" si="115"/>
        <v>0</v>
      </c>
      <c r="R139" s="37"/>
      <c r="S139" s="36">
        <f t="shared" si="116"/>
        <v>1000</v>
      </c>
      <c r="T139" s="36">
        <f t="shared" si="117"/>
        <v>0</v>
      </c>
      <c r="U139" s="36">
        <f t="shared" si="118"/>
        <v>0</v>
      </c>
      <c r="V139" s="36">
        <f t="shared" si="119"/>
        <v>0</v>
      </c>
      <c r="W139" s="36">
        <f t="shared" si="120"/>
        <v>3000</v>
      </c>
      <c r="X139" s="36">
        <f t="shared" si="121"/>
        <v>0</v>
      </c>
      <c r="Y139" s="36">
        <f t="shared" si="122"/>
        <v>0</v>
      </c>
      <c r="Z139" s="36">
        <f t="shared" si="123"/>
        <v>42550.309999999983</v>
      </c>
      <c r="AA139" s="36">
        <f t="shared" si="124"/>
        <v>0</v>
      </c>
      <c r="AB139" s="36">
        <f t="shared" si="125"/>
        <v>0</v>
      </c>
      <c r="AC139" s="40"/>
      <c r="AD139" s="36">
        <f t="shared" si="91"/>
        <v>0</v>
      </c>
      <c r="AE139" s="36">
        <f t="shared" si="92"/>
        <v>0</v>
      </c>
      <c r="AF139" s="36">
        <f t="shared" si="93"/>
        <v>0</v>
      </c>
      <c r="AG139" s="36">
        <f t="shared" si="94"/>
        <v>0</v>
      </c>
      <c r="AH139" s="36">
        <f t="shared" si="95"/>
        <v>0</v>
      </c>
      <c r="AI139" s="36">
        <f t="shared" si="96"/>
        <v>0</v>
      </c>
      <c r="AJ139" s="36">
        <f t="shared" si="97"/>
        <v>0</v>
      </c>
      <c r="AK139" s="36">
        <f t="shared" si="98"/>
        <v>0</v>
      </c>
      <c r="AL139" s="36">
        <f t="shared" si="99"/>
        <v>0</v>
      </c>
      <c r="AM139" s="36">
        <f t="shared" si="100"/>
        <v>0</v>
      </c>
      <c r="AN139" s="40"/>
      <c r="AO139" s="36">
        <f t="shared" si="126"/>
        <v>0</v>
      </c>
      <c r="AP139" s="36">
        <f t="shared" si="127"/>
        <v>0</v>
      </c>
      <c r="AQ139" s="36">
        <f t="shared" si="128"/>
        <v>0</v>
      </c>
      <c r="AR139" s="36">
        <f t="shared" si="129"/>
        <v>0</v>
      </c>
      <c r="AS139" s="36">
        <f t="shared" si="130"/>
        <v>0</v>
      </c>
      <c r="AT139" s="36">
        <f t="shared" si="131"/>
        <v>0</v>
      </c>
      <c r="AU139" s="36">
        <f t="shared" si="132"/>
        <v>0</v>
      </c>
      <c r="AV139" s="36">
        <f t="shared" si="133"/>
        <v>123.74</v>
      </c>
      <c r="AW139" s="36">
        <f t="shared" si="134"/>
        <v>0</v>
      </c>
      <c r="AX139" s="36">
        <f t="shared" si="135"/>
        <v>0</v>
      </c>
      <c r="AZ139" s="36">
        <f t="shared" si="148"/>
        <v>0</v>
      </c>
      <c r="BA139" s="36">
        <f t="shared" si="149"/>
        <v>0</v>
      </c>
      <c r="BB139" s="36">
        <f t="shared" si="150"/>
        <v>0</v>
      </c>
      <c r="BC139" s="36">
        <f t="shared" si="151"/>
        <v>0</v>
      </c>
      <c r="BD139" s="36">
        <f t="shared" si="152"/>
        <v>0</v>
      </c>
      <c r="BE139" s="36">
        <f t="shared" si="153"/>
        <v>0</v>
      </c>
      <c r="BF139" s="36">
        <f t="shared" si="154"/>
        <v>0</v>
      </c>
      <c r="BG139" s="36">
        <f t="shared" si="155"/>
        <v>0</v>
      </c>
      <c r="BH139" s="36">
        <f t="shared" si="156"/>
        <v>0</v>
      </c>
      <c r="BI139" s="36">
        <f t="shared" si="157"/>
        <v>0</v>
      </c>
      <c r="BJ139" s="118">
        <f t="shared" si="136"/>
        <v>0</v>
      </c>
      <c r="BK139" s="37"/>
      <c r="BL139" s="38">
        <f t="shared" si="158"/>
        <v>0</v>
      </c>
      <c r="BM139" s="39">
        <f>IF(BA139+AP139+T138&gt;=F$8,0,IF(SUM($BL139:BL139)&lt;$C139,MIN(F$8-(BA139+AP139+T138),$C139-SUM($BL139:BL139)),0))</f>
        <v>0</v>
      </c>
      <c r="BN139" s="39">
        <f>IF(BB139+AQ139+U138&gt;=G$8,0,IF(SUM($BL139:BM139)&lt;$C139,MIN(G$8-(BB139+AQ139+U138),$C139-SUM($BL139:BM139)),0))</f>
        <v>0</v>
      </c>
      <c r="BO139" s="39">
        <f>IF(BC139+AR139+V138&gt;=H$8,0,IF(SUM($BL139:BN139)&lt;$C139,MIN(H$8-(BC139+AR139+V138),$C139-SUM($BL139:BN139)),0))</f>
        <v>0</v>
      </c>
      <c r="BP139" s="39">
        <f>IF(BD139+AS139+W138&gt;=I$8,0,IF(SUM($BL139:BO139)&lt;$C139,MIN(I$8-(BD139+AS139+W138),$C139-SUM($BL139:BO139)),0))</f>
        <v>0</v>
      </c>
      <c r="BQ139" s="39">
        <f>IF(BE139+AT139+X138&gt;=J$8,0,IF(SUM($BL139:BP139)&lt;$C139,MIN(J$8-(BE139+AT139+X138),$C139-SUM($BL139:BP139)),0))</f>
        <v>0</v>
      </c>
      <c r="BR139" s="39">
        <f>IF(BF139+AU139+Y138&gt;=K$8,0,IF(SUM($BL139:BQ139)&lt;$C139,MIN(K$8-(BF139+AU139+Y138),$C139-SUM($BL139:BQ139)),0))</f>
        <v>0</v>
      </c>
      <c r="BS139" s="39">
        <f>IF(BG139+AV139+Z138&gt;=L$8,0,IF(SUM($BL139:BR139)&lt;$C139,MIN(L$8-(BG139+AV139+Z138),$C139-SUM($BL139:BR139)),0))</f>
        <v>0</v>
      </c>
      <c r="BT139" s="39">
        <f>IF(BH139+AW139+AA138&gt;=M$8,0,IF(SUM($BL139:BS139)&lt;$C139,MIN(M$8-(BH139+AW139+AA138),$C139-SUM($BL139:BS139)),0))</f>
        <v>0</v>
      </c>
      <c r="BU139" s="39">
        <f>IF(BI139+AX139+AB138&gt;=N$8,0,IF(SUM($BL139:BT139)&lt;$C139,MIN(N$8-(BI139+AX139+AB138),$C139-SUM($BL139:BT139)),0))</f>
        <v>0</v>
      </c>
      <c r="BW139" s="52" t="e">
        <f t="shared" si="159"/>
        <v>#N/A</v>
      </c>
      <c r="BX139" s="174" t="e">
        <f t="shared" si="160"/>
        <v>#N/A</v>
      </c>
      <c r="BY139" s="39">
        <f t="shared" si="137"/>
        <v>0</v>
      </c>
      <c r="BZ139" s="174" t="e">
        <f t="shared" si="161"/>
        <v>#N/A</v>
      </c>
      <c r="CA139" s="37">
        <f t="shared" si="138"/>
        <v>0</v>
      </c>
      <c r="CB139" s="174" t="e">
        <f t="shared" si="162"/>
        <v>#N/A</v>
      </c>
      <c r="CC139" s="39">
        <f t="shared" si="139"/>
        <v>0</v>
      </c>
      <c r="CD139" s="174" t="e">
        <f t="shared" si="163"/>
        <v>#N/A</v>
      </c>
      <c r="CE139" s="39">
        <f t="shared" si="140"/>
        <v>0</v>
      </c>
      <c r="CF139" s="174" t="e">
        <f t="shared" si="164"/>
        <v>#N/A</v>
      </c>
      <c r="CG139" s="39">
        <f t="shared" si="141"/>
        <v>0</v>
      </c>
      <c r="CH139" s="174" t="e">
        <f t="shared" si="165"/>
        <v>#N/A</v>
      </c>
      <c r="CI139" s="39">
        <f t="shared" si="142"/>
        <v>0</v>
      </c>
      <c r="CJ139" s="174" t="e">
        <f t="shared" si="166"/>
        <v>#N/A</v>
      </c>
      <c r="CK139" s="39">
        <f t="shared" si="143"/>
        <v>0</v>
      </c>
      <c r="CL139" s="174" t="e">
        <f t="shared" si="167"/>
        <v>#N/A</v>
      </c>
      <c r="CM139" s="39">
        <f t="shared" si="144"/>
        <v>0</v>
      </c>
      <c r="CN139" s="174" t="e">
        <f t="shared" si="168"/>
        <v>#N/A</v>
      </c>
      <c r="CO139" s="39">
        <f t="shared" si="145"/>
        <v>0</v>
      </c>
      <c r="CP139" s="174" t="e">
        <f t="shared" si="169"/>
        <v>#N/A</v>
      </c>
      <c r="CQ139" s="39">
        <f t="shared" si="146"/>
        <v>0</v>
      </c>
      <c r="CR139" s="39" t="e">
        <f>IF(ISERROR(BX139),NA(),(BY139/Calculator!$E$6)/2)</f>
        <v>#N/A</v>
      </c>
      <c r="CS139" s="39" t="e">
        <f>IF(ISERROR(BZ139),NA(),(CA139/Calculator!$E$6)/2)</f>
        <v>#N/A</v>
      </c>
      <c r="CT139" s="39" t="e">
        <f>IF(ISERROR(CB139),NA(),(CC139/Calculator!$E$6)/2)</f>
        <v>#N/A</v>
      </c>
      <c r="CU139" s="39" t="e">
        <f>IF(ISERROR(CD139),NA(),(CE139/Calculator!$E$6)/2)</f>
        <v>#N/A</v>
      </c>
      <c r="CV139" s="39" t="e">
        <f>IF(ISERROR(CF139),NA(),(CG139/Calculator!$E$6)/2)</f>
        <v>#N/A</v>
      </c>
      <c r="CW139" s="39" t="e">
        <f>IF(ISERROR(CH139),NA(),(CI139/Calculator!$E$6)/2)</f>
        <v>#N/A</v>
      </c>
      <c r="CX139" s="39" t="e">
        <f>IF(ISERROR(CJ139),NA(),(CK139/Calculator!$E$6)/2)</f>
        <v>#N/A</v>
      </c>
      <c r="CY139" s="39" t="e">
        <f>IF(ISERROR(CL139),NA(),(CM139/Calculator!$E$6)/2)</f>
        <v>#N/A</v>
      </c>
      <c r="CZ139" s="39" t="e">
        <f>IF(ISERROR(CN139),NA(),(CO139/Calculator!$E$6)/2)</f>
        <v>#N/A</v>
      </c>
      <c r="DA139" s="39" t="e">
        <f>IF(ISERROR(CP139),NA(),(CQ139/Calculator!$E$6)/2)</f>
        <v>#N/A</v>
      </c>
    </row>
    <row r="140" spans="1:105" s="34" customFormat="1" ht="12" thickBot="1" x14ac:dyDescent="0.25">
      <c r="A140" s="51" t="str">
        <f t="shared" si="101"/>
        <v/>
      </c>
      <c r="B140" s="52" t="str">
        <f t="shared" si="147"/>
        <v/>
      </c>
      <c r="C140" s="53" t="str">
        <f t="shared" si="102"/>
        <v/>
      </c>
      <c r="D140" s="54"/>
      <c r="E140" s="36">
        <f t="shared" si="103"/>
        <v>0</v>
      </c>
      <c r="F140" s="36">
        <f t="shared" si="104"/>
        <v>0</v>
      </c>
      <c r="G140" s="36">
        <f t="shared" si="105"/>
        <v>0</v>
      </c>
      <c r="H140" s="36">
        <f t="shared" si="106"/>
        <v>0</v>
      </c>
      <c r="I140" s="36">
        <f t="shared" si="107"/>
        <v>0</v>
      </c>
      <c r="J140" s="36">
        <f t="shared" si="108"/>
        <v>0</v>
      </c>
      <c r="K140" s="36">
        <f t="shared" si="109"/>
        <v>0</v>
      </c>
      <c r="L140" s="36">
        <f t="shared" si="110"/>
        <v>0</v>
      </c>
      <c r="M140" s="36">
        <f t="shared" si="111"/>
        <v>0</v>
      </c>
      <c r="N140" s="36">
        <f t="shared" si="112"/>
        <v>0</v>
      </c>
      <c r="O140" s="49">
        <f t="shared" si="113"/>
        <v>0</v>
      </c>
      <c r="P140" s="132" t="str">
        <f t="shared" si="114"/>
        <v/>
      </c>
      <c r="Q140" s="50">
        <f t="shared" si="115"/>
        <v>0</v>
      </c>
      <c r="R140" s="37"/>
      <c r="S140" s="36">
        <f t="shared" si="116"/>
        <v>1000</v>
      </c>
      <c r="T140" s="36">
        <f t="shared" si="117"/>
        <v>0</v>
      </c>
      <c r="U140" s="36">
        <f t="shared" si="118"/>
        <v>0</v>
      </c>
      <c r="V140" s="36">
        <f t="shared" si="119"/>
        <v>0</v>
      </c>
      <c r="W140" s="36">
        <f t="shared" si="120"/>
        <v>3000</v>
      </c>
      <c r="X140" s="36">
        <f t="shared" si="121"/>
        <v>0</v>
      </c>
      <c r="Y140" s="36">
        <f t="shared" si="122"/>
        <v>0</v>
      </c>
      <c r="Z140" s="36">
        <f t="shared" si="123"/>
        <v>42674.419999999984</v>
      </c>
      <c r="AA140" s="36">
        <f t="shared" si="124"/>
        <v>0</v>
      </c>
      <c r="AB140" s="36">
        <f t="shared" si="125"/>
        <v>0</v>
      </c>
      <c r="AC140" s="40"/>
      <c r="AD140" s="36">
        <f t="shared" si="91"/>
        <v>0</v>
      </c>
      <c r="AE140" s="36">
        <f t="shared" si="92"/>
        <v>0</v>
      </c>
      <c r="AF140" s="36">
        <f t="shared" si="93"/>
        <v>0</v>
      </c>
      <c r="AG140" s="36">
        <f t="shared" si="94"/>
        <v>0</v>
      </c>
      <c r="AH140" s="36">
        <f t="shared" si="95"/>
        <v>0</v>
      </c>
      <c r="AI140" s="36">
        <f t="shared" si="96"/>
        <v>0</v>
      </c>
      <c r="AJ140" s="36">
        <f t="shared" si="97"/>
        <v>0</v>
      </c>
      <c r="AK140" s="36">
        <f t="shared" si="98"/>
        <v>0</v>
      </c>
      <c r="AL140" s="36">
        <f t="shared" si="99"/>
        <v>0</v>
      </c>
      <c r="AM140" s="36">
        <f t="shared" si="100"/>
        <v>0</v>
      </c>
      <c r="AN140" s="40"/>
      <c r="AO140" s="36">
        <f t="shared" si="126"/>
        <v>0</v>
      </c>
      <c r="AP140" s="36">
        <f t="shared" si="127"/>
        <v>0</v>
      </c>
      <c r="AQ140" s="36">
        <f t="shared" si="128"/>
        <v>0</v>
      </c>
      <c r="AR140" s="36">
        <f t="shared" si="129"/>
        <v>0</v>
      </c>
      <c r="AS140" s="36">
        <f t="shared" si="130"/>
        <v>0</v>
      </c>
      <c r="AT140" s="36">
        <f t="shared" si="131"/>
        <v>0</v>
      </c>
      <c r="AU140" s="36">
        <f t="shared" si="132"/>
        <v>0</v>
      </c>
      <c r="AV140" s="36">
        <f t="shared" si="133"/>
        <v>124.11</v>
      </c>
      <c r="AW140" s="36">
        <f t="shared" si="134"/>
        <v>0</v>
      </c>
      <c r="AX140" s="36">
        <f t="shared" si="135"/>
        <v>0</v>
      </c>
      <c r="AZ140" s="36">
        <f t="shared" si="148"/>
        <v>0</v>
      </c>
      <c r="BA140" s="36">
        <f t="shared" si="149"/>
        <v>0</v>
      </c>
      <c r="BB140" s="36">
        <f t="shared" si="150"/>
        <v>0</v>
      </c>
      <c r="BC140" s="36">
        <f t="shared" si="151"/>
        <v>0</v>
      </c>
      <c r="BD140" s="36">
        <f t="shared" si="152"/>
        <v>0</v>
      </c>
      <c r="BE140" s="36">
        <f t="shared" si="153"/>
        <v>0</v>
      </c>
      <c r="BF140" s="36">
        <f t="shared" si="154"/>
        <v>0</v>
      </c>
      <c r="BG140" s="36">
        <f t="shared" si="155"/>
        <v>0</v>
      </c>
      <c r="BH140" s="36">
        <f t="shared" si="156"/>
        <v>0</v>
      </c>
      <c r="BI140" s="36">
        <f t="shared" si="157"/>
        <v>0</v>
      </c>
      <c r="BJ140" s="118">
        <f t="shared" si="136"/>
        <v>0</v>
      </c>
      <c r="BK140" s="37"/>
      <c r="BL140" s="38">
        <f t="shared" si="158"/>
        <v>0</v>
      </c>
      <c r="BM140" s="39">
        <f>IF(BA140+AP140+T139&gt;=F$8,0,IF(SUM($BL140:BL140)&lt;$C140,MIN(F$8-(BA140+AP140+T139),$C140-SUM($BL140:BL140)),0))</f>
        <v>0</v>
      </c>
      <c r="BN140" s="39">
        <f>IF(BB140+AQ140+U139&gt;=G$8,0,IF(SUM($BL140:BM140)&lt;$C140,MIN(G$8-(BB140+AQ140+U139),$C140-SUM($BL140:BM140)),0))</f>
        <v>0</v>
      </c>
      <c r="BO140" s="39">
        <f>IF(BC140+AR140+V139&gt;=H$8,0,IF(SUM($BL140:BN140)&lt;$C140,MIN(H$8-(BC140+AR140+V139),$C140-SUM($BL140:BN140)),0))</f>
        <v>0</v>
      </c>
      <c r="BP140" s="39">
        <f>IF(BD140+AS140+W139&gt;=I$8,0,IF(SUM($BL140:BO140)&lt;$C140,MIN(I$8-(BD140+AS140+W139),$C140-SUM($BL140:BO140)),0))</f>
        <v>0</v>
      </c>
      <c r="BQ140" s="39">
        <f>IF(BE140+AT140+X139&gt;=J$8,0,IF(SUM($BL140:BP140)&lt;$C140,MIN(J$8-(BE140+AT140+X139),$C140-SUM($BL140:BP140)),0))</f>
        <v>0</v>
      </c>
      <c r="BR140" s="39">
        <f>IF(BF140+AU140+Y139&gt;=K$8,0,IF(SUM($BL140:BQ140)&lt;$C140,MIN(K$8-(BF140+AU140+Y139),$C140-SUM($BL140:BQ140)),0))</f>
        <v>0</v>
      </c>
      <c r="BS140" s="39">
        <f>IF(BG140+AV140+Z139&gt;=L$8,0,IF(SUM($BL140:BR140)&lt;$C140,MIN(L$8-(BG140+AV140+Z139),$C140-SUM($BL140:BR140)),0))</f>
        <v>0</v>
      </c>
      <c r="BT140" s="39">
        <f>IF(BH140+AW140+AA139&gt;=M$8,0,IF(SUM($BL140:BS140)&lt;$C140,MIN(M$8-(BH140+AW140+AA139),$C140-SUM($BL140:BS140)),0))</f>
        <v>0</v>
      </c>
      <c r="BU140" s="39">
        <f>IF(BI140+AX140+AB139&gt;=N$8,0,IF(SUM($BL140:BT140)&lt;$C140,MIN(N$8-(BI140+AX140+AB139),$C140-SUM($BL140:BT140)),0))</f>
        <v>0</v>
      </c>
      <c r="BW140" s="52" t="e">
        <f t="shared" si="159"/>
        <v>#N/A</v>
      </c>
      <c r="BX140" s="174" t="e">
        <f t="shared" si="160"/>
        <v>#N/A</v>
      </c>
      <c r="BY140" s="39">
        <f t="shared" si="137"/>
        <v>0</v>
      </c>
      <c r="BZ140" s="174" t="e">
        <f t="shared" si="161"/>
        <v>#N/A</v>
      </c>
      <c r="CA140" s="37">
        <f t="shared" si="138"/>
        <v>0</v>
      </c>
      <c r="CB140" s="174" t="e">
        <f t="shared" si="162"/>
        <v>#N/A</v>
      </c>
      <c r="CC140" s="39">
        <f t="shared" si="139"/>
        <v>0</v>
      </c>
      <c r="CD140" s="174" t="e">
        <f t="shared" si="163"/>
        <v>#N/A</v>
      </c>
      <c r="CE140" s="39">
        <f t="shared" si="140"/>
        <v>0</v>
      </c>
      <c r="CF140" s="174" t="e">
        <f t="shared" si="164"/>
        <v>#N/A</v>
      </c>
      <c r="CG140" s="39">
        <f t="shared" si="141"/>
        <v>0</v>
      </c>
      <c r="CH140" s="174" t="e">
        <f t="shared" si="165"/>
        <v>#N/A</v>
      </c>
      <c r="CI140" s="39">
        <f t="shared" si="142"/>
        <v>0</v>
      </c>
      <c r="CJ140" s="174" t="e">
        <f t="shared" si="166"/>
        <v>#N/A</v>
      </c>
      <c r="CK140" s="39">
        <f t="shared" si="143"/>
        <v>0</v>
      </c>
      <c r="CL140" s="174" t="e">
        <f t="shared" si="167"/>
        <v>#N/A</v>
      </c>
      <c r="CM140" s="39">
        <f t="shared" si="144"/>
        <v>0</v>
      </c>
      <c r="CN140" s="174" t="e">
        <f t="shared" si="168"/>
        <v>#N/A</v>
      </c>
      <c r="CO140" s="39">
        <f t="shared" si="145"/>
        <v>0</v>
      </c>
      <c r="CP140" s="174" t="e">
        <f t="shared" si="169"/>
        <v>#N/A</v>
      </c>
      <c r="CQ140" s="39">
        <f t="shared" si="146"/>
        <v>0</v>
      </c>
      <c r="CR140" s="39" t="e">
        <f>IF(ISERROR(BX140),NA(),(BY140/Calculator!$E$6)/2)</f>
        <v>#N/A</v>
      </c>
      <c r="CS140" s="39" t="e">
        <f>IF(ISERROR(BZ140),NA(),(CA140/Calculator!$E$6)/2)</f>
        <v>#N/A</v>
      </c>
      <c r="CT140" s="39" t="e">
        <f>IF(ISERROR(CB140),NA(),(CC140/Calculator!$E$6)/2)</f>
        <v>#N/A</v>
      </c>
      <c r="CU140" s="39" t="e">
        <f>IF(ISERROR(CD140),NA(),(CE140/Calculator!$E$6)/2)</f>
        <v>#N/A</v>
      </c>
      <c r="CV140" s="39" t="e">
        <f>IF(ISERROR(CF140),NA(),(CG140/Calculator!$E$6)/2)</f>
        <v>#N/A</v>
      </c>
      <c r="CW140" s="39" t="e">
        <f>IF(ISERROR(CH140),NA(),(CI140/Calculator!$E$6)/2)</f>
        <v>#N/A</v>
      </c>
      <c r="CX140" s="39" t="e">
        <f>IF(ISERROR(CJ140),NA(),(CK140/Calculator!$E$6)/2)</f>
        <v>#N/A</v>
      </c>
      <c r="CY140" s="39" t="e">
        <f>IF(ISERROR(CL140),NA(),(CM140/Calculator!$E$6)/2)</f>
        <v>#N/A</v>
      </c>
      <c r="CZ140" s="39" t="e">
        <f>IF(ISERROR(CN140),NA(),(CO140/Calculator!$E$6)/2)</f>
        <v>#N/A</v>
      </c>
      <c r="DA140" s="39" t="e">
        <f>IF(ISERROR(CP140),NA(),(CQ140/Calculator!$E$6)/2)</f>
        <v>#N/A</v>
      </c>
    </row>
    <row r="141" spans="1:105" s="34" customFormat="1" ht="12" thickBot="1" x14ac:dyDescent="0.25">
      <c r="A141" s="51" t="str">
        <f t="shared" si="101"/>
        <v/>
      </c>
      <c r="B141" s="52" t="str">
        <f t="shared" si="147"/>
        <v/>
      </c>
      <c r="C141" s="53" t="str">
        <f t="shared" si="102"/>
        <v/>
      </c>
      <c r="D141" s="54"/>
      <c r="E141" s="36">
        <f t="shared" si="103"/>
        <v>0</v>
      </c>
      <c r="F141" s="36">
        <f t="shared" si="104"/>
        <v>0</v>
      </c>
      <c r="G141" s="36">
        <f t="shared" si="105"/>
        <v>0</v>
      </c>
      <c r="H141" s="36">
        <f t="shared" si="106"/>
        <v>0</v>
      </c>
      <c r="I141" s="36">
        <f t="shared" si="107"/>
        <v>0</v>
      </c>
      <c r="J141" s="36">
        <f t="shared" si="108"/>
        <v>0</v>
      </c>
      <c r="K141" s="36">
        <f t="shared" si="109"/>
        <v>0</v>
      </c>
      <c r="L141" s="36">
        <f t="shared" si="110"/>
        <v>0</v>
      </c>
      <c r="M141" s="36">
        <f t="shared" si="111"/>
        <v>0</v>
      </c>
      <c r="N141" s="36">
        <f t="shared" si="112"/>
        <v>0</v>
      </c>
      <c r="O141" s="49">
        <f t="shared" si="113"/>
        <v>0</v>
      </c>
      <c r="P141" s="132" t="str">
        <f t="shared" si="114"/>
        <v/>
      </c>
      <c r="Q141" s="50">
        <f t="shared" si="115"/>
        <v>0</v>
      </c>
      <c r="R141" s="37"/>
      <c r="S141" s="36">
        <f t="shared" si="116"/>
        <v>1000</v>
      </c>
      <c r="T141" s="36">
        <f t="shared" si="117"/>
        <v>0</v>
      </c>
      <c r="U141" s="36">
        <f t="shared" si="118"/>
        <v>0</v>
      </c>
      <c r="V141" s="36">
        <f t="shared" si="119"/>
        <v>0</v>
      </c>
      <c r="W141" s="36">
        <f t="shared" si="120"/>
        <v>3000</v>
      </c>
      <c r="X141" s="36">
        <f t="shared" si="121"/>
        <v>0</v>
      </c>
      <c r="Y141" s="36">
        <f t="shared" si="122"/>
        <v>0</v>
      </c>
      <c r="Z141" s="36">
        <f t="shared" si="123"/>
        <v>42798.889999999985</v>
      </c>
      <c r="AA141" s="36">
        <f t="shared" si="124"/>
        <v>0</v>
      </c>
      <c r="AB141" s="36">
        <f t="shared" si="125"/>
        <v>0</v>
      </c>
      <c r="AC141" s="40"/>
      <c r="AD141" s="36">
        <f t="shared" si="91"/>
        <v>0</v>
      </c>
      <c r="AE141" s="36">
        <f t="shared" si="92"/>
        <v>0</v>
      </c>
      <c r="AF141" s="36">
        <f t="shared" si="93"/>
        <v>0</v>
      </c>
      <c r="AG141" s="36">
        <f t="shared" si="94"/>
        <v>0</v>
      </c>
      <c r="AH141" s="36">
        <f t="shared" si="95"/>
        <v>0</v>
      </c>
      <c r="AI141" s="36">
        <f t="shared" si="96"/>
        <v>0</v>
      </c>
      <c r="AJ141" s="36">
        <f t="shared" si="97"/>
        <v>0</v>
      </c>
      <c r="AK141" s="36">
        <f t="shared" si="98"/>
        <v>0</v>
      </c>
      <c r="AL141" s="36">
        <f t="shared" si="99"/>
        <v>0</v>
      </c>
      <c r="AM141" s="36">
        <f t="shared" si="100"/>
        <v>0</v>
      </c>
      <c r="AN141" s="40"/>
      <c r="AO141" s="36">
        <f t="shared" si="126"/>
        <v>0</v>
      </c>
      <c r="AP141" s="36">
        <f t="shared" si="127"/>
        <v>0</v>
      </c>
      <c r="AQ141" s="36">
        <f t="shared" si="128"/>
        <v>0</v>
      </c>
      <c r="AR141" s="36">
        <f t="shared" si="129"/>
        <v>0</v>
      </c>
      <c r="AS141" s="36">
        <f t="shared" si="130"/>
        <v>0</v>
      </c>
      <c r="AT141" s="36">
        <f t="shared" si="131"/>
        <v>0</v>
      </c>
      <c r="AU141" s="36">
        <f t="shared" si="132"/>
        <v>0</v>
      </c>
      <c r="AV141" s="36">
        <f t="shared" si="133"/>
        <v>124.47</v>
      </c>
      <c r="AW141" s="36">
        <f t="shared" si="134"/>
        <v>0</v>
      </c>
      <c r="AX141" s="36">
        <f t="shared" si="135"/>
        <v>0</v>
      </c>
      <c r="AZ141" s="36">
        <f t="shared" si="148"/>
        <v>0</v>
      </c>
      <c r="BA141" s="36">
        <f t="shared" si="149"/>
        <v>0</v>
      </c>
      <c r="BB141" s="36">
        <f t="shared" si="150"/>
        <v>0</v>
      </c>
      <c r="BC141" s="36">
        <f t="shared" si="151"/>
        <v>0</v>
      </c>
      <c r="BD141" s="36">
        <f t="shared" si="152"/>
        <v>0</v>
      </c>
      <c r="BE141" s="36">
        <f t="shared" si="153"/>
        <v>0</v>
      </c>
      <c r="BF141" s="36">
        <f t="shared" si="154"/>
        <v>0</v>
      </c>
      <c r="BG141" s="36">
        <f t="shared" si="155"/>
        <v>0</v>
      </c>
      <c r="BH141" s="36">
        <f t="shared" si="156"/>
        <v>0</v>
      </c>
      <c r="BI141" s="36">
        <f t="shared" si="157"/>
        <v>0</v>
      </c>
      <c r="BJ141" s="118">
        <f t="shared" si="136"/>
        <v>0</v>
      </c>
      <c r="BK141" s="37"/>
      <c r="BL141" s="38">
        <f t="shared" si="158"/>
        <v>0</v>
      </c>
      <c r="BM141" s="39">
        <f>IF(BA141+AP141+T140&gt;=F$8,0,IF(SUM($BL141:BL141)&lt;$C141,MIN(F$8-(BA141+AP141+T140),$C141-SUM($BL141:BL141)),0))</f>
        <v>0</v>
      </c>
      <c r="BN141" s="39">
        <f>IF(BB141+AQ141+U140&gt;=G$8,0,IF(SUM($BL141:BM141)&lt;$C141,MIN(G$8-(BB141+AQ141+U140),$C141-SUM($BL141:BM141)),0))</f>
        <v>0</v>
      </c>
      <c r="BO141" s="39">
        <f>IF(BC141+AR141+V140&gt;=H$8,0,IF(SUM($BL141:BN141)&lt;$C141,MIN(H$8-(BC141+AR141+V140),$C141-SUM($BL141:BN141)),0))</f>
        <v>0</v>
      </c>
      <c r="BP141" s="39">
        <f>IF(BD141+AS141+W140&gt;=I$8,0,IF(SUM($BL141:BO141)&lt;$C141,MIN(I$8-(BD141+AS141+W140),$C141-SUM($BL141:BO141)),0))</f>
        <v>0</v>
      </c>
      <c r="BQ141" s="39">
        <f>IF(BE141+AT141+X140&gt;=J$8,0,IF(SUM($BL141:BP141)&lt;$C141,MIN(J$8-(BE141+AT141+X140),$C141-SUM($BL141:BP141)),0))</f>
        <v>0</v>
      </c>
      <c r="BR141" s="39">
        <f>IF(BF141+AU141+Y140&gt;=K$8,0,IF(SUM($BL141:BQ141)&lt;$C141,MIN(K$8-(BF141+AU141+Y140),$C141-SUM($BL141:BQ141)),0))</f>
        <v>0</v>
      </c>
      <c r="BS141" s="39">
        <f>IF(BG141+AV141+Z140&gt;=L$8,0,IF(SUM($BL141:BR141)&lt;$C141,MIN(L$8-(BG141+AV141+Z140),$C141-SUM($BL141:BR141)),0))</f>
        <v>0</v>
      </c>
      <c r="BT141" s="39">
        <f>IF(BH141+AW141+AA140&gt;=M$8,0,IF(SUM($BL141:BS141)&lt;$C141,MIN(M$8-(BH141+AW141+AA140),$C141-SUM($BL141:BS141)),0))</f>
        <v>0</v>
      </c>
      <c r="BU141" s="39">
        <f>IF(BI141+AX141+AB140&gt;=N$8,0,IF(SUM($BL141:BT141)&lt;$C141,MIN(N$8-(BI141+AX141+AB140),$C141-SUM($BL141:BT141)),0))</f>
        <v>0</v>
      </c>
      <c r="BW141" s="52" t="e">
        <f t="shared" si="159"/>
        <v>#N/A</v>
      </c>
      <c r="BX141" s="174" t="e">
        <f t="shared" si="160"/>
        <v>#N/A</v>
      </c>
      <c r="BY141" s="39">
        <f t="shared" si="137"/>
        <v>0</v>
      </c>
      <c r="BZ141" s="174" t="e">
        <f t="shared" si="161"/>
        <v>#N/A</v>
      </c>
      <c r="CA141" s="37">
        <f t="shared" si="138"/>
        <v>0</v>
      </c>
      <c r="CB141" s="174" t="e">
        <f t="shared" si="162"/>
        <v>#N/A</v>
      </c>
      <c r="CC141" s="39">
        <f t="shared" si="139"/>
        <v>0</v>
      </c>
      <c r="CD141" s="174" t="e">
        <f t="shared" si="163"/>
        <v>#N/A</v>
      </c>
      <c r="CE141" s="39">
        <f t="shared" si="140"/>
        <v>0</v>
      </c>
      <c r="CF141" s="174" t="e">
        <f t="shared" si="164"/>
        <v>#N/A</v>
      </c>
      <c r="CG141" s="39">
        <f t="shared" si="141"/>
        <v>0</v>
      </c>
      <c r="CH141" s="174" t="e">
        <f t="shared" si="165"/>
        <v>#N/A</v>
      </c>
      <c r="CI141" s="39">
        <f t="shared" si="142"/>
        <v>0</v>
      </c>
      <c r="CJ141" s="174" t="e">
        <f t="shared" si="166"/>
        <v>#N/A</v>
      </c>
      <c r="CK141" s="39">
        <f t="shared" si="143"/>
        <v>0</v>
      </c>
      <c r="CL141" s="174" t="e">
        <f t="shared" si="167"/>
        <v>#N/A</v>
      </c>
      <c r="CM141" s="39">
        <f t="shared" si="144"/>
        <v>0</v>
      </c>
      <c r="CN141" s="174" t="e">
        <f t="shared" si="168"/>
        <v>#N/A</v>
      </c>
      <c r="CO141" s="39">
        <f t="shared" si="145"/>
        <v>0</v>
      </c>
      <c r="CP141" s="174" t="e">
        <f t="shared" si="169"/>
        <v>#N/A</v>
      </c>
      <c r="CQ141" s="39">
        <f t="shared" si="146"/>
        <v>0</v>
      </c>
      <c r="CR141" s="39" t="e">
        <f>IF(ISERROR(BX141),NA(),(BY141/Calculator!$E$6)/2)</f>
        <v>#N/A</v>
      </c>
      <c r="CS141" s="39" t="e">
        <f>IF(ISERROR(BZ141),NA(),(CA141/Calculator!$E$6)/2)</f>
        <v>#N/A</v>
      </c>
      <c r="CT141" s="39" t="e">
        <f>IF(ISERROR(CB141),NA(),(CC141/Calculator!$E$6)/2)</f>
        <v>#N/A</v>
      </c>
      <c r="CU141" s="39" t="e">
        <f>IF(ISERROR(CD141),NA(),(CE141/Calculator!$E$6)/2)</f>
        <v>#N/A</v>
      </c>
      <c r="CV141" s="39" t="e">
        <f>IF(ISERROR(CF141),NA(),(CG141/Calculator!$E$6)/2)</f>
        <v>#N/A</v>
      </c>
      <c r="CW141" s="39" t="e">
        <f>IF(ISERROR(CH141),NA(),(CI141/Calculator!$E$6)/2)</f>
        <v>#N/A</v>
      </c>
      <c r="CX141" s="39" t="e">
        <f>IF(ISERROR(CJ141),NA(),(CK141/Calculator!$E$6)/2)</f>
        <v>#N/A</v>
      </c>
      <c r="CY141" s="39" t="e">
        <f>IF(ISERROR(CL141),NA(),(CM141/Calculator!$E$6)/2)</f>
        <v>#N/A</v>
      </c>
      <c r="CZ141" s="39" t="e">
        <f>IF(ISERROR(CN141),NA(),(CO141/Calculator!$E$6)/2)</f>
        <v>#N/A</v>
      </c>
      <c r="DA141" s="39" t="e">
        <f>IF(ISERROR(CP141),NA(),(CQ141/Calculator!$E$6)/2)</f>
        <v>#N/A</v>
      </c>
    </row>
    <row r="142" spans="1:105" s="34" customFormat="1" ht="12" thickBot="1" x14ac:dyDescent="0.25">
      <c r="A142" s="51" t="str">
        <f t="shared" si="101"/>
        <v/>
      </c>
      <c r="B142" s="52" t="str">
        <f t="shared" si="147"/>
        <v/>
      </c>
      <c r="C142" s="53" t="str">
        <f t="shared" si="102"/>
        <v/>
      </c>
      <c r="D142" s="54"/>
      <c r="E142" s="36">
        <f t="shared" si="103"/>
        <v>0</v>
      </c>
      <c r="F142" s="36">
        <f t="shared" si="104"/>
        <v>0</v>
      </c>
      <c r="G142" s="36">
        <f t="shared" si="105"/>
        <v>0</v>
      </c>
      <c r="H142" s="36">
        <f t="shared" si="106"/>
        <v>0</v>
      </c>
      <c r="I142" s="36">
        <f t="shared" si="107"/>
        <v>0</v>
      </c>
      <c r="J142" s="36">
        <f t="shared" si="108"/>
        <v>0</v>
      </c>
      <c r="K142" s="36">
        <f t="shared" si="109"/>
        <v>0</v>
      </c>
      <c r="L142" s="36">
        <f t="shared" si="110"/>
        <v>0</v>
      </c>
      <c r="M142" s="36">
        <f t="shared" si="111"/>
        <v>0</v>
      </c>
      <c r="N142" s="36">
        <f t="shared" si="112"/>
        <v>0</v>
      </c>
      <c r="O142" s="49">
        <f t="shared" si="113"/>
        <v>0</v>
      </c>
      <c r="P142" s="132" t="str">
        <f t="shared" si="114"/>
        <v/>
      </c>
      <c r="Q142" s="50">
        <f t="shared" si="115"/>
        <v>0</v>
      </c>
      <c r="R142" s="37"/>
      <c r="S142" s="36">
        <f t="shared" si="116"/>
        <v>1000</v>
      </c>
      <c r="T142" s="36">
        <f t="shared" si="117"/>
        <v>0</v>
      </c>
      <c r="U142" s="36">
        <f t="shared" si="118"/>
        <v>0</v>
      </c>
      <c r="V142" s="36">
        <f t="shared" si="119"/>
        <v>0</v>
      </c>
      <c r="W142" s="36">
        <f t="shared" si="120"/>
        <v>3000</v>
      </c>
      <c r="X142" s="36">
        <f t="shared" si="121"/>
        <v>0</v>
      </c>
      <c r="Y142" s="36">
        <f t="shared" si="122"/>
        <v>0</v>
      </c>
      <c r="Z142" s="36">
        <f t="shared" si="123"/>
        <v>42923.719999999987</v>
      </c>
      <c r="AA142" s="36">
        <f t="shared" si="124"/>
        <v>0</v>
      </c>
      <c r="AB142" s="36">
        <f t="shared" si="125"/>
        <v>0</v>
      </c>
      <c r="AC142" s="40"/>
      <c r="AD142" s="36">
        <f t="shared" si="91"/>
        <v>0</v>
      </c>
      <c r="AE142" s="36">
        <f t="shared" si="92"/>
        <v>0</v>
      </c>
      <c r="AF142" s="36">
        <f t="shared" si="93"/>
        <v>0</v>
      </c>
      <c r="AG142" s="36">
        <f t="shared" si="94"/>
        <v>0</v>
      </c>
      <c r="AH142" s="36">
        <f t="shared" si="95"/>
        <v>0</v>
      </c>
      <c r="AI142" s="36">
        <f t="shared" si="96"/>
        <v>0</v>
      </c>
      <c r="AJ142" s="36">
        <f t="shared" si="97"/>
        <v>0</v>
      </c>
      <c r="AK142" s="36">
        <f t="shared" si="98"/>
        <v>0</v>
      </c>
      <c r="AL142" s="36">
        <f t="shared" si="99"/>
        <v>0</v>
      </c>
      <c r="AM142" s="36">
        <f t="shared" si="100"/>
        <v>0</v>
      </c>
      <c r="AN142" s="40"/>
      <c r="AO142" s="36">
        <f t="shared" si="126"/>
        <v>0</v>
      </c>
      <c r="AP142" s="36">
        <f t="shared" si="127"/>
        <v>0</v>
      </c>
      <c r="AQ142" s="36">
        <f t="shared" si="128"/>
        <v>0</v>
      </c>
      <c r="AR142" s="36">
        <f t="shared" si="129"/>
        <v>0</v>
      </c>
      <c r="AS142" s="36">
        <f t="shared" si="130"/>
        <v>0</v>
      </c>
      <c r="AT142" s="36">
        <f t="shared" si="131"/>
        <v>0</v>
      </c>
      <c r="AU142" s="36">
        <f t="shared" si="132"/>
        <v>0</v>
      </c>
      <c r="AV142" s="36">
        <f t="shared" si="133"/>
        <v>124.83</v>
      </c>
      <c r="AW142" s="36">
        <f t="shared" si="134"/>
        <v>0</v>
      </c>
      <c r="AX142" s="36">
        <f t="shared" si="135"/>
        <v>0</v>
      </c>
      <c r="AZ142" s="36">
        <f t="shared" si="148"/>
        <v>0</v>
      </c>
      <c r="BA142" s="36">
        <f t="shared" si="149"/>
        <v>0</v>
      </c>
      <c r="BB142" s="36">
        <f t="shared" si="150"/>
        <v>0</v>
      </c>
      <c r="BC142" s="36">
        <f t="shared" si="151"/>
        <v>0</v>
      </c>
      <c r="BD142" s="36">
        <f t="shared" si="152"/>
        <v>0</v>
      </c>
      <c r="BE142" s="36">
        <f t="shared" si="153"/>
        <v>0</v>
      </c>
      <c r="BF142" s="36">
        <f t="shared" si="154"/>
        <v>0</v>
      </c>
      <c r="BG142" s="36">
        <f t="shared" si="155"/>
        <v>0</v>
      </c>
      <c r="BH142" s="36">
        <f t="shared" si="156"/>
        <v>0</v>
      </c>
      <c r="BI142" s="36">
        <f t="shared" si="157"/>
        <v>0</v>
      </c>
      <c r="BJ142" s="118">
        <f t="shared" si="136"/>
        <v>0</v>
      </c>
      <c r="BK142" s="37"/>
      <c r="BL142" s="38">
        <f t="shared" si="158"/>
        <v>0</v>
      </c>
      <c r="BM142" s="39">
        <f>IF(BA142+AP142+T141&gt;=F$8,0,IF(SUM($BL142:BL142)&lt;$C142,MIN(F$8-(BA142+AP142+T141),$C142-SUM($BL142:BL142)),0))</f>
        <v>0</v>
      </c>
      <c r="BN142" s="39">
        <f>IF(BB142+AQ142+U141&gt;=G$8,0,IF(SUM($BL142:BM142)&lt;$C142,MIN(G$8-(BB142+AQ142+U141),$C142-SUM($BL142:BM142)),0))</f>
        <v>0</v>
      </c>
      <c r="BO142" s="39">
        <f>IF(BC142+AR142+V141&gt;=H$8,0,IF(SUM($BL142:BN142)&lt;$C142,MIN(H$8-(BC142+AR142+V141),$C142-SUM($BL142:BN142)),0))</f>
        <v>0</v>
      </c>
      <c r="BP142" s="39">
        <f>IF(BD142+AS142+W141&gt;=I$8,0,IF(SUM($BL142:BO142)&lt;$C142,MIN(I$8-(BD142+AS142+W141),$C142-SUM($BL142:BO142)),0))</f>
        <v>0</v>
      </c>
      <c r="BQ142" s="39">
        <f>IF(BE142+AT142+X141&gt;=J$8,0,IF(SUM($BL142:BP142)&lt;$C142,MIN(J$8-(BE142+AT142+X141),$C142-SUM($BL142:BP142)),0))</f>
        <v>0</v>
      </c>
      <c r="BR142" s="39">
        <f>IF(BF142+AU142+Y141&gt;=K$8,0,IF(SUM($BL142:BQ142)&lt;$C142,MIN(K$8-(BF142+AU142+Y141),$C142-SUM($BL142:BQ142)),0))</f>
        <v>0</v>
      </c>
      <c r="BS142" s="39">
        <f>IF(BG142+AV142+Z141&gt;=L$8,0,IF(SUM($BL142:BR142)&lt;$C142,MIN(L$8-(BG142+AV142+Z141),$C142-SUM($BL142:BR142)),0))</f>
        <v>0</v>
      </c>
      <c r="BT142" s="39">
        <f>IF(BH142+AW142+AA141&gt;=M$8,0,IF(SUM($BL142:BS142)&lt;$C142,MIN(M$8-(BH142+AW142+AA141),$C142-SUM($BL142:BS142)),0))</f>
        <v>0</v>
      </c>
      <c r="BU142" s="39">
        <f>IF(BI142+AX142+AB141&gt;=N$8,0,IF(SUM($BL142:BT142)&lt;$C142,MIN(N$8-(BI142+AX142+AB141),$C142-SUM($BL142:BT142)),0))</f>
        <v>0</v>
      </c>
      <c r="BW142" s="52" t="e">
        <f t="shared" si="159"/>
        <v>#N/A</v>
      </c>
      <c r="BX142" s="174" t="e">
        <f t="shared" si="160"/>
        <v>#N/A</v>
      </c>
      <c r="BY142" s="39">
        <f t="shared" si="137"/>
        <v>0</v>
      </c>
      <c r="BZ142" s="174" t="e">
        <f t="shared" si="161"/>
        <v>#N/A</v>
      </c>
      <c r="CA142" s="37">
        <f t="shared" si="138"/>
        <v>0</v>
      </c>
      <c r="CB142" s="174" t="e">
        <f t="shared" si="162"/>
        <v>#N/A</v>
      </c>
      <c r="CC142" s="39">
        <f t="shared" si="139"/>
        <v>0</v>
      </c>
      <c r="CD142" s="174" t="e">
        <f t="shared" si="163"/>
        <v>#N/A</v>
      </c>
      <c r="CE142" s="39">
        <f t="shared" si="140"/>
        <v>0</v>
      </c>
      <c r="CF142" s="174" t="e">
        <f t="shared" si="164"/>
        <v>#N/A</v>
      </c>
      <c r="CG142" s="39">
        <f t="shared" si="141"/>
        <v>0</v>
      </c>
      <c r="CH142" s="174" t="e">
        <f t="shared" si="165"/>
        <v>#N/A</v>
      </c>
      <c r="CI142" s="39">
        <f t="shared" si="142"/>
        <v>0</v>
      </c>
      <c r="CJ142" s="174" t="e">
        <f t="shared" si="166"/>
        <v>#N/A</v>
      </c>
      <c r="CK142" s="39">
        <f t="shared" si="143"/>
        <v>0</v>
      </c>
      <c r="CL142" s="174" t="e">
        <f t="shared" si="167"/>
        <v>#N/A</v>
      </c>
      <c r="CM142" s="39">
        <f t="shared" si="144"/>
        <v>0</v>
      </c>
      <c r="CN142" s="174" t="e">
        <f t="shared" si="168"/>
        <v>#N/A</v>
      </c>
      <c r="CO142" s="39">
        <f t="shared" si="145"/>
        <v>0</v>
      </c>
      <c r="CP142" s="174" t="e">
        <f t="shared" si="169"/>
        <v>#N/A</v>
      </c>
      <c r="CQ142" s="39">
        <f t="shared" si="146"/>
        <v>0</v>
      </c>
      <c r="CR142" s="39" t="e">
        <f>IF(ISERROR(BX142),NA(),(BY142/Calculator!$E$6)/2)</f>
        <v>#N/A</v>
      </c>
      <c r="CS142" s="39" t="e">
        <f>IF(ISERROR(BZ142),NA(),(CA142/Calculator!$E$6)/2)</f>
        <v>#N/A</v>
      </c>
      <c r="CT142" s="39" t="e">
        <f>IF(ISERROR(CB142),NA(),(CC142/Calculator!$E$6)/2)</f>
        <v>#N/A</v>
      </c>
      <c r="CU142" s="39" t="e">
        <f>IF(ISERROR(CD142),NA(),(CE142/Calculator!$E$6)/2)</f>
        <v>#N/A</v>
      </c>
      <c r="CV142" s="39" t="e">
        <f>IF(ISERROR(CF142),NA(),(CG142/Calculator!$E$6)/2)</f>
        <v>#N/A</v>
      </c>
      <c r="CW142" s="39" t="e">
        <f>IF(ISERROR(CH142),NA(),(CI142/Calculator!$E$6)/2)</f>
        <v>#N/A</v>
      </c>
      <c r="CX142" s="39" t="e">
        <f>IF(ISERROR(CJ142),NA(),(CK142/Calculator!$E$6)/2)</f>
        <v>#N/A</v>
      </c>
      <c r="CY142" s="39" t="e">
        <f>IF(ISERROR(CL142),NA(),(CM142/Calculator!$E$6)/2)</f>
        <v>#N/A</v>
      </c>
      <c r="CZ142" s="39" t="e">
        <f>IF(ISERROR(CN142),NA(),(CO142/Calculator!$E$6)/2)</f>
        <v>#N/A</v>
      </c>
      <c r="DA142" s="39" t="e">
        <f>IF(ISERROR(CP142),NA(),(CQ142/Calculator!$E$6)/2)</f>
        <v>#N/A</v>
      </c>
    </row>
    <row r="143" spans="1:105" s="34" customFormat="1" ht="12" thickBot="1" x14ac:dyDescent="0.25">
      <c r="A143" s="51" t="str">
        <f t="shared" si="101"/>
        <v/>
      </c>
      <c r="B143" s="52" t="str">
        <f t="shared" si="147"/>
        <v/>
      </c>
      <c r="C143" s="53" t="str">
        <f t="shared" si="102"/>
        <v/>
      </c>
      <c r="D143" s="54"/>
      <c r="E143" s="36">
        <f t="shared" si="103"/>
        <v>0</v>
      </c>
      <c r="F143" s="36">
        <f t="shared" si="104"/>
        <v>0</v>
      </c>
      <c r="G143" s="36">
        <f t="shared" si="105"/>
        <v>0</v>
      </c>
      <c r="H143" s="36">
        <f t="shared" si="106"/>
        <v>0</v>
      </c>
      <c r="I143" s="36">
        <f t="shared" si="107"/>
        <v>0</v>
      </c>
      <c r="J143" s="36">
        <f t="shared" si="108"/>
        <v>0</v>
      </c>
      <c r="K143" s="36">
        <f t="shared" si="109"/>
        <v>0</v>
      </c>
      <c r="L143" s="36">
        <f t="shared" si="110"/>
        <v>0</v>
      </c>
      <c r="M143" s="36">
        <f t="shared" si="111"/>
        <v>0</v>
      </c>
      <c r="N143" s="36">
        <f t="shared" si="112"/>
        <v>0</v>
      </c>
      <c r="O143" s="49">
        <f t="shared" si="113"/>
        <v>0</v>
      </c>
      <c r="P143" s="132" t="str">
        <f t="shared" si="114"/>
        <v/>
      </c>
      <c r="Q143" s="50">
        <f t="shared" si="115"/>
        <v>0</v>
      </c>
      <c r="R143" s="37"/>
      <c r="S143" s="36">
        <f t="shared" si="116"/>
        <v>1000</v>
      </c>
      <c r="T143" s="36">
        <f t="shared" si="117"/>
        <v>0</v>
      </c>
      <c r="U143" s="36">
        <f t="shared" si="118"/>
        <v>0</v>
      </c>
      <c r="V143" s="36">
        <f t="shared" si="119"/>
        <v>0</v>
      </c>
      <c r="W143" s="36">
        <f t="shared" si="120"/>
        <v>3000</v>
      </c>
      <c r="X143" s="36">
        <f t="shared" si="121"/>
        <v>0</v>
      </c>
      <c r="Y143" s="36">
        <f t="shared" si="122"/>
        <v>0</v>
      </c>
      <c r="Z143" s="36">
        <f t="shared" si="123"/>
        <v>43048.909999999989</v>
      </c>
      <c r="AA143" s="36">
        <f t="shared" si="124"/>
        <v>0</v>
      </c>
      <c r="AB143" s="36">
        <f t="shared" si="125"/>
        <v>0</v>
      </c>
      <c r="AC143" s="40"/>
      <c r="AD143" s="36">
        <f t="shared" si="91"/>
        <v>0</v>
      </c>
      <c r="AE143" s="36">
        <f t="shared" si="92"/>
        <v>0</v>
      </c>
      <c r="AF143" s="36">
        <f t="shared" si="93"/>
        <v>0</v>
      </c>
      <c r="AG143" s="36">
        <f t="shared" si="94"/>
        <v>0</v>
      </c>
      <c r="AH143" s="36">
        <f t="shared" si="95"/>
        <v>0</v>
      </c>
      <c r="AI143" s="36">
        <f t="shared" si="96"/>
        <v>0</v>
      </c>
      <c r="AJ143" s="36">
        <f t="shared" si="97"/>
        <v>0</v>
      </c>
      <c r="AK143" s="36">
        <f t="shared" si="98"/>
        <v>0</v>
      </c>
      <c r="AL143" s="36">
        <f t="shared" si="99"/>
        <v>0</v>
      </c>
      <c r="AM143" s="36">
        <f t="shared" si="100"/>
        <v>0</v>
      </c>
      <c r="AN143" s="40"/>
      <c r="AO143" s="36">
        <f t="shared" si="126"/>
        <v>0</v>
      </c>
      <c r="AP143" s="36">
        <f t="shared" si="127"/>
        <v>0</v>
      </c>
      <c r="AQ143" s="36">
        <f t="shared" si="128"/>
        <v>0</v>
      </c>
      <c r="AR143" s="36">
        <f t="shared" si="129"/>
        <v>0</v>
      </c>
      <c r="AS143" s="36">
        <f t="shared" si="130"/>
        <v>0</v>
      </c>
      <c r="AT143" s="36">
        <f t="shared" si="131"/>
        <v>0</v>
      </c>
      <c r="AU143" s="36">
        <f t="shared" si="132"/>
        <v>0</v>
      </c>
      <c r="AV143" s="36">
        <f t="shared" si="133"/>
        <v>125.19</v>
      </c>
      <c r="AW143" s="36">
        <f t="shared" si="134"/>
        <v>0</v>
      </c>
      <c r="AX143" s="36">
        <f t="shared" si="135"/>
        <v>0</v>
      </c>
      <c r="AZ143" s="36">
        <f t="shared" si="148"/>
        <v>0</v>
      </c>
      <c r="BA143" s="36">
        <f t="shared" si="149"/>
        <v>0</v>
      </c>
      <c r="BB143" s="36">
        <f t="shared" si="150"/>
        <v>0</v>
      </c>
      <c r="BC143" s="36">
        <f t="shared" si="151"/>
        <v>0</v>
      </c>
      <c r="BD143" s="36">
        <f t="shared" si="152"/>
        <v>0</v>
      </c>
      <c r="BE143" s="36">
        <f t="shared" si="153"/>
        <v>0</v>
      </c>
      <c r="BF143" s="36">
        <f t="shared" si="154"/>
        <v>0</v>
      </c>
      <c r="BG143" s="36">
        <f t="shared" si="155"/>
        <v>0</v>
      </c>
      <c r="BH143" s="36">
        <f t="shared" si="156"/>
        <v>0</v>
      </c>
      <c r="BI143" s="36">
        <f t="shared" si="157"/>
        <v>0</v>
      </c>
      <c r="BJ143" s="118">
        <f t="shared" si="136"/>
        <v>0</v>
      </c>
      <c r="BK143" s="37"/>
      <c r="BL143" s="38">
        <f t="shared" si="158"/>
        <v>0</v>
      </c>
      <c r="BM143" s="39">
        <f>IF(BA143+AP143+T142&gt;=F$8,0,IF(SUM($BL143:BL143)&lt;$C143,MIN(F$8-(BA143+AP143+T142),$C143-SUM($BL143:BL143)),0))</f>
        <v>0</v>
      </c>
      <c r="BN143" s="39">
        <f>IF(BB143+AQ143+U142&gt;=G$8,0,IF(SUM($BL143:BM143)&lt;$C143,MIN(G$8-(BB143+AQ143+U142),$C143-SUM($BL143:BM143)),0))</f>
        <v>0</v>
      </c>
      <c r="BO143" s="39">
        <f>IF(BC143+AR143+V142&gt;=H$8,0,IF(SUM($BL143:BN143)&lt;$C143,MIN(H$8-(BC143+AR143+V142),$C143-SUM($BL143:BN143)),0))</f>
        <v>0</v>
      </c>
      <c r="BP143" s="39">
        <f>IF(BD143+AS143+W142&gt;=I$8,0,IF(SUM($BL143:BO143)&lt;$C143,MIN(I$8-(BD143+AS143+W142),$C143-SUM($BL143:BO143)),0))</f>
        <v>0</v>
      </c>
      <c r="BQ143" s="39">
        <f>IF(BE143+AT143+X142&gt;=J$8,0,IF(SUM($BL143:BP143)&lt;$C143,MIN(J$8-(BE143+AT143+X142),$C143-SUM($BL143:BP143)),0))</f>
        <v>0</v>
      </c>
      <c r="BR143" s="39">
        <f>IF(BF143+AU143+Y142&gt;=K$8,0,IF(SUM($BL143:BQ143)&lt;$C143,MIN(K$8-(BF143+AU143+Y142),$C143-SUM($BL143:BQ143)),0))</f>
        <v>0</v>
      </c>
      <c r="BS143" s="39">
        <f>IF(BG143+AV143+Z142&gt;=L$8,0,IF(SUM($BL143:BR143)&lt;$C143,MIN(L$8-(BG143+AV143+Z142),$C143-SUM($BL143:BR143)),0))</f>
        <v>0</v>
      </c>
      <c r="BT143" s="39">
        <f>IF(BH143+AW143+AA142&gt;=M$8,0,IF(SUM($BL143:BS143)&lt;$C143,MIN(M$8-(BH143+AW143+AA142),$C143-SUM($BL143:BS143)),0))</f>
        <v>0</v>
      </c>
      <c r="BU143" s="39">
        <f>IF(BI143+AX143+AB142&gt;=N$8,0,IF(SUM($BL143:BT143)&lt;$C143,MIN(N$8-(BI143+AX143+AB142),$C143-SUM($BL143:BT143)),0))</f>
        <v>0</v>
      </c>
      <c r="BW143" s="52" t="e">
        <f t="shared" si="159"/>
        <v>#N/A</v>
      </c>
      <c r="BX143" s="174" t="e">
        <f t="shared" si="160"/>
        <v>#N/A</v>
      </c>
      <c r="BY143" s="39">
        <f t="shared" si="137"/>
        <v>0</v>
      </c>
      <c r="BZ143" s="174" t="e">
        <f t="shared" si="161"/>
        <v>#N/A</v>
      </c>
      <c r="CA143" s="37">
        <f t="shared" si="138"/>
        <v>0</v>
      </c>
      <c r="CB143" s="174" t="e">
        <f t="shared" si="162"/>
        <v>#N/A</v>
      </c>
      <c r="CC143" s="39">
        <f t="shared" si="139"/>
        <v>0</v>
      </c>
      <c r="CD143" s="174" t="e">
        <f t="shared" si="163"/>
        <v>#N/A</v>
      </c>
      <c r="CE143" s="39">
        <f t="shared" si="140"/>
        <v>0</v>
      </c>
      <c r="CF143" s="174" t="e">
        <f t="shared" si="164"/>
        <v>#N/A</v>
      </c>
      <c r="CG143" s="39">
        <f t="shared" si="141"/>
        <v>0</v>
      </c>
      <c r="CH143" s="174" t="e">
        <f t="shared" si="165"/>
        <v>#N/A</v>
      </c>
      <c r="CI143" s="39">
        <f t="shared" si="142"/>
        <v>0</v>
      </c>
      <c r="CJ143" s="174" t="e">
        <f t="shared" si="166"/>
        <v>#N/A</v>
      </c>
      <c r="CK143" s="39">
        <f t="shared" si="143"/>
        <v>0</v>
      </c>
      <c r="CL143" s="174" t="e">
        <f t="shared" si="167"/>
        <v>#N/A</v>
      </c>
      <c r="CM143" s="39">
        <f t="shared" si="144"/>
        <v>0</v>
      </c>
      <c r="CN143" s="174" t="e">
        <f t="shared" si="168"/>
        <v>#N/A</v>
      </c>
      <c r="CO143" s="39">
        <f t="shared" si="145"/>
        <v>0</v>
      </c>
      <c r="CP143" s="174" t="e">
        <f t="shared" si="169"/>
        <v>#N/A</v>
      </c>
      <c r="CQ143" s="39">
        <f t="shared" si="146"/>
        <v>0</v>
      </c>
      <c r="CR143" s="39" t="e">
        <f>IF(ISERROR(BX143),NA(),(BY143/Calculator!$E$6)/2)</f>
        <v>#N/A</v>
      </c>
      <c r="CS143" s="39" t="e">
        <f>IF(ISERROR(BZ143),NA(),(CA143/Calculator!$E$6)/2)</f>
        <v>#N/A</v>
      </c>
      <c r="CT143" s="39" t="e">
        <f>IF(ISERROR(CB143),NA(),(CC143/Calculator!$E$6)/2)</f>
        <v>#N/A</v>
      </c>
      <c r="CU143" s="39" t="e">
        <f>IF(ISERROR(CD143),NA(),(CE143/Calculator!$E$6)/2)</f>
        <v>#N/A</v>
      </c>
      <c r="CV143" s="39" t="e">
        <f>IF(ISERROR(CF143),NA(),(CG143/Calculator!$E$6)/2)</f>
        <v>#N/A</v>
      </c>
      <c r="CW143" s="39" t="e">
        <f>IF(ISERROR(CH143),NA(),(CI143/Calculator!$E$6)/2)</f>
        <v>#N/A</v>
      </c>
      <c r="CX143" s="39" t="e">
        <f>IF(ISERROR(CJ143),NA(),(CK143/Calculator!$E$6)/2)</f>
        <v>#N/A</v>
      </c>
      <c r="CY143" s="39" t="e">
        <f>IF(ISERROR(CL143),NA(),(CM143/Calculator!$E$6)/2)</f>
        <v>#N/A</v>
      </c>
      <c r="CZ143" s="39" t="e">
        <f>IF(ISERROR(CN143),NA(),(CO143/Calculator!$E$6)/2)</f>
        <v>#N/A</v>
      </c>
      <c r="DA143" s="39" t="e">
        <f>IF(ISERROR(CP143),NA(),(CQ143/Calculator!$E$6)/2)</f>
        <v>#N/A</v>
      </c>
    </row>
    <row r="144" spans="1:105" s="34" customFormat="1" ht="12" thickBot="1" x14ac:dyDescent="0.25">
      <c r="A144" s="51" t="str">
        <f t="shared" si="101"/>
        <v/>
      </c>
      <c r="B144" s="52" t="str">
        <f t="shared" si="147"/>
        <v/>
      </c>
      <c r="C144" s="53" t="str">
        <f t="shared" si="102"/>
        <v/>
      </c>
      <c r="D144" s="54"/>
      <c r="E144" s="36">
        <f t="shared" si="103"/>
        <v>0</v>
      </c>
      <c r="F144" s="36">
        <f t="shared" si="104"/>
        <v>0</v>
      </c>
      <c r="G144" s="36">
        <f t="shared" si="105"/>
        <v>0</v>
      </c>
      <c r="H144" s="36">
        <f t="shared" si="106"/>
        <v>0</v>
      </c>
      <c r="I144" s="36">
        <f t="shared" si="107"/>
        <v>0</v>
      </c>
      <c r="J144" s="36">
        <f t="shared" si="108"/>
        <v>0</v>
      </c>
      <c r="K144" s="36">
        <f t="shared" si="109"/>
        <v>0</v>
      </c>
      <c r="L144" s="36">
        <f t="shared" si="110"/>
        <v>0</v>
      </c>
      <c r="M144" s="36">
        <f t="shared" si="111"/>
        <v>0</v>
      </c>
      <c r="N144" s="36">
        <f t="shared" si="112"/>
        <v>0</v>
      </c>
      <c r="O144" s="49">
        <f t="shared" si="113"/>
        <v>0</v>
      </c>
      <c r="P144" s="132" t="str">
        <f t="shared" si="114"/>
        <v/>
      </c>
      <c r="Q144" s="50">
        <f t="shared" si="115"/>
        <v>0</v>
      </c>
      <c r="R144" s="37"/>
      <c r="S144" s="36">
        <f t="shared" si="116"/>
        <v>1000</v>
      </c>
      <c r="T144" s="36">
        <f t="shared" si="117"/>
        <v>0</v>
      </c>
      <c r="U144" s="36">
        <f t="shared" si="118"/>
        <v>0</v>
      </c>
      <c r="V144" s="36">
        <f t="shared" si="119"/>
        <v>0</v>
      </c>
      <c r="W144" s="36">
        <f t="shared" si="120"/>
        <v>3000</v>
      </c>
      <c r="X144" s="36">
        <f t="shared" si="121"/>
        <v>0</v>
      </c>
      <c r="Y144" s="36">
        <f t="shared" si="122"/>
        <v>0</v>
      </c>
      <c r="Z144" s="36">
        <f t="shared" si="123"/>
        <v>43174.469999999987</v>
      </c>
      <c r="AA144" s="36">
        <f t="shared" si="124"/>
        <v>0</v>
      </c>
      <c r="AB144" s="36">
        <f t="shared" si="125"/>
        <v>0</v>
      </c>
      <c r="AC144" s="40"/>
      <c r="AD144" s="36">
        <f t="shared" si="91"/>
        <v>0</v>
      </c>
      <c r="AE144" s="36">
        <f t="shared" si="92"/>
        <v>0</v>
      </c>
      <c r="AF144" s="36">
        <f t="shared" si="93"/>
        <v>0</v>
      </c>
      <c r="AG144" s="36">
        <f t="shared" si="94"/>
        <v>0</v>
      </c>
      <c r="AH144" s="36">
        <f t="shared" si="95"/>
        <v>0</v>
      </c>
      <c r="AI144" s="36">
        <f t="shared" si="96"/>
        <v>0</v>
      </c>
      <c r="AJ144" s="36">
        <f t="shared" si="97"/>
        <v>0</v>
      </c>
      <c r="AK144" s="36">
        <f t="shared" si="98"/>
        <v>0</v>
      </c>
      <c r="AL144" s="36">
        <f t="shared" si="99"/>
        <v>0</v>
      </c>
      <c r="AM144" s="36">
        <f t="shared" si="100"/>
        <v>0</v>
      </c>
      <c r="AN144" s="40"/>
      <c r="AO144" s="36">
        <f t="shared" si="126"/>
        <v>0</v>
      </c>
      <c r="AP144" s="36">
        <f t="shared" si="127"/>
        <v>0</v>
      </c>
      <c r="AQ144" s="36">
        <f t="shared" si="128"/>
        <v>0</v>
      </c>
      <c r="AR144" s="36">
        <f t="shared" si="129"/>
        <v>0</v>
      </c>
      <c r="AS144" s="36">
        <f t="shared" si="130"/>
        <v>0</v>
      </c>
      <c r="AT144" s="36">
        <f t="shared" si="131"/>
        <v>0</v>
      </c>
      <c r="AU144" s="36">
        <f t="shared" si="132"/>
        <v>0</v>
      </c>
      <c r="AV144" s="36">
        <f t="shared" si="133"/>
        <v>125.56</v>
      </c>
      <c r="AW144" s="36">
        <f t="shared" si="134"/>
        <v>0</v>
      </c>
      <c r="AX144" s="36">
        <f t="shared" si="135"/>
        <v>0</v>
      </c>
      <c r="AZ144" s="36">
        <f t="shared" si="148"/>
        <v>0</v>
      </c>
      <c r="BA144" s="36">
        <f t="shared" si="149"/>
        <v>0</v>
      </c>
      <c r="BB144" s="36">
        <f t="shared" si="150"/>
        <v>0</v>
      </c>
      <c r="BC144" s="36">
        <f t="shared" si="151"/>
        <v>0</v>
      </c>
      <c r="BD144" s="36">
        <f t="shared" si="152"/>
        <v>0</v>
      </c>
      <c r="BE144" s="36">
        <f t="shared" si="153"/>
        <v>0</v>
      </c>
      <c r="BF144" s="36">
        <f t="shared" si="154"/>
        <v>0</v>
      </c>
      <c r="BG144" s="36">
        <f t="shared" si="155"/>
        <v>0</v>
      </c>
      <c r="BH144" s="36">
        <f t="shared" si="156"/>
        <v>0</v>
      </c>
      <c r="BI144" s="36">
        <f t="shared" si="157"/>
        <v>0</v>
      </c>
      <c r="BJ144" s="118">
        <f t="shared" si="136"/>
        <v>0</v>
      </c>
      <c r="BK144" s="37"/>
      <c r="BL144" s="38">
        <f t="shared" si="158"/>
        <v>0</v>
      </c>
      <c r="BM144" s="39">
        <f>IF(BA144+AP144+T143&gt;=F$8,0,IF(SUM($BL144:BL144)&lt;$C144,MIN(F$8-(BA144+AP144+T143),$C144-SUM($BL144:BL144)),0))</f>
        <v>0</v>
      </c>
      <c r="BN144" s="39">
        <f>IF(BB144+AQ144+U143&gt;=G$8,0,IF(SUM($BL144:BM144)&lt;$C144,MIN(G$8-(BB144+AQ144+U143),$C144-SUM($BL144:BM144)),0))</f>
        <v>0</v>
      </c>
      <c r="BO144" s="39">
        <f>IF(BC144+AR144+V143&gt;=H$8,0,IF(SUM($BL144:BN144)&lt;$C144,MIN(H$8-(BC144+AR144+V143),$C144-SUM($BL144:BN144)),0))</f>
        <v>0</v>
      </c>
      <c r="BP144" s="39">
        <f>IF(BD144+AS144+W143&gt;=I$8,0,IF(SUM($BL144:BO144)&lt;$C144,MIN(I$8-(BD144+AS144+W143),$C144-SUM($BL144:BO144)),0))</f>
        <v>0</v>
      </c>
      <c r="BQ144" s="39">
        <f>IF(BE144+AT144+X143&gt;=J$8,0,IF(SUM($BL144:BP144)&lt;$C144,MIN(J$8-(BE144+AT144+X143),$C144-SUM($BL144:BP144)),0))</f>
        <v>0</v>
      </c>
      <c r="BR144" s="39">
        <f>IF(BF144+AU144+Y143&gt;=K$8,0,IF(SUM($BL144:BQ144)&lt;$C144,MIN(K$8-(BF144+AU144+Y143),$C144-SUM($BL144:BQ144)),0))</f>
        <v>0</v>
      </c>
      <c r="BS144" s="39">
        <f>IF(BG144+AV144+Z143&gt;=L$8,0,IF(SUM($BL144:BR144)&lt;$C144,MIN(L$8-(BG144+AV144+Z143),$C144-SUM($BL144:BR144)),0))</f>
        <v>0</v>
      </c>
      <c r="BT144" s="39">
        <f>IF(BH144+AW144+AA143&gt;=M$8,0,IF(SUM($BL144:BS144)&lt;$C144,MIN(M$8-(BH144+AW144+AA143),$C144-SUM($BL144:BS144)),0))</f>
        <v>0</v>
      </c>
      <c r="BU144" s="39">
        <f>IF(BI144+AX144+AB143&gt;=N$8,0,IF(SUM($BL144:BT144)&lt;$C144,MIN(N$8-(BI144+AX144+AB143),$C144-SUM($BL144:BT144)),0))</f>
        <v>0</v>
      </c>
      <c r="BW144" s="52" t="e">
        <f t="shared" si="159"/>
        <v>#N/A</v>
      </c>
      <c r="BX144" s="174" t="e">
        <f t="shared" si="160"/>
        <v>#N/A</v>
      </c>
      <c r="BY144" s="39">
        <f t="shared" si="137"/>
        <v>0</v>
      </c>
      <c r="BZ144" s="174" t="e">
        <f t="shared" si="161"/>
        <v>#N/A</v>
      </c>
      <c r="CA144" s="37">
        <f t="shared" si="138"/>
        <v>0</v>
      </c>
      <c r="CB144" s="174" t="e">
        <f t="shared" si="162"/>
        <v>#N/A</v>
      </c>
      <c r="CC144" s="39">
        <f t="shared" si="139"/>
        <v>0</v>
      </c>
      <c r="CD144" s="174" t="e">
        <f t="shared" si="163"/>
        <v>#N/A</v>
      </c>
      <c r="CE144" s="39">
        <f t="shared" si="140"/>
        <v>0</v>
      </c>
      <c r="CF144" s="174" t="e">
        <f t="shared" si="164"/>
        <v>#N/A</v>
      </c>
      <c r="CG144" s="39">
        <f t="shared" si="141"/>
        <v>0</v>
      </c>
      <c r="CH144" s="174" t="e">
        <f t="shared" si="165"/>
        <v>#N/A</v>
      </c>
      <c r="CI144" s="39">
        <f t="shared" si="142"/>
        <v>0</v>
      </c>
      <c r="CJ144" s="174" t="e">
        <f t="shared" si="166"/>
        <v>#N/A</v>
      </c>
      <c r="CK144" s="39">
        <f t="shared" si="143"/>
        <v>0</v>
      </c>
      <c r="CL144" s="174" t="e">
        <f t="shared" si="167"/>
        <v>#N/A</v>
      </c>
      <c r="CM144" s="39">
        <f t="shared" si="144"/>
        <v>0</v>
      </c>
      <c r="CN144" s="174" t="e">
        <f t="shared" si="168"/>
        <v>#N/A</v>
      </c>
      <c r="CO144" s="39">
        <f t="shared" si="145"/>
        <v>0</v>
      </c>
      <c r="CP144" s="174" t="e">
        <f t="shared" si="169"/>
        <v>#N/A</v>
      </c>
      <c r="CQ144" s="39">
        <f t="shared" si="146"/>
        <v>0</v>
      </c>
      <c r="CR144" s="39" t="e">
        <f>IF(ISERROR(BX144),NA(),(BY144/Calculator!$E$6)/2)</f>
        <v>#N/A</v>
      </c>
      <c r="CS144" s="39" t="e">
        <f>IF(ISERROR(BZ144),NA(),(CA144/Calculator!$E$6)/2)</f>
        <v>#N/A</v>
      </c>
      <c r="CT144" s="39" t="e">
        <f>IF(ISERROR(CB144),NA(),(CC144/Calculator!$E$6)/2)</f>
        <v>#N/A</v>
      </c>
      <c r="CU144" s="39" t="e">
        <f>IF(ISERROR(CD144),NA(),(CE144/Calculator!$E$6)/2)</f>
        <v>#N/A</v>
      </c>
      <c r="CV144" s="39" t="e">
        <f>IF(ISERROR(CF144),NA(),(CG144/Calculator!$E$6)/2)</f>
        <v>#N/A</v>
      </c>
      <c r="CW144" s="39" t="e">
        <f>IF(ISERROR(CH144),NA(),(CI144/Calculator!$E$6)/2)</f>
        <v>#N/A</v>
      </c>
      <c r="CX144" s="39" t="e">
        <f>IF(ISERROR(CJ144),NA(),(CK144/Calculator!$E$6)/2)</f>
        <v>#N/A</v>
      </c>
      <c r="CY144" s="39" t="e">
        <f>IF(ISERROR(CL144),NA(),(CM144/Calculator!$E$6)/2)</f>
        <v>#N/A</v>
      </c>
      <c r="CZ144" s="39" t="e">
        <f>IF(ISERROR(CN144),NA(),(CO144/Calculator!$E$6)/2)</f>
        <v>#N/A</v>
      </c>
      <c r="DA144" s="39" t="e">
        <f>IF(ISERROR(CP144),NA(),(CQ144/Calculator!$E$6)/2)</f>
        <v>#N/A</v>
      </c>
    </row>
    <row r="145" spans="1:105" s="34" customFormat="1" ht="12" thickBot="1" x14ac:dyDescent="0.25">
      <c r="A145" s="51" t="str">
        <f t="shared" si="101"/>
        <v/>
      </c>
      <c r="B145" s="52" t="str">
        <f t="shared" si="147"/>
        <v/>
      </c>
      <c r="C145" s="53" t="str">
        <f t="shared" si="102"/>
        <v/>
      </c>
      <c r="D145" s="54"/>
      <c r="E145" s="36">
        <f t="shared" si="103"/>
        <v>0</v>
      </c>
      <c r="F145" s="36">
        <f t="shared" si="104"/>
        <v>0</v>
      </c>
      <c r="G145" s="36">
        <f t="shared" si="105"/>
        <v>0</v>
      </c>
      <c r="H145" s="36">
        <f t="shared" si="106"/>
        <v>0</v>
      </c>
      <c r="I145" s="36">
        <f t="shared" si="107"/>
        <v>0</v>
      </c>
      <c r="J145" s="36">
        <f t="shared" si="108"/>
        <v>0</v>
      </c>
      <c r="K145" s="36">
        <f t="shared" si="109"/>
        <v>0</v>
      </c>
      <c r="L145" s="36">
        <f t="shared" si="110"/>
        <v>0</v>
      </c>
      <c r="M145" s="36">
        <f t="shared" si="111"/>
        <v>0</v>
      </c>
      <c r="N145" s="36">
        <f t="shared" si="112"/>
        <v>0</v>
      </c>
      <c r="O145" s="49">
        <f t="shared" si="113"/>
        <v>0</v>
      </c>
      <c r="P145" s="132" t="str">
        <f t="shared" si="114"/>
        <v/>
      </c>
      <c r="Q145" s="50">
        <f t="shared" si="115"/>
        <v>0</v>
      </c>
      <c r="R145" s="37"/>
      <c r="S145" s="36">
        <f t="shared" si="116"/>
        <v>1000</v>
      </c>
      <c r="T145" s="36">
        <f t="shared" si="117"/>
        <v>0</v>
      </c>
      <c r="U145" s="36">
        <f t="shared" si="118"/>
        <v>0</v>
      </c>
      <c r="V145" s="36">
        <f t="shared" si="119"/>
        <v>0</v>
      </c>
      <c r="W145" s="36">
        <f t="shared" si="120"/>
        <v>3000</v>
      </c>
      <c r="X145" s="36">
        <f t="shared" si="121"/>
        <v>0</v>
      </c>
      <c r="Y145" s="36">
        <f t="shared" si="122"/>
        <v>0</v>
      </c>
      <c r="Z145" s="36">
        <f t="shared" si="123"/>
        <v>43300.399999999987</v>
      </c>
      <c r="AA145" s="36">
        <f t="shared" si="124"/>
        <v>0</v>
      </c>
      <c r="AB145" s="36">
        <f t="shared" si="125"/>
        <v>0</v>
      </c>
      <c r="AC145" s="40"/>
      <c r="AD145" s="36">
        <f t="shared" si="91"/>
        <v>0</v>
      </c>
      <c r="AE145" s="36">
        <f t="shared" si="92"/>
        <v>0</v>
      </c>
      <c r="AF145" s="36">
        <f t="shared" si="93"/>
        <v>0</v>
      </c>
      <c r="AG145" s="36">
        <f t="shared" si="94"/>
        <v>0</v>
      </c>
      <c r="AH145" s="36">
        <f t="shared" si="95"/>
        <v>0</v>
      </c>
      <c r="AI145" s="36">
        <f t="shared" si="96"/>
        <v>0</v>
      </c>
      <c r="AJ145" s="36">
        <f t="shared" si="97"/>
        <v>0</v>
      </c>
      <c r="AK145" s="36">
        <f t="shared" si="98"/>
        <v>0</v>
      </c>
      <c r="AL145" s="36">
        <f t="shared" si="99"/>
        <v>0</v>
      </c>
      <c r="AM145" s="36">
        <f t="shared" si="100"/>
        <v>0</v>
      </c>
      <c r="AN145" s="40"/>
      <c r="AO145" s="36">
        <f t="shared" si="126"/>
        <v>0</v>
      </c>
      <c r="AP145" s="36">
        <f t="shared" si="127"/>
        <v>0</v>
      </c>
      <c r="AQ145" s="36">
        <f t="shared" si="128"/>
        <v>0</v>
      </c>
      <c r="AR145" s="36">
        <f t="shared" si="129"/>
        <v>0</v>
      </c>
      <c r="AS145" s="36">
        <f t="shared" si="130"/>
        <v>0</v>
      </c>
      <c r="AT145" s="36">
        <f t="shared" si="131"/>
        <v>0</v>
      </c>
      <c r="AU145" s="36">
        <f t="shared" si="132"/>
        <v>0</v>
      </c>
      <c r="AV145" s="36">
        <f t="shared" si="133"/>
        <v>125.93</v>
      </c>
      <c r="AW145" s="36">
        <f t="shared" si="134"/>
        <v>0</v>
      </c>
      <c r="AX145" s="36">
        <f t="shared" si="135"/>
        <v>0</v>
      </c>
      <c r="AZ145" s="36">
        <f t="shared" si="148"/>
        <v>0</v>
      </c>
      <c r="BA145" s="36">
        <f t="shared" si="149"/>
        <v>0</v>
      </c>
      <c r="BB145" s="36">
        <f t="shared" si="150"/>
        <v>0</v>
      </c>
      <c r="BC145" s="36">
        <f t="shared" si="151"/>
        <v>0</v>
      </c>
      <c r="BD145" s="36">
        <f t="shared" si="152"/>
        <v>0</v>
      </c>
      <c r="BE145" s="36">
        <f t="shared" si="153"/>
        <v>0</v>
      </c>
      <c r="BF145" s="36">
        <f t="shared" si="154"/>
        <v>0</v>
      </c>
      <c r="BG145" s="36">
        <f t="shared" si="155"/>
        <v>0</v>
      </c>
      <c r="BH145" s="36">
        <f t="shared" si="156"/>
        <v>0</v>
      </c>
      <c r="BI145" s="36">
        <f t="shared" si="157"/>
        <v>0</v>
      </c>
      <c r="BJ145" s="118">
        <f t="shared" si="136"/>
        <v>0</v>
      </c>
      <c r="BK145" s="37"/>
      <c r="BL145" s="38">
        <f t="shared" si="158"/>
        <v>0</v>
      </c>
      <c r="BM145" s="39">
        <f>IF(BA145+AP145+T144&gt;=F$8,0,IF(SUM($BL145:BL145)&lt;$C145,MIN(F$8-(BA145+AP145+T144),$C145-SUM($BL145:BL145)),0))</f>
        <v>0</v>
      </c>
      <c r="BN145" s="39">
        <f>IF(BB145+AQ145+U144&gt;=G$8,0,IF(SUM($BL145:BM145)&lt;$C145,MIN(G$8-(BB145+AQ145+U144),$C145-SUM($BL145:BM145)),0))</f>
        <v>0</v>
      </c>
      <c r="BO145" s="39">
        <f>IF(BC145+AR145+V144&gt;=H$8,0,IF(SUM($BL145:BN145)&lt;$C145,MIN(H$8-(BC145+AR145+V144),$C145-SUM($BL145:BN145)),0))</f>
        <v>0</v>
      </c>
      <c r="BP145" s="39">
        <f>IF(BD145+AS145+W144&gt;=I$8,0,IF(SUM($BL145:BO145)&lt;$C145,MIN(I$8-(BD145+AS145+W144),$C145-SUM($BL145:BO145)),0))</f>
        <v>0</v>
      </c>
      <c r="BQ145" s="39">
        <f>IF(BE145+AT145+X144&gt;=J$8,0,IF(SUM($BL145:BP145)&lt;$C145,MIN(J$8-(BE145+AT145+X144),$C145-SUM($BL145:BP145)),0))</f>
        <v>0</v>
      </c>
      <c r="BR145" s="39">
        <f>IF(BF145+AU145+Y144&gt;=K$8,0,IF(SUM($BL145:BQ145)&lt;$C145,MIN(K$8-(BF145+AU145+Y144),$C145-SUM($BL145:BQ145)),0))</f>
        <v>0</v>
      </c>
      <c r="BS145" s="39">
        <f>IF(BG145+AV145+Z144&gt;=L$8,0,IF(SUM($BL145:BR145)&lt;$C145,MIN(L$8-(BG145+AV145+Z144),$C145-SUM($BL145:BR145)),0))</f>
        <v>0</v>
      </c>
      <c r="BT145" s="39">
        <f>IF(BH145+AW145+AA144&gt;=M$8,0,IF(SUM($BL145:BS145)&lt;$C145,MIN(M$8-(BH145+AW145+AA144),$C145-SUM($BL145:BS145)),0))</f>
        <v>0</v>
      </c>
      <c r="BU145" s="39">
        <f>IF(BI145+AX145+AB144&gt;=N$8,0,IF(SUM($BL145:BT145)&lt;$C145,MIN(N$8-(BI145+AX145+AB144),$C145-SUM($BL145:BT145)),0))</f>
        <v>0</v>
      </c>
      <c r="BW145" s="52" t="e">
        <f t="shared" si="159"/>
        <v>#N/A</v>
      </c>
      <c r="BX145" s="174" t="e">
        <f t="shared" si="160"/>
        <v>#N/A</v>
      </c>
      <c r="BY145" s="39">
        <f t="shared" si="137"/>
        <v>0</v>
      </c>
      <c r="BZ145" s="174" t="e">
        <f t="shared" si="161"/>
        <v>#N/A</v>
      </c>
      <c r="CA145" s="37">
        <f t="shared" si="138"/>
        <v>0</v>
      </c>
      <c r="CB145" s="174" t="e">
        <f t="shared" si="162"/>
        <v>#N/A</v>
      </c>
      <c r="CC145" s="39">
        <f t="shared" si="139"/>
        <v>0</v>
      </c>
      <c r="CD145" s="174" t="e">
        <f t="shared" si="163"/>
        <v>#N/A</v>
      </c>
      <c r="CE145" s="39">
        <f t="shared" si="140"/>
        <v>0</v>
      </c>
      <c r="CF145" s="174" t="e">
        <f t="shared" si="164"/>
        <v>#N/A</v>
      </c>
      <c r="CG145" s="39">
        <f t="shared" si="141"/>
        <v>0</v>
      </c>
      <c r="CH145" s="174" t="e">
        <f t="shared" si="165"/>
        <v>#N/A</v>
      </c>
      <c r="CI145" s="39">
        <f t="shared" si="142"/>
        <v>0</v>
      </c>
      <c r="CJ145" s="174" t="e">
        <f t="shared" si="166"/>
        <v>#N/A</v>
      </c>
      <c r="CK145" s="39">
        <f t="shared" si="143"/>
        <v>0</v>
      </c>
      <c r="CL145" s="174" t="e">
        <f t="shared" si="167"/>
        <v>#N/A</v>
      </c>
      <c r="CM145" s="39">
        <f t="shared" si="144"/>
        <v>0</v>
      </c>
      <c r="CN145" s="174" t="e">
        <f t="shared" si="168"/>
        <v>#N/A</v>
      </c>
      <c r="CO145" s="39">
        <f t="shared" si="145"/>
        <v>0</v>
      </c>
      <c r="CP145" s="174" t="e">
        <f t="shared" si="169"/>
        <v>#N/A</v>
      </c>
      <c r="CQ145" s="39">
        <f t="shared" si="146"/>
        <v>0</v>
      </c>
      <c r="CR145" s="39" t="e">
        <f>IF(ISERROR(BX145),NA(),(BY145/Calculator!$E$6)/2)</f>
        <v>#N/A</v>
      </c>
      <c r="CS145" s="39" t="e">
        <f>IF(ISERROR(BZ145),NA(),(CA145/Calculator!$E$6)/2)</f>
        <v>#N/A</v>
      </c>
      <c r="CT145" s="39" t="e">
        <f>IF(ISERROR(CB145),NA(),(CC145/Calculator!$E$6)/2)</f>
        <v>#N/A</v>
      </c>
      <c r="CU145" s="39" t="e">
        <f>IF(ISERROR(CD145),NA(),(CE145/Calculator!$E$6)/2)</f>
        <v>#N/A</v>
      </c>
      <c r="CV145" s="39" t="e">
        <f>IF(ISERROR(CF145),NA(),(CG145/Calculator!$E$6)/2)</f>
        <v>#N/A</v>
      </c>
      <c r="CW145" s="39" t="e">
        <f>IF(ISERROR(CH145),NA(),(CI145/Calculator!$E$6)/2)</f>
        <v>#N/A</v>
      </c>
      <c r="CX145" s="39" t="e">
        <f>IF(ISERROR(CJ145),NA(),(CK145/Calculator!$E$6)/2)</f>
        <v>#N/A</v>
      </c>
      <c r="CY145" s="39" t="e">
        <f>IF(ISERROR(CL145),NA(),(CM145/Calculator!$E$6)/2)</f>
        <v>#N/A</v>
      </c>
      <c r="CZ145" s="39" t="e">
        <f>IF(ISERROR(CN145),NA(),(CO145/Calculator!$E$6)/2)</f>
        <v>#N/A</v>
      </c>
      <c r="DA145" s="39" t="e">
        <f>IF(ISERROR(CP145),NA(),(CQ145/Calculator!$E$6)/2)</f>
        <v>#N/A</v>
      </c>
    </row>
    <row r="146" spans="1:105" s="34" customFormat="1" ht="12" thickBot="1" x14ac:dyDescent="0.25">
      <c r="A146" s="51" t="str">
        <f t="shared" si="101"/>
        <v/>
      </c>
      <c r="B146" s="52" t="str">
        <f t="shared" si="147"/>
        <v/>
      </c>
      <c r="C146" s="53" t="str">
        <f t="shared" si="102"/>
        <v/>
      </c>
      <c r="D146" s="54"/>
      <c r="E146" s="36">
        <f t="shared" si="103"/>
        <v>0</v>
      </c>
      <c r="F146" s="36">
        <f t="shared" si="104"/>
        <v>0</v>
      </c>
      <c r="G146" s="36">
        <f t="shared" si="105"/>
        <v>0</v>
      </c>
      <c r="H146" s="36">
        <f t="shared" si="106"/>
        <v>0</v>
      </c>
      <c r="I146" s="36">
        <f t="shared" si="107"/>
        <v>0</v>
      </c>
      <c r="J146" s="36">
        <f t="shared" si="108"/>
        <v>0</v>
      </c>
      <c r="K146" s="36">
        <f t="shared" si="109"/>
        <v>0</v>
      </c>
      <c r="L146" s="36">
        <f t="shared" si="110"/>
        <v>0</v>
      </c>
      <c r="M146" s="36">
        <f t="shared" si="111"/>
        <v>0</v>
      </c>
      <c r="N146" s="36">
        <f t="shared" si="112"/>
        <v>0</v>
      </c>
      <c r="O146" s="49">
        <f t="shared" si="113"/>
        <v>0</v>
      </c>
      <c r="P146" s="132" t="str">
        <f t="shared" si="114"/>
        <v/>
      </c>
      <c r="Q146" s="50">
        <f t="shared" si="115"/>
        <v>0</v>
      </c>
      <c r="R146" s="37"/>
      <c r="S146" s="36">
        <f t="shared" si="116"/>
        <v>1000</v>
      </c>
      <c r="T146" s="36">
        <f t="shared" si="117"/>
        <v>0</v>
      </c>
      <c r="U146" s="36">
        <f t="shared" si="118"/>
        <v>0</v>
      </c>
      <c r="V146" s="36">
        <f t="shared" si="119"/>
        <v>0</v>
      </c>
      <c r="W146" s="36">
        <f t="shared" si="120"/>
        <v>3000</v>
      </c>
      <c r="X146" s="36">
        <f t="shared" si="121"/>
        <v>0</v>
      </c>
      <c r="Y146" s="36">
        <f t="shared" si="122"/>
        <v>0</v>
      </c>
      <c r="Z146" s="36">
        <f t="shared" si="123"/>
        <v>43426.689999999988</v>
      </c>
      <c r="AA146" s="36">
        <f t="shared" si="124"/>
        <v>0</v>
      </c>
      <c r="AB146" s="36">
        <f t="shared" si="125"/>
        <v>0</v>
      </c>
      <c r="AC146" s="40"/>
      <c r="AD146" s="36">
        <f t="shared" si="91"/>
        <v>0</v>
      </c>
      <c r="AE146" s="36">
        <f t="shared" si="92"/>
        <v>0</v>
      </c>
      <c r="AF146" s="36">
        <f t="shared" si="93"/>
        <v>0</v>
      </c>
      <c r="AG146" s="36">
        <f t="shared" si="94"/>
        <v>0</v>
      </c>
      <c r="AH146" s="36">
        <f t="shared" si="95"/>
        <v>0</v>
      </c>
      <c r="AI146" s="36">
        <f t="shared" si="96"/>
        <v>0</v>
      </c>
      <c r="AJ146" s="36">
        <f t="shared" si="97"/>
        <v>0</v>
      </c>
      <c r="AK146" s="36">
        <f t="shared" si="98"/>
        <v>0</v>
      </c>
      <c r="AL146" s="36">
        <f t="shared" si="99"/>
        <v>0</v>
      </c>
      <c r="AM146" s="36">
        <f t="shared" si="100"/>
        <v>0</v>
      </c>
      <c r="AN146" s="40"/>
      <c r="AO146" s="36">
        <f t="shared" si="126"/>
        <v>0</v>
      </c>
      <c r="AP146" s="36">
        <f t="shared" si="127"/>
        <v>0</v>
      </c>
      <c r="AQ146" s="36">
        <f t="shared" si="128"/>
        <v>0</v>
      </c>
      <c r="AR146" s="36">
        <f t="shared" si="129"/>
        <v>0</v>
      </c>
      <c r="AS146" s="36">
        <f t="shared" si="130"/>
        <v>0</v>
      </c>
      <c r="AT146" s="36">
        <f t="shared" si="131"/>
        <v>0</v>
      </c>
      <c r="AU146" s="36">
        <f t="shared" si="132"/>
        <v>0</v>
      </c>
      <c r="AV146" s="36">
        <f t="shared" si="133"/>
        <v>126.29</v>
      </c>
      <c r="AW146" s="36">
        <f t="shared" si="134"/>
        <v>0</v>
      </c>
      <c r="AX146" s="36">
        <f t="shared" si="135"/>
        <v>0</v>
      </c>
      <c r="AZ146" s="36">
        <f t="shared" si="148"/>
        <v>0</v>
      </c>
      <c r="BA146" s="36">
        <f t="shared" si="149"/>
        <v>0</v>
      </c>
      <c r="BB146" s="36">
        <f t="shared" si="150"/>
        <v>0</v>
      </c>
      <c r="BC146" s="36">
        <f t="shared" si="151"/>
        <v>0</v>
      </c>
      <c r="BD146" s="36">
        <f t="shared" si="152"/>
        <v>0</v>
      </c>
      <c r="BE146" s="36">
        <f t="shared" si="153"/>
        <v>0</v>
      </c>
      <c r="BF146" s="36">
        <f t="shared" si="154"/>
        <v>0</v>
      </c>
      <c r="BG146" s="36">
        <f t="shared" si="155"/>
        <v>0</v>
      </c>
      <c r="BH146" s="36">
        <f t="shared" si="156"/>
        <v>0</v>
      </c>
      <c r="BI146" s="36">
        <f t="shared" si="157"/>
        <v>0</v>
      </c>
      <c r="BJ146" s="118">
        <f t="shared" si="136"/>
        <v>0</v>
      </c>
      <c r="BK146" s="37"/>
      <c r="BL146" s="38">
        <f t="shared" si="158"/>
        <v>0</v>
      </c>
      <c r="BM146" s="39">
        <f>IF(BA146+AP146+T145&gt;=F$8,0,IF(SUM($BL146:BL146)&lt;$C146,MIN(F$8-(BA146+AP146+T145),$C146-SUM($BL146:BL146)),0))</f>
        <v>0</v>
      </c>
      <c r="BN146" s="39">
        <f>IF(BB146+AQ146+U145&gt;=G$8,0,IF(SUM($BL146:BM146)&lt;$C146,MIN(G$8-(BB146+AQ146+U145),$C146-SUM($BL146:BM146)),0))</f>
        <v>0</v>
      </c>
      <c r="BO146" s="39">
        <f>IF(BC146+AR146+V145&gt;=H$8,0,IF(SUM($BL146:BN146)&lt;$C146,MIN(H$8-(BC146+AR146+V145),$C146-SUM($BL146:BN146)),0))</f>
        <v>0</v>
      </c>
      <c r="BP146" s="39">
        <f>IF(BD146+AS146+W145&gt;=I$8,0,IF(SUM($BL146:BO146)&lt;$C146,MIN(I$8-(BD146+AS146+W145),$C146-SUM($BL146:BO146)),0))</f>
        <v>0</v>
      </c>
      <c r="BQ146" s="39">
        <f>IF(BE146+AT146+X145&gt;=J$8,0,IF(SUM($BL146:BP146)&lt;$C146,MIN(J$8-(BE146+AT146+X145),$C146-SUM($BL146:BP146)),0))</f>
        <v>0</v>
      </c>
      <c r="BR146" s="39">
        <f>IF(BF146+AU146+Y145&gt;=K$8,0,IF(SUM($BL146:BQ146)&lt;$C146,MIN(K$8-(BF146+AU146+Y145),$C146-SUM($BL146:BQ146)),0))</f>
        <v>0</v>
      </c>
      <c r="BS146" s="39">
        <f>IF(BG146+AV146+Z145&gt;=L$8,0,IF(SUM($BL146:BR146)&lt;$C146,MIN(L$8-(BG146+AV146+Z145),$C146-SUM($BL146:BR146)),0))</f>
        <v>0</v>
      </c>
      <c r="BT146" s="39">
        <f>IF(BH146+AW146+AA145&gt;=M$8,0,IF(SUM($BL146:BS146)&lt;$C146,MIN(M$8-(BH146+AW146+AA145),$C146-SUM($BL146:BS146)),0))</f>
        <v>0</v>
      </c>
      <c r="BU146" s="39">
        <f>IF(BI146+AX146+AB145&gt;=N$8,0,IF(SUM($BL146:BT146)&lt;$C146,MIN(N$8-(BI146+AX146+AB145),$C146-SUM($BL146:BT146)),0))</f>
        <v>0</v>
      </c>
      <c r="BW146" s="52" t="e">
        <f t="shared" si="159"/>
        <v>#N/A</v>
      </c>
      <c r="BX146" s="174" t="e">
        <f t="shared" si="160"/>
        <v>#N/A</v>
      </c>
      <c r="BY146" s="39">
        <f t="shared" si="137"/>
        <v>0</v>
      </c>
      <c r="BZ146" s="174" t="e">
        <f t="shared" si="161"/>
        <v>#N/A</v>
      </c>
      <c r="CA146" s="37">
        <f t="shared" si="138"/>
        <v>0</v>
      </c>
      <c r="CB146" s="174" t="e">
        <f t="shared" si="162"/>
        <v>#N/A</v>
      </c>
      <c r="CC146" s="39">
        <f t="shared" si="139"/>
        <v>0</v>
      </c>
      <c r="CD146" s="174" t="e">
        <f t="shared" si="163"/>
        <v>#N/A</v>
      </c>
      <c r="CE146" s="39">
        <f t="shared" si="140"/>
        <v>0</v>
      </c>
      <c r="CF146" s="174" t="e">
        <f t="shared" si="164"/>
        <v>#N/A</v>
      </c>
      <c r="CG146" s="39">
        <f t="shared" si="141"/>
        <v>0</v>
      </c>
      <c r="CH146" s="174" t="e">
        <f t="shared" si="165"/>
        <v>#N/A</v>
      </c>
      <c r="CI146" s="39">
        <f t="shared" si="142"/>
        <v>0</v>
      </c>
      <c r="CJ146" s="174" t="e">
        <f t="shared" si="166"/>
        <v>#N/A</v>
      </c>
      <c r="CK146" s="39">
        <f t="shared" si="143"/>
        <v>0</v>
      </c>
      <c r="CL146" s="174" t="e">
        <f t="shared" si="167"/>
        <v>#N/A</v>
      </c>
      <c r="CM146" s="39">
        <f t="shared" si="144"/>
        <v>0</v>
      </c>
      <c r="CN146" s="174" t="e">
        <f t="shared" si="168"/>
        <v>#N/A</v>
      </c>
      <c r="CO146" s="39">
        <f t="shared" si="145"/>
        <v>0</v>
      </c>
      <c r="CP146" s="174" t="e">
        <f t="shared" si="169"/>
        <v>#N/A</v>
      </c>
      <c r="CQ146" s="39">
        <f t="shared" si="146"/>
        <v>0</v>
      </c>
      <c r="CR146" s="39" t="e">
        <f>IF(ISERROR(BX146),NA(),(BY146/Calculator!$E$6)/2)</f>
        <v>#N/A</v>
      </c>
      <c r="CS146" s="39" t="e">
        <f>IF(ISERROR(BZ146),NA(),(CA146/Calculator!$E$6)/2)</f>
        <v>#N/A</v>
      </c>
      <c r="CT146" s="39" t="e">
        <f>IF(ISERROR(CB146),NA(),(CC146/Calculator!$E$6)/2)</f>
        <v>#N/A</v>
      </c>
      <c r="CU146" s="39" t="e">
        <f>IF(ISERROR(CD146),NA(),(CE146/Calculator!$E$6)/2)</f>
        <v>#N/A</v>
      </c>
      <c r="CV146" s="39" t="e">
        <f>IF(ISERROR(CF146),NA(),(CG146/Calculator!$E$6)/2)</f>
        <v>#N/A</v>
      </c>
      <c r="CW146" s="39" t="e">
        <f>IF(ISERROR(CH146),NA(),(CI146/Calculator!$E$6)/2)</f>
        <v>#N/A</v>
      </c>
      <c r="CX146" s="39" t="e">
        <f>IF(ISERROR(CJ146),NA(),(CK146/Calculator!$E$6)/2)</f>
        <v>#N/A</v>
      </c>
      <c r="CY146" s="39" t="e">
        <f>IF(ISERROR(CL146),NA(),(CM146/Calculator!$E$6)/2)</f>
        <v>#N/A</v>
      </c>
      <c r="CZ146" s="39" t="e">
        <f>IF(ISERROR(CN146),NA(),(CO146/Calculator!$E$6)/2)</f>
        <v>#N/A</v>
      </c>
      <c r="DA146" s="39" t="e">
        <f>IF(ISERROR(CP146),NA(),(CQ146/Calculator!$E$6)/2)</f>
        <v>#N/A</v>
      </c>
    </row>
    <row r="147" spans="1:105" s="34" customFormat="1" ht="12" thickBot="1" x14ac:dyDescent="0.25">
      <c r="A147" s="51" t="str">
        <f t="shared" si="101"/>
        <v/>
      </c>
      <c r="B147" s="52" t="str">
        <f t="shared" si="147"/>
        <v/>
      </c>
      <c r="C147" s="53" t="str">
        <f t="shared" si="102"/>
        <v/>
      </c>
      <c r="D147" s="54"/>
      <c r="E147" s="36">
        <f t="shared" si="103"/>
        <v>0</v>
      </c>
      <c r="F147" s="36">
        <f t="shared" si="104"/>
        <v>0</v>
      </c>
      <c r="G147" s="36">
        <f t="shared" si="105"/>
        <v>0</v>
      </c>
      <c r="H147" s="36">
        <f t="shared" si="106"/>
        <v>0</v>
      </c>
      <c r="I147" s="36">
        <f t="shared" si="107"/>
        <v>0</v>
      </c>
      <c r="J147" s="36">
        <f t="shared" si="108"/>
        <v>0</v>
      </c>
      <c r="K147" s="36">
        <f t="shared" si="109"/>
        <v>0</v>
      </c>
      <c r="L147" s="36">
        <f t="shared" si="110"/>
        <v>0</v>
      </c>
      <c r="M147" s="36">
        <f t="shared" si="111"/>
        <v>0</v>
      </c>
      <c r="N147" s="36">
        <f t="shared" si="112"/>
        <v>0</v>
      </c>
      <c r="O147" s="49">
        <f t="shared" si="113"/>
        <v>0</v>
      </c>
      <c r="P147" s="132" t="str">
        <f t="shared" si="114"/>
        <v/>
      </c>
      <c r="Q147" s="50">
        <f t="shared" si="115"/>
        <v>0</v>
      </c>
      <c r="R147" s="37"/>
      <c r="S147" s="36">
        <f t="shared" si="116"/>
        <v>1000</v>
      </c>
      <c r="T147" s="36">
        <f t="shared" si="117"/>
        <v>0</v>
      </c>
      <c r="U147" s="36">
        <f t="shared" si="118"/>
        <v>0</v>
      </c>
      <c r="V147" s="36">
        <f t="shared" si="119"/>
        <v>0</v>
      </c>
      <c r="W147" s="36">
        <f t="shared" si="120"/>
        <v>3000</v>
      </c>
      <c r="X147" s="36">
        <f t="shared" si="121"/>
        <v>0</v>
      </c>
      <c r="Y147" s="36">
        <f t="shared" si="122"/>
        <v>0</v>
      </c>
      <c r="Z147" s="36">
        <f t="shared" si="123"/>
        <v>43553.349999999991</v>
      </c>
      <c r="AA147" s="36">
        <f t="shared" si="124"/>
        <v>0</v>
      </c>
      <c r="AB147" s="36">
        <f t="shared" si="125"/>
        <v>0</v>
      </c>
      <c r="AC147" s="40"/>
      <c r="AD147" s="36">
        <f t="shared" ref="AD147:AD210" si="170">IF(E$8-S147&lt;0,0,E$8-S147)</f>
        <v>0</v>
      </c>
      <c r="AE147" s="36">
        <f t="shared" ref="AE147:AE210" si="171">IF(F$8-T147&lt;0,0,F$8-T147)</f>
        <v>0</v>
      </c>
      <c r="AF147" s="36">
        <f t="shared" ref="AF147:AF210" si="172">IF(G$8-U147&lt;0,0,G$8-U147)</f>
        <v>0</v>
      </c>
      <c r="AG147" s="36">
        <f t="shared" ref="AG147:AG210" si="173">IF(H$8-V147&lt;0,0,H$8-V147)</f>
        <v>0</v>
      </c>
      <c r="AH147" s="36">
        <f t="shared" ref="AH147:AH210" si="174">IF(I$8-W147&lt;0,0,I$8-W147)</f>
        <v>0</v>
      </c>
      <c r="AI147" s="36">
        <f t="shared" ref="AI147:AI210" si="175">IF(J$8-X147&lt;0,0,J$8-X147)</f>
        <v>0</v>
      </c>
      <c r="AJ147" s="36">
        <f t="shared" ref="AJ147:AJ210" si="176">IF(K$8-Y147&lt;0,0,K$8-Y147)</f>
        <v>0</v>
      </c>
      <c r="AK147" s="36">
        <f t="shared" ref="AK147:AK210" si="177">IF(L$8-Z147&lt;0,0,L$8-Z147)</f>
        <v>0</v>
      </c>
      <c r="AL147" s="36">
        <f t="shared" ref="AL147:AL210" si="178">IF(M$8-AA147&lt;0,0,M$8-AA147)</f>
        <v>0</v>
      </c>
      <c r="AM147" s="36">
        <f t="shared" ref="AM147:AM210" si="179">IF(N$8-AB147&lt;0,0,N$8-AB147)</f>
        <v>0</v>
      </c>
      <c r="AN147" s="40"/>
      <c r="AO147" s="36">
        <f t="shared" si="126"/>
        <v>0</v>
      </c>
      <c r="AP147" s="36">
        <f t="shared" si="127"/>
        <v>0</v>
      </c>
      <c r="AQ147" s="36">
        <f t="shared" si="128"/>
        <v>0</v>
      </c>
      <c r="AR147" s="36">
        <f t="shared" si="129"/>
        <v>0</v>
      </c>
      <c r="AS147" s="36">
        <f t="shared" si="130"/>
        <v>0</v>
      </c>
      <c r="AT147" s="36">
        <f t="shared" si="131"/>
        <v>0</v>
      </c>
      <c r="AU147" s="36">
        <f t="shared" si="132"/>
        <v>0</v>
      </c>
      <c r="AV147" s="36">
        <f t="shared" si="133"/>
        <v>126.66</v>
      </c>
      <c r="AW147" s="36">
        <f t="shared" si="134"/>
        <v>0</v>
      </c>
      <c r="AX147" s="36">
        <f t="shared" si="135"/>
        <v>0</v>
      </c>
      <c r="AZ147" s="36">
        <f t="shared" si="148"/>
        <v>0</v>
      </c>
      <c r="BA147" s="36">
        <f t="shared" si="149"/>
        <v>0</v>
      </c>
      <c r="BB147" s="36">
        <f t="shared" si="150"/>
        <v>0</v>
      </c>
      <c r="BC147" s="36">
        <f t="shared" si="151"/>
        <v>0</v>
      </c>
      <c r="BD147" s="36">
        <f t="shared" si="152"/>
        <v>0</v>
      </c>
      <c r="BE147" s="36">
        <f t="shared" si="153"/>
        <v>0</v>
      </c>
      <c r="BF147" s="36">
        <f t="shared" si="154"/>
        <v>0</v>
      </c>
      <c r="BG147" s="36">
        <f t="shared" si="155"/>
        <v>0</v>
      </c>
      <c r="BH147" s="36">
        <f t="shared" si="156"/>
        <v>0</v>
      </c>
      <c r="BI147" s="36">
        <f t="shared" si="157"/>
        <v>0</v>
      </c>
      <c r="BJ147" s="118">
        <f t="shared" si="136"/>
        <v>0</v>
      </c>
      <c r="BK147" s="37"/>
      <c r="BL147" s="38">
        <f t="shared" si="158"/>
        <v>0</v>
      </c>
      <c r="BM147" s="39">
        <f>IF(BA147+AP147+T146&gt;=F$8,0,IF(SUM($BL147:BL147)&lt;$C147,MIN(F$8-(BA147+AP147+T146),$C147-SUM($BL147:BL147)),0))</f>
        <v>0</v>
      </c>
      <c r="BN147" s="39">
        <f>IF(BB147+AQ147+U146&gt;=G$8,0,IF(SUM($BL147:BM147)&lt;$C147,MIN(G$8-(BB147+AQ147+U146),$C147-SUM($BL147:BM147)),0))</f>
        <v>0</v>
      </c>
      <c r="BO147" s="39">
        <f>IF(BC147+AR147+V146&gt;=H$8,0,IF(SUM($BL147:BN147)&lt;$C147,MIN(H$8-(BC147+AR147+V146),$C147-SUM($BL147:BN147)),0))</f>
        <v>0</v>
      </c>
      <c r="BP147" s="39">
        <f>IF(BD147+AS147+W146&gt;=I$8,0,IF(SUM($BL147:BO147)&lt;$C147,MIN(I$8-(BD147+AS147+W146),$C147-SUM($BL147:BO147)),0))</f>
        <v>0</v>
      </c>
      <c r="BQ147" s="39">
        <f>IF(BE147+AT147+X146&gt;=J$8,0,IF(SUM($BL147:BP147)&lt;$C147,MIN(J$8-(BE147+AT147+X146),$C147-SUM($BL147:BP147)),0))</f>
        <v>0</v>
      </c>
      <c r="BR147" s="39">
        <f>IF(BF147+AU147+Y146&gt;=K$8,0,IF(SUM($BL147:BQ147)&lt;$C147,MIN(K$8-(BF147+AU147+Y146),$C147-SUM($BL147:BQ147)),0))</f>
        <v>0</v>
      </c>
      <c r="BS147" s="39">
        <f>IF(BG147+AV147+Z146&gt;=L$8,0,IF(SUM($BL147:BR147)&lt;$C147,MIN(L$8-(BG147+AV147+Z146),$C147-SUM($BL147:BR147)),0))</f>
        <v>0</v>
      </c>
      <c r="BT147" s="39">
        <f>IF(BH147+AW147+AA146&gt;=M$8,0,IF(SUM($BL147:BS147)&lt;$C147,MIN(M$8-(BH147+AW147+AA146),$C147-SUM($BL147:BS147)),0))</f>
        <v>0</v>
      </c>
      <c r="BU147" s="39">
        <f>IF(BI147+AX147+AB146&gt;=N$8,0,IF(SUM($BL147:BT147)&lt;$C147,MIN(N$8-(BI147+AX147+AB146),$C147-SUM($BL147:BT147)),0))</f>
        <v>0</v>
      </c>
      <c r="BW147" s="52" t="e">
        <f t="shared" si="159"/>
        <v>#N/A</v>
      </c>
      <c r="BX147" s="174" t="e">
        <f t="shared" si="160"/>
        <v>#N/A</v>
      </c>
      <c r="BY147" s="39">
        <f t="shared" si="137"/>
        <v>0</v>
      </c>
      <c r="BZ147" s="174" t="e">
        <f t="shared" si="161"/>
        <v>#N/A</v>
      </c>
      <c r="CA147" s="37">
        <f t="shared" si="138"/>
        <v>0</v>
      </c>
      <c r="CB147" s="174" t="e">
        <f t="shared" si="162"/>
        <v>#N/A</v>
      </c>
      <c r="CC147" s="39">
        <f t="shared" si="139"/>
        <v>0</v>
      </c>
      <c r="CD147" s="174" t="e">
        <f t="shared" si="163"/>
        <v>#N/A</v>
      </c>
      <c r="CE147" s="39">
        <f t="shared" si="140"/>
        <v>0</v>
      </c>
      <c r="CF147" s="174" t="e">
        <f t="shared" si="164"/>
        <v>#N/A</v>
      </c>
      <c r="CG147" s="39">
        <f t="shared" si="141"/>
        <v>0</v>
      </c>
      <c r="CH147" s="174" t="e">
        <f t="shared" si="165"/>
        <v>#N/A</v>
      </c>
      <c r="CI147" s="39">
        <f t="shared" si="142"/>
        <v>0</v>
      </c>
      <c r="CJ147" s="174" t="e">
        <f t="shared" si="166"/>
        <v>#N/A</v>
      </c>
      <c r="CK147" s="39">
        <f t="shared" si="143"/>
        <v>0</v>
      </c>
      <c r="CL147" s="174" t="e">
        <f t="shared" si="167"/>
        <v>#N/A</v>
      </c>
      <c r="CM147" s="39">
        <f t="shared" si="144"/>
        <v>0</v>
      </c>
      <c r="CN147" s="174" t="e">
        <f t="shared" si="168"/>
        <v>#N/A</v>
      </c>
      <c r="CO147" s="39">
        <f t="shared" si="145"/>
        <v>0</v>
      </c>
      <c r="CP147" s="174" t="e">
        <f t="shared" si="169"/>
        <v>#N/A</v>
      </c>
      <c r="CQ147" s="39">
        <f t="shared" si="146"/>
        <v>0</v>
      </c>
      <c r="CR147" s="39" t="e">
        <f>IF(ISERROR(BX147),NA(),(BY147/Calculator!$E$6)/2)</f>
        <v>#N/A</v>
      </c>
      <c r="CS147" s="39" t="e">
        <f>IF(ISERROR(BZ147),NA(),(CA147/Calculator!$E$6)/2)</f>
        <v>#N/A</v>
      </c>
      <c r="CT147" s="39" t="e">
        <f>IF(ISERROR(CB147),NA(),(CC147/Calculator!$E$6)/2)</f>
        <v>#N/A</v>
      </c>
      <c r="CU147" s="39" t="e">
        <f>IF(ISERROR(CD147),NA(),(CE147/Calculator!$E$6)/2)</f>
        <v>#N/A</v>
      </c>
      <c r="CV147" s="39" t="e">
        <f>IF(ISERROR(CF147),NA(),(CG147/Calculator!$E$6)/2)</f>
        <v>#N/A</v>
      </c>
      <c r="CW147" s="39" t="e">
        <f>IF(ISERROR(CH147),NA(),(CI147/Calculator!$E$6)/2)</f>
        <v>#N/A</v>
      </c>
      <c r="CX147" s="39" t="e">
        <f>IF(ISERROR(CJ147),NA(),(CK147/Calculator!$E$6)/2)</f>
        <v>#N/A</v>
      </c>
      <c r="CY147" s="39" t="e">
        <f>IF(ISERROR(CL147),NA(),(CM147/Calculator!$E$6)/2)</f>
        <v>#N/A</v>
      </c>
      <c r="CZ147" s="39" t="e">
        <f>IF(ISERROR(CN147),NA(),(CO147/Calculator!$E$6)/2)</f>
        <v>#N/A</v>
      </c>
      <c r="DA147" s="39" t="e">
        <f>IF(ISERROR(CP147),NA(),(CQ147/Calculator!$E$6)/2)</f>
        <v>#N/A</v>
      </c>
    </row>
    <row r="148" spans="1:105" s="34" customFormat="1" ht="12" thickBot="1" x14ac:dyDescent="0.25">
      <c r="A148" s="51" t="str">
        <f t="shared" ref="A148:A211" si="180">IF(SUM(AD147:AM147)&gt;0,A147+1,"")</f>
        <v/>
      </c>
      <c r="B148" s="52" t="str">
        <f t="shared" si="147"/>
        <v/>
      </c>
      <c r="C148" s="53" t="str">
        <f t="shared" ref="C148:C211" si="181">IF(A148="","",IF($E$4-BJ148&lt;0,"Err",$E$4-BJ148+D148))</f>
        <v/>
      </c>
      <c r="D148" s="54"/>
      <c r="E148" s="36">
        <f t="shared" ref="E148:E211" si="182">AZ148+BL148</f>
        <v>0</v>
      </c>
      <c r="F148" s="36">
        <f t="shared" ref="F148:F211" si="183">BA148+BM148</f>
        <v>0</v>
      </c>
      <c r="G148" s="36">
        <f t="shared" ref="G148:G211" si="184">BB148+BN148</f>
        <v>0</v>
      </c>
      <c r="H148" s="36">
        <f t="shared" ref="H148:H211" si="185">BC148+BO148</f>
        <v>0</v>
      </c>
      <c r="I148" s="36">
        <f t="shared" ref="I148:I211" si="186">BD148+BP148</f>
        <v>0</v>
      </c>
      <c r="J148" s="36">
        <f t="shared" ref="J148:J211" si="187">BE148+BQ148</f>
        <v>0</v>
      </c>
      <c r="K148" s="36">
        <f t="shared" ref="K148:K211" si="188">BF148+BR148</f>
        <v>0</v>
      </c>
      <c r="L148" s="36">
        <f t="shared" ref="L148:L211" si="189">BG148+BS148</f>
        <v>0</v>
      </c>
      <c r="M148" s="36">
        <f t="shared" ref="M148:M211" si="190">BH148+BT148</f>
        <v>0</v>
      </c>
      <c r="N148" s="36">
        <f t="shared" ref="N148:N211" si="191">BI148+BU148</f>
        <v>0</v>
      </c>
      <c r="O148" s="49">
        <f t="shared" ref="O148:O211" si="192">SUM(E148:N148)</f>
        <v>0</v>
      </c>
      <c r="P148" s="132" t="str">
        <f t="shared" ref="P148:P211" si="193">IF(A148="","",SUM(AO148:AX148))</f>
        <v/>
      </c>
      <c r="Q148" s="50">
        <f t="shared" ref="Q148:Q211" si="194">SUM(AD148:AM148)</f>
        <v>0</v>
      </c>
      <c r="R148" s="37"/>
      <c r="S148" s="36">
        <f t="shared" ref="S148:S211" si="195">S147+AO148+AZ148+BL148</f>
        <v>1000</v>
      </c>
      <c r="T148" s="36">
        <f t="shared" ref="T148:T211" si="196">T147+AP148+BA148+BM148</f>
        <v>0</v>
      </c>
      <c r="U148" s="36">
        <f t="shared" ref="U148:U211" si="197">U147+AQ148+BB148+BN148</f>
        <v>0</v>
      </c>
      <c r="V148" s="36">
        <f t="shared" ref="V148:V211" si="198">V147+AR148+BC148+BO148</f>
        <v>0</v>
      </c>
      <c r="W148" s="36">
        <f t="shared" ref="W148:W211" si="199">W147+AS148+BD148+BP148</f>
        <v>3000</v>
      </c>
      <c r="X148" s="36">
        <f t="shared" ref="X148:X211" si="200">X147+AT148+BE148+BQ148</f>
        <v>0</v>
      </c>
      <c r="Y148" s="36">
        <f t="shared" ref="Y148:Y211" si="201">Y147+AU148+BF148+BR148</f>
        <v>0</v>
      </c>
      <c r="Z148" s="36">
        <f t="shared" ref="Z148:Z211" si="202">Z147+AV148+BG148+BS148</f>
        <v>43680.37999999999</v>
      </c>
      <c r="AA148" s="36">
        <f t="shared" ref="AA148:AA211" si="203">AA147+AW148+BH148+BT148</f>
        <v>0</v>
      </c>
      <c r="AB148" s="36">
        <f t="shared" ref="AB148:AB211" si="204">AB147+AX148+BI148+BU148</f>
        <v>0</v>
      </c>
      <c r="AC148" s="40"/>
      <c r="AD148" s="36">
        <f t="shared" si="170"/>
        <v>0</v>
      </c>
      <c r="AE148" s="36">
        <f t="shared" si="171"/>
        <v>0</v>
      </c>
      <c r="AF148" s="36">
        <f t="shared" si="172"/>
        <v>0</v>
      </c>
      <c r="AG148" s="36">
        <f t="shared" si="173"/>
        <v>0</v>
      </c>
      <c r="AH148" s="36">
        <f t="shared" si="174"/>
        <v>0</v>
      </c>
      <c r="AI148" s="36">
        <f t="shared" si="175"/>
        <v>0</v>
      </c>
      <c r="AJ148" s="36">
        <f t="shared" si="176"/>
        <v>0</v>
      </c>
      <c r="AK148" s="36">
        <f t="shared" si="177"/>
        <v>0</v>
      </c>
      <c r="AL148" s="36">
        <f t="shared" si="178"/>
        <v>0</v>
      </c>
      <c r="AM148" s="36">
        <f t="shared" si="179"/>
        <v>0</v>
      </c>
      <c r="AN148" s="40"/>
      <c r="AO148" s="36">
        <f t="shared" ref="AO148:AO211" si="205">ROUND(S147*E$10/12,2)</f>
        <v>0</v>
      </c>
      <c r="AP148" s="36">
        <f t="shared" ref="AP148:AP211" si="206">ROUND(T147*F$10/12,2)</f>
        <v>0</v>
      </c>
      <c r="AQ148" s="36">
        <f t="shared" ref="AQ148:AQ211" si="207">ROUND(U147*G$10/12,2)</f>
        <v>0</v>
      </c>
      <c r="AR148" s="36">
        <f t="shared" ref="AR148:AR211" si="208">ROUND(V147*H$10/12,2)</f>
        <v>0</v>
      </c>
      <c r="AS148" s="36">
        <f t="shared" ref="AS148:AS211" si="209">ROUND(W147*I$10/12,2)</f>
        <v>0</v>
      </c>
      <c r="AT148" s="36">
        <f t="shared" ref="AT148:AT211" si="210">ROUND(X147*J$10/12,2)</f>
        <v>0</v>
      </c>
      <c r="AU148" s="36">
        <f t="shared" ref="AU148:AU211" si="211">ROUND(Y147*K$10/12,2)</f>
        <v>0</v>
      </c>
      <c r="AV148" s="36">
        <f t="shared" ref="AV148:AV211" si="212">ROUND(Z147*L$10/12,2)</f>
        <v>127.03</v>
      </c>
      <c r="AW148" s="36">
        <f t="shared" ref="AW148:AW211" si="213">ROUND(AA147*M$10/12,2)</f>
        <v>0</v>
      </c>
      <c r="AX148" s="36">
        <f t="shared" ref="AX148:AX211" si="214">ROUND(AB147*N$10/12,2)</f>
        <v>0</v>
      </c>
      <c r="AZ148" s="36">
        <f t="shared" si="148"/>
        <v>0</v>
      </c>
      <c r="BA148" s="36">
        <f t="shared" si="149"/>
        <v>0</v>
      </c>
      <c r="BB148" s="36">
        <f t="shared" si="150"/>
        <v>0</v>
      </c>
      <c r="BC148" s="36">
        <f t="shared" si="151"/>
        <v>0</v>
      </c>
      <c r="BD148" s="36">
        <f t="shared" si="152"/>
        <v>0</v>
      </c>
      <c r="BE148" s="36">
        <f t="shared" si="153"/>
        <v>0</v>
      </c>
      <c r="BF148" s="36">
        <f t="shared" si="154"/>
        <v>0</v>
      </c>
      <c r="BG148" s="36">
        <f t="shared" si="155"/>
        <v>0</v>
      </c>
      <c r="BH148" s="36">
        <f t="shared" si="156"/>
        <v>0</v>
      </c>
      <c r="BI148" s="36">
        <f t="shared" si="157"/>
        <v>0</v>
      </c>
      <c r="BJ148" s="118">
        <f t="shared" ref="BJ148:BJ211" si="215">SUM(AZ148:BI148)</f>
        <v>0</v>
      </c>
      <c r="BK148" s="37"/>
      <c r="BL148" s="38">
        <f t="shared" si="158"/>
        <v>0</v>
      </c>
      <c r="BM148" s="39">
        <f>IF(BA148+AP148+T147&gt;=F$8,0,IF(SUM($BL148:BL148)&lt;$C148,MIN(F$8-(BA148+AP148+T147),$C148-SUM($BL148:BL148)),0))</f>
        <v>0</v>
      </c>
      <c r="BN148" s="39">
        <f>IF(BB148+AQ148+U147&gt;=G$8,0,IF(SUM($BL148:BM148)&lt;$C148,MIN(G$8-(BB148+AQ148+U147),$C148-SUM($BL148:BM148)),0))</f>
        <v>0</v>
      </c>
      <c r="BO148" s="39">
        <f>IF(BC148+AR148+V147&gt;=H$8,0,IF(SUM($BL148:BN148)&lt;$C148,MIN(H$8-(BC148+AR148+V147),$C148-SUM($BL148:BN148)),0))</f>
        <v>0</v>
      </c>
      <c r="BP148" s="39">
        <f>IF(BD148+AS148+W147&gt;=I$8,0,IF(SUM($BL148:BO148)&lt;$C148,MIN(I$8-(BD148+AS148+W147),$C148-SUM($BL148:BO148)),0))</f>
        <v>0</v>
      </c>
      <c r="BQ148" s="39">
        <f>IF(BE148+AT148+X147&gt;=J$8,0,IF(SUM($BL148:BP148)&lt;$C148,MIN(J$8-(BE148+AT148+X147),$C148-SUM($BL148:BP148)),0))</f>
        <v>0</v>
      </c>
      <c r="BR148" s="39">
        <f>IF(BF148+AU148+Y147&gt;=K$8,0,IF(SUM($BL148:BQ148)&lt;$C148,MIN(K$8-(BF148+AU148+Y147),$C148-SUM($BL148:BQ148)),0))</f>
        <v>0</v>
      </c>
      <c r="BS148" s="39">
        <f>IF(BG148+AV148+Z147&gt;=L$8,0,IF(SUM($BL148:BR148)&lt;$C148,MIN(L$8-(BG148+AV148+Z147),$C148-SUM($BL148:BR148)),0))</f>
        <v>0</v>
      </c>
      <c r="BT148" s="39">
        <f>IF(BH148+AW148+AA147&gt;=M$8,0,IF(SUM($BL148:BS148)&lt;$C148,MIN(M$8-(BH148+AW148+AA147),$C148-SUM($BL148:BS148)),0))</f>
        <v>0</v>
      </c>
      <c r="BU148" s="39">
        <f>IF(BI148+AX148+AB147&gt;=N$8,0,IF(SUM($BL148:BT148)&lt;$C148,MIN(N$8-(BI148+AX148+AB147),$C148-SUM($BL148:BT148)),0))</f>
        <v>0</v>
      </c>
      <c r="BW148" s="52" t="e">
        <f t="shared" si="159"/>
        <v>#N/A</v>
      </c>
      <c r="BX148" s="174" t="e">
        <f t="shared" si="160"/>
        <v>#N/A</v>
      </c>
      <c r="BY148" s="39">
        <f t="shared" ref="BY148:BY211" si="216">E148</f>
        <v>0</v>
      </c>
      <c r="BZ148" s="174" t="e">
        <f t="shared" si="161"/>
        <v>#N/A</v>
      </c>
      <c r="CA148" s="37">
        <f t="shared" ref="CA148:CA211" si="217">F148</f>
        <v>0</v>
      </c>
      <c r="CB148" s="174" t="e">
        <f t="shared" si="162"/>
        <v>#N/A</v>
      </c>
      <c r="CC148" s="39">
        <f t="shared" ref="CC148:CC211" si="218">G148</f>
        <v>0</v>
      </c>
      <c r="CD148" s="174" t="e">
        <f t="shared" si="163"/>
        <v>#N/A</v>
      </c>
      <c r="CE148" s="39">
        <f t="shared" ref="CE148:CE211" si="219">H148</f>
        <v>0</v>
      </c>
      <c r="CF148" s="174" t="e">
        <f t="shared" si="164"/>
        <v>#N/A</v>
      </c>
      <c r="CG148" s="39">
        <f t="shared" ref="CG148:CG211" si="220">I148</f>
        <v>0</v>
      </c>
      <c r="CH148" s="174" t="e">
        <f t="shared" si="165"/>
        <v>#N/A</v>
      </c>
      <c r="CI148" s="39">
        <f t="shared" ref="CI148:CI211" si="221">J148</f>
        <v>0</v>
      </c>
      <c r="CJ148" s="174" t="e">
        <f t="shared" si="166"/>
        <v>#N/A</v>
      </c>
      <c r="CK148" s="39">
        <f t="shared" ref="CK148:CK211" si="222">K148</f>
        <v>0</v>
      </c>
      <c r="CL148" s="174" t="e">
        <f t="shared" si="167"/>
        <v>#N/A</v>
      </c>
      <c r="CM148" s="39">
        <f t="shared" ref="CM148:CM211" si="223">L148</f>
        <v>0</v>
      </c>
      <c r="CN148" s="174" t="e">
        <f t="shared" si="168"/>
        <v>#N/A</v>
      </c>
      <c r="CO148" s="39">
        <f t="shared" ref="CO148:CO211" si="224">M148</f>
        <v>0</v>
      </c>
      <c r="CP148" s="174" t="e">
        <f t="shared" si="169"/>
        <v>#N/A</v>
      </c>
      <c r="CQ148" s="39">
        <f t="shared" ref="CQ148:CQ211" si="225">N148</f>
        <v>0</v>
      </c>
      <c r="CR148" s="39" t="e">
        <f>IF(ISERROR(BX148),NA(),(BY148/Calculator!$E$6)/2)</f>
        <v>#N/A</v>
      </c>
      <c r="CS148" s="39" t="e">
        <f>IF(ISERROR(BZ148),NA(),(CA148/Calculator!$E$6)/2)</f>
        <v>#N/A</v>
      </c>
      <c r="CT148" s="39" t="e">
        <f>IF(ISERROR(CB148),NA(),(CC148/Calculator!$E$6)/2)</f>
        <v>#N/A</v>
      </c>
      <c r="CU148" s="39" t="e">
        <f>IF(ISERROR(CD148),NA(),(CE148/Calculator!$E$6)/2)</f>
        <v>#N/A</v>
      </c>
      <c r="CV148" s="39" t="e">
        <f>IF(ISERROR(CF148),NA(),(CG148/Calculator!$E$6)/2)</f>
        <v>#N/A</v>
      </c>
      <c r="CW148" s="39" t="e">
        <f>IF(ISERROR(CH148),NA(),(CI148/Calculator!$E$6)/2)</f>
        <v>#N/A</v>
      </c>
      <c r="CX148" s="39" t="e">
        <f>IF(ISERROR(CJ148),NA(),(CK148/Calculator!$E$6)/2)</f>
        <v>#N/A</v>
      </c>
      <c r="CY148" s="39" t="e">
        <f>IF(ISERROR(CL148),NA(),(CM148/Calculator!$E$6)/2)</f>
        <v>#N/A</v>
      </c>
      <c r="CZ148" s="39" t="e">
        <f>IF(ISERROR(CN148),NA(),(CO148/Calculator!$E$6)/2)</f>
        <v>#N/A</v>
      </c>
      <c r="DA148" s="39" t="e">
        <f>IF(ISERROR(CP148),NA(),(CQ148/Calculator!$E$6)/2)</f>
        <v>#N/A</v>
      </c>
    </row>
    <row r="149" spans="1:105" s="34" customFormat="1" ht="12" thickBot="1" x14ac:dyDescent="0.25">
      <c r="A149" s="51" t="str">
        <f t="shared" si="180"/>
        <v/>
      </c>
      <c r="B149" s="52" t="str">
        <f t="shared" ref="B149:B212" si="226">IF(A149="","",DATE(YEAR(B148),MONTH(B148)+1,1))</f>
        <v/>
      </c>
      <c r="C149" s="53" t="str">
        <f t="shared" si="181"/>
        <v/>
      </c>
      <c r="D149" s="54"/>
      <c r="E149" s="36">
        <f t="shared" si="182"/>
        <v>0</v>
      </c>
      <c r="F149" s="36">
        <f t="shared" si="183"/>
        <v>0</v>
      </c>
      <c r="G149" s="36">
        <f t="shared" si="184"/>
        <v>0</v>
      </c>
      <c r="H149" s="36">
        <f t="shared" si="185"/>
        <v>0</v>
      </c>
      <c r="I149" s="36">
        <f t="shared" si="186"/>
        <v>0</v>
      </c>
      <c r="J149" s="36">
        <f t="shared" si="187"/>
        <v>0</v>
      </c>
      <c r="K149" s="36">
        <f t="shared" si="188"/>
        <v>0</v>
      </c>
      <c r="L149" s="36">
        <f t="shared" si="189"/>
        <v>0</v>
      </c>
      <c r="M149" s="36">
        <f t="shared" si="190"/>
        <v>0</v>
      </c>
      <c r="N149" s="36">
        <f t="shared" si="191"/>
        <v>0</v>
      </c>
      <c r="O149" s="49">
        <f t="shared" si="192"/>
        <v>0</v>
      </c>
      <c r="P149" s="132" t="str">
        <f t="shared" si="193"/>
        <v/>
      </c>
      <c r="Q149" s="50">
        <f t="shared" si="194"/>
        <v>0</v>
      </c>
      <c r="R149" s="37"/>
      <c r="S149" s="36">
        <f t="shared" si="195"/>
        <v>1000</v>
      </c>
      <c r="T149" s="36">
        <f t="shared" si="196"/>
        <v>0</v>
      </c>
      <c r="U149" s="36">
        <f t="shared" si="197"/>
        <v>0</v>
      </c>
      <c r="V149" s="36">
        <f t="shared" si="198"/>
        <v>0</v>
      </c>
      <c r="W149" s="36">
        <f t="shared" si="199"/>
        <v>3000</v>
      </c>
      <c r="X149" s="36">
        <f t="shared" si="200"/>
        <v>0</v>
      </c>
      <c r="Y149" s="36">
        <f t="shared" si="201"/>
        <v>0</v>
      </c>
      <c r="Z149" s="36">
        <f t="shared" si="202"/>
        <v>43807.779999999992</v>
      </c>
      <c r="AA149" s="36">
        <f t="shared" si="203"/>
        <v>0</v>
      </c>
      <c r="AB149" s="36">
        <f t="shared" si="204"/>
        <v>0</v>
      </c>
      <c r="AC149" s="40"/>
      <c r="AD149" s="36">
        <f t="shared" si="170"/>
        <v>0</v>
      </c>
      <c r="AE149" s="36">
        <f t="shared" si="171"/>
        <v>0</v>
      </c>
      <c r="AF149" s="36">
        <f t="shared" si="172"/>
        <v>0</v>
      </c>
      <c r="AG149" s="36">
        <f t="shared" si="173"/>
        <v>0</v>
      </c>
      <c r="AH149" s="36">
        <f t="shared" si="174"/>
        <v>0</v>
      </c>
      <c r="AI149" s="36">
        <f t="shared" si="175"/>
        <v>0</v>
      </c>
      <c r="AJ149" s="36">
        <f t="shared" si="176"/>
        <v>0</v>
      </c>
      <c r="AK149" s="36">
        <f t="shared" si="177"/>
        <v>0</v>
      </c>
      <c r="AL149" s="36">
        <f t="shared" si="178"/>
        <v>0</v>
      </c>
      <c r="AM149" s="36">
        <f t="shared" si="179"/>
        <v>0</v>
      </c>
      <c r="AN149" s="40"/>
      <c r="AO149" s="36">
        <f t="shared" si="205"/>
        <v>0</v>
      </c>
      <c r="AP149" s="36">
        <f t="shared" si="206"/>
        <v>0</v>
      </c>
      <c r="AQ149" s="36">
        <f t="shared" si="207"/>
        <v>0</v>
      </c>
      <c r="AR149" s="36">
        <f t="shared" si="208"/>
        <v>0</v>
      </c>
      <c r="AS149" s="36">
        <f t="shared" si="209"/>
        <v>0</v>
      </c>
      <c r="AT149" s="36">
        <f t="shared" si="210"/>
        <v>0</v>
      </c>
      <c r="AU149" s="36">
        <f t="shared" si="211"/>
        <v>0</v>
      </c>
      <c r="AV149" s="36">
        <f t="shared" si="212"/>
        <v>127.4</v>
      </c>
      <c r="AW149" s="36">
        <f t="shared" si="213"/>
        <v>0</v>
      </c>
      <c r="AX149" s="36">
        <f t="shared" si="214"/>
        <v>0</v>
      </c>
      <c r="AZ149" s="36">
        <f t="shared" ref="AZ149:AZ212" si="227">IF(OR(S148&gt;=E$8,E$8-(S148+AO149)&lt;0),0,IF(E$8-(S148+AO149)&lt;IF($A149&lt;E$12,0,E$11),E$8-(S148+AO149),IF($A149&lt;E$12,0,E$11)))</f>
        <v>0</v>
      </c>
      <c r="BA149" s="36">
        <f t="shared" ref="BA149:BA212" si="228">IF(OR(T148&gt;=F$8,F$8-(T148+AP149)&lt;0),0,IF(F$8-(T148+AP149)&lt;IF($A149&lt;F$12,0,F$11),F$8-(T148+AP149),IF($A149&lt;F$12,0,F$11)))</f>
        <v>0</v>
      </c>
      <c r="BB149" s="36">
        <f t="shared" ref="BB149:BB212" si="229">IF(OR(U148&gt;=G$8,G$8-(U148+AQ149)&lt;0),0,IF(G$8-(U148+AQ149)&lt;IF($A149&lt;G$12,0,G$11),G$8-(U148+AQ149),IF($A149&lt;G$12,0,G$11)))</f>
        <v>0</v>
      </c>
      <c r="BC149" s="36">
        <f t="shared" ref="BC149:BC212" si="230">IF(OR(V148&gt;=H$8,H$8-(V148+AR149)&lt;0),0,IF(H$8-(V148+AR149)&lt;IF($A149&lt;H$12,0,H$11),H$8-(V148+AR149),IF($A149&lt;H$12,0,H$11)))</f>
        <v>0</v>
      </c>
      <c r="BD149" s="36">
        <f t="shared" ref="BD149:BD212" si="231">IF(OR(W148&gt;=I$8,I$8-(W148+AS149)&lt;0),0,IF(I$8-(W148+AS149)&lt;IF($A149&lt;I$12,0,I$11),I$8-(W148+AS149),IF($A149&lt;I$12,0,I$11)))</f>
        <v>0</v>
      </c>
      <c r="BE149" s="36">
        <f t="shared" ref="BE149:BE212" si="232">IF(OR(X148&gt;=J$8,J$8-(X148+AT149)&lt;0),0,IF(J$8-(X148+AT149)&lt;IF($A149&lt;J$12,0,J$11),J$8-(X148+AT149),IF($A149&lt;J$12,0,J$11)))</f>
        <v>0</v>
      </c>
      <c r="BF149" s="36">
        <f t="shared" ref="BF149:BF212" si="233">IF(OR(Y148&gt;=K$8,K$8-(Y148+AU149)&lt;0),0,IF(K$8-(Y148+AU149)&lt;IF($A149&lt;K$12,0,K$11),K$8-(Y148+AU149),IF($A149&lt;K$12,0,K$11)))</f>
        <v>0</v>
      </c>
      <c r="BG149" s="36">
        <f t="shared" ref="BG149:BG212" si="234">IF(OR(Z148&gt;=L$8,L$8-(Z148+AV149)&lt;0),0,IF(L$8-(Z148+AV149)&lt;IF($A149&lt;L$12,0,L$11),L$8-(Z148+AV149),IF($A149&lt;L$12,0,L$11)))</f>
        <v>0</v>
      </c>
      <c r="BH149" s="36">
        <f t="shared" ref="BH149:BH212" si="235">IF(OR(AA148&gt;=M$8,M$8-(AA148+AW149)&lt;0),0,IF(M$8-(AA148+AW149)&lt;IF($A149&lt;M$12,0,M$11),M$8-(AA148+AW149),IF($A149&lt;M$12,0,M$11)))</f>
        <v>0</v>
      </c>
      <c r="BI149" s="36">
        <f t="shared" ref="BI149:BI212" si="236">IF(OR(AB148&gt;=N$8,N$8-(AB148+AX149)&lt;0),0,IF(N$8-(AB148+AX149)&lt;IF($A149&lt;N$12,0,N$11),N$8-(AB148+AX149),IF($A149&lt;N$12,0,N$11)))</f>
        <v>0</v>
      </c>
      <c r="BJ149" s="118">
        <f t="shared" si="215"/>
        <v>0</v>
      </c>
      <c r="BK149" s="37"/>
      <c r="BL149" s="38">
        <f t="shared" ref="BL149:BL212" si="237">IF(AZ149+AO149+S148&gt;=E$8,0,MIN(E$8-(AZ149+AO149+S148),C149))</f>
        <v>0</v>
      </c>
      <c r="BM149" s="39">
        <f>IF(BA149+AP149+T148&gt;=F$8,0,IF(SUM($BL149:BL149)&lt;$C149,MIN(F$8-(BA149+AP149+T148),$C149-SUM($BL149:BL149)),0))</f>
        <v>0</v>
      </c>
      <c r="BN149" s="39">
        <f>IF(BB149+AQ149+U148&gt;=G$8,0,IF(SUM($BL149:BM149)&lt;$C149,MIN(G$8-(BB149+AQ149+U148),$C149-SUM($BL149:BM149)),0))</f>
        <v>0</v>
      </c>
      <c r="BO149" s="39">
        <f>IF(BC149+AR149+V148&gt;=H$8,0,IF(SUM($BL149:BN149)&lt;$C149,MIN(H$8-(BC149+AR149+V148),$C149-SUM($BL149:BN149)),0))</f>
        <v>0</v>
      </c>
      <c r="BP149" s="39">
        <f>IF(BD149+AS149+W148&gt;=I$8,0,IF(SUM($BL149:BO149)&lt;$C149,MIN(I$8-(BD149+AS149+W148),$C149-SUM($BL149:BO149)),0))</f>
        <v>0</v>
      </c>
      <c r="BQ149" s="39">
        <f>IF(BE149+AT149+X148&gt;=J$8,0,IF(SUM($BL149:BP149)&lt;$C149,MIN(J$8-(BE149+AT149+X148),$C149-SUM($BL149:BP149)),0))</f>
        <v>0</v>
      </c>
      <c r="BR149" s="39">
        <f>IF(BF149+AU149+Y148&gt;=K$8,0,IF(SUM($BL149:BQ149)&lt;$C149,MIN(K$8-(BF149+AU149+Y148),$C149-SUM($BL149:BQ149)),0))</f>
        <v>0</v>
      </c>
      <c r="BS149" s="39">
        <f>IF(BG149+AV149+Z148&gt;=L$8,0,IF(SUM($BL149:BR149)&lt;$C149,MIN(L$8-(BG149+AV149+Z148),$C149-SUM($BL149:BR149)),0))</f>
        <v>0</v>
      </c>
      <c r="BT149" s="39">
        <f>IF(BH149+AW149+AA148&gt;=M$8,0,IF(SUM($BL149:BS149)&lt;$C149,MIN(M$8-(BH149+AW149+AA148),$C149-SUM($BL149:BS149)),0))</f>
        <v>0</v>
      </c>
      <c r="BU149" s="39">
        <f>IF(BI149+AX149+AB148&gt;=N$8,0,IF(SUM($BL149:BT149)&lt;$C149,MIN(N$8-(BI149+AX149+AB148),$C149-SUM($BL149:BT149)),0))</f>
        <v>0</v>
      </c>
      <c r="BW149" s="52" t="e">
        <f t="shared" ref="BW149:BW212" si="238">IF($B149="",NA(),$B149)</f>
        <v>#N/A</v>
      </c>
      <c r="BX149" s="174" t="e">
        <f t="shared" ref="BX149:BX212" si="239">IF(BY149&lt;&gt;0,BX$19,NA())</f>
        <v>#N/A</v>
      </c>
      <c r="BY149" s="39">
        <f t="shared" si="216"/>
        <v>0</v>
      </c>
      <c r="BZ149" s="174" t="e">
        <f t="shared" ref="BZ149:BZ212" si="240">IF(CA149&lt;&gt;0,BZ$19,NA())</f>
        <v>#N/A</v>
      </c>
      <c r="CA149" s="37">
        <f t="shared" si="217"/>
        <v>0</v>
      </c>
      <c r="CB149" s="174" t="e">
        <f t="shared" ref="CB149:CB212" si="241">IF(CC149&lt;&gt;0,CB$19,NA())</f>
        <v>#N/A</v>
      </c>
      <c r="CC149" s="39">
        <f t="shared" si="218"/>
        <v>0</v>
      </c>
      <c r="CD149" s="174" t="e">
        <f t="shared" ref="CD149:CD212" si="242">IF(CE149&lt;&gt;0,CD$19,NA())</f>
        <v>#N/A</v>
      </c>
      <c r="CE149" s="39">
        <f t="shared" si="219"/>
        <v>0</v>
      </c>
      <c r="CF149" s="174" t="e">
        <f t="shared" ref="CF149:CF212" si="243">IF(CG149&lt;&gt;0,CF$19,NA())</f>
        <v>#N/A</v>
      </c>
      <c r="CG149" s="39">
        <f t="shared" si="220"/>
        <v>0</v>
      </c>
      <c r="CH149" s="174" t="e">
        <f t="shared" ref="CH149:CH212" si="244">IF(CI149&lt;&gt;0,CH$19,NA())</f>
        <v>#N/A</v>
      </c>
      <c r="CI149" s="39">
        <f t="shared" si="221"/>
        <v>0</v>
      </c>
      <c r="CJ149" s="174" t="e">
        <f t="shared" ref="CJ149:CJ212" si="245">IF(CK149&lt;&gt;0,CJ$19,NA())</f>
        <v>#N/A</v>
      </c>
      <c r="CK149" s="39">
        <f t="shared" si="222"/>
        <v>0</v>
      </c>
      <c r="CL149" s="174" t="e">
        <f t="shared" ref="CL149:CL212" si="246">IF(CM149&lt;&gt;0,CL$19,NA())</f>
        <v>#N/A</v>
      </c>
      <c r="CM149" s="39">
        <f t="shared" si="223"/>
        <v>0</v>
      </c>
      <c r="CN149" s="174" t="e">
        <f t="shared" ref="CN149:CN212" si="247">IF(CO149&lt;&gt;0,CN$19,NA())</f>
        <v>#N/A</v>
      </c>
      <c r="CO149" s="39">
        <f t="shared" si="224"/>
        <v>0</v>
      </c>
      <c r="CP149" s="174" t="e">
        <f t="shared" ref="CP149:CP212" si="248">IF(CQ149&lt;&gt;0,CP$19,NA())</f>
        <v>#N/A</v>
      </c>
      <c r="CQ149" s="39">
        <f t="shared" si="225"/>
        <v>0</v>
      </c>
      <c r="CR149" s="39" t="e">
        <f>IF(ISERROR(BX149),NA(),(BY149/Calculator!$E$6)/2)</f>
        <v>#N/A</v>
      </c>
      <c r="CS149" s="39" t="e">
        <f>IF(ISERROR(BZ149),NA(),(CA149/Calculator!$E$6)/2)</f>
        <v>#N/A</v>
      </c>
      <c r="CT149" s="39" t="e">
        <f>IF(ISERROR(CB149),NA(),(CC149/Calculator!$E$6)/2)</f>
        <v>#N/A</v>
      </c>
      <c r="CU149" s="39" t="e">
        <f>IF(ISERROR(CD149),NA(),(CE149/Calculator!$E$6)/2)</f>
        <v>#N/A</v>
      </c>
      <c r="CV149" s="39" t="e">
        <f>IF(ISERROR(CF149),NA(),(CG149/Calculator!$E$6)/2)</f>
        <v>#N/A</v>
      </c>
      <c r="CW149" s="39" t="e">
        <f>IF(ISERROR(CH149),NA(),(CI149/Calculator!$E$6)/2)</f>
        <v>#N/A</v>
      </c>
      <c r="CX149" s="39" t="e">
        <f>IF(ISERROR(CJ149),NA(),(CK149/Calculator!$E$6)/2)</f>
        <v>#N/A</v>
      </c>
      <c r="CY149" s="39" t="e">
        <f>IF(ISERROR(CL149),NA(),(CM149/Calculator!$E$6)/2)</f>
        <v>#N/A</v>
      </c>
      <c r="CZ149" s="39" t="e">
        <f>IF(ISERROR(CN149),NA(),(CO149/Calculator!$E$6)/2)</f>
        <v>#N/A</v>
      </c>
      <c r="DA149" s="39" t="e">
        <f>IF(ISERROR(CP149),NA(),(CQ149/Calculator!$E$6)/2)</f>
        <v>#N/A</v>
      </c>
    </row>
    <row r="150" spans="1:105" s="34" customFormat="1" ht="12" thickBot="1" x14ac:dyDescent="0.25">
      <c r="A150" s="51" t="str">
        <f t="shared" si="180"/>
        <v/>
      </c>
      <c r="B150" s="52" t="str">
        <f t="shared" si="226"/>
        <v/>
      </c>
      <c r="C150" s="53" t="str">
        <f t="shared" si="181"/>
        <v/>
      </c>
      <c r="D150" s="54"/>
      <c r="E150" s="36">
        <f t="shared" si="182"/>
        <v>0</v>
      </c>
      <c r="F150" s="36">
        <f t="shared" si="183"/>
        <v>0</v>
      </c>
      <c r="G150" s="36">
        <f t="shared" si="184"/>
        <v>0</v>
      </c>
      <c r="H150" s="36">
        <f t="shared" si="185"/>
        <v>0</v>
      </c>
      <c r="I150" s="36">
        <f t="shared" si="186"/>
        <v>0</v>
      </c>
      <c r="J150" s="36">
        <f t="shared" si="187"/>
        <v>0</v>
      </c>
      <c r="K150" s="36">
        <f t="shared" si="188"/>
        <v>0</v>
      </c>
      <c r="L150" s="36">
        <f t="shared" si="189"/>
        <v>0</v>
      </c>
      <c r="M150" s="36">
        <f t="shared" si="190"/>
        <v>0</v>
      </c>
      <c r="N150" s="36">
        <f t="shared" si="191"/>
        <v>0</v>
      </c>
      <c r="O150" s="49">
        <f t="shared" si="192"/>
        <v>0</v>
      </c>
      <c r="P150" s="132" t="str">
        <f t="shared" si="193"/>
        <v/>
      </c>
      <c r="Q150" s="50">
        <f t="shared" si="194"/>
        <v>0</v>
      </c>
      <c r="R150" s="37"/>
      <c r="S150" s="36">
        <f t="shared" si="195"/>
        <v>1000</v>
      </c>
      <c r="T150" s="36">
        <f t="shared" si="196"/>
        <v>0</v>
      </c>
      <c r="U150" s="36">
        <f t="shared" si="197"/>
        <v>0</v>
      </c>
      <c r="V150" s="36">
        <f t="shared" si="198"/>
        <v>0</v>
      </c>
      <c r="W150" s="36">
        <f t="shared" si="199"/>
        <v>3000</v>
      </c>
      <c r="X150" s="36">
        <f t="shared" si="200"/>
        <v>0</v>
      </c>
      <c r="Y150" s="36">
        <f t="shared" si="201"/>
        <v>0</v>
      </c>
      <c r="Z150" s="36">
        <f t="shared" si="202"/>
        <v>43935.549999999988</v>
      </c>
      <c r="AA150" s="36">
        <f t="shared" si="203"/>
        <v>0</v>
      </c>
      <c r="AB150" s="36">
        <f t="shared" si="204"/>
        <v>0</v>
      </c>
      <c r="AC150" s="40"/>
      <c r="AD150" s="36">
        <f t="shared" si="170"/>
        <v>0</v>
      </c>
      <c r="AE150" s="36">
        <f t="shared" si="171"/>
        <v>0</v>
      </c>
      <c r="AF150" s="36">
        <f t="shared" si="172"/>
        <v>0</v>
      </c>
      <c r="AG150" s="36">
        <f t="shared" si="173"/>
        <v>0</v>
      </c>
      <c r="AH150" s="36">
        <f t="shared" si="174"/>
        <v>0</v>
      </c>
      <c r="AI150" s="36">
        <f t="shared" si="175"/>
        <v>0</v>
      </c>
      <c r="AJ150" s="36">
        <f t="shared" si="176"/>
        <v>0</v>
      </c>
      <c r="AK150" s="36">
        <f t="shared" si="177"/>
        <v>0</v>
      </c>
      <c r="AL150" s="36">
        <f t="shared" si="178"/>
        <v>0</v>
      </c>
      <c r="AM150" s="36">
        <f t="shared" si="179"/>
        <v>0</v>
      </c>
      <c r="AN150" s="40"/>
      <c r="AO150" s="36">
        <f t="shared" si="205"/>
        <v>0</v>
      </c>
      <c r="AP150" s="36">
        <f t="shared" si="206"/>
        <v>0</v>
      </c>
      <c r="AQ150" s="36">
        <f t="shared" si="207"/>
        <v>0</v>
      </c>
      <c r="AR150" s="36">
        <f t="shared" si="208"/>
        <v>0</v>
      </c>
      <c r="AS150" s="36">
        <f t="shared" si="209"/>
        <v>0</v>
      </c>
      <c r="AT150" s="36">
        <f t="shared" si="210"/>
        <v>0</v>
      </c>
      <c r="AU150" s="36">
        <f t="shared" si="211"/>
        <v>0</v>
      </c>
      <c r="AV150" s="36">
        <f t="shared" si="212"/>
        <v>127.77</v>
      </c>
      <c r="AW150" s="36">
        <f t="shared" si="213"/>
        <v>0</v>
      </c>
      <c r="AX150" s="36">
        <f t="shared" si="214"/>
        <v>0</v>
      </c>
      <c r="AZ150" s="36">
        <f t="shared" si="227"/>
        <v>0</v>
      </c>
      <c r="BA150" s="36">
        <f t="shared" si="228"/>
        <v>0</v>
      </c>
      <c r="BB150" s="36">
        <f t="shared" si="229"/>
        <v>0</v>
      </c>
      <c r="BC150" s="36">
        <f t="shared" si="230"/>
        <v>0</v>
      </c>
      <c r="BD150" s="36">
        <f t="shared" si="231"/>
        <v>0</v>
      </c>
      <c r="BE150" s="36">
        <f t="shared" si="232"/>
        <v>0</v>
      </c>
      <c r="BF150" s="36">
        <f t="shared" si="233"/>
        <v>0</v>
      </c>
      <c r="BG150" s="36">
        <f t="shared" si="234"/>
        <v>0</v>
      </c>
      <c r="BH150" s="36">
        <f t="shared" si="235"/>
        <v>0</v>
      </c>
      <c r="BI150" s="36">
        <f t="shared" si="236"/>
        <v>0</v>
      </c>
      <c r="BJ150" s="118">
        <f t="shared" si="215"/>
        <v>0</v>
      </c>
      <c r="BK150" s="37"/>
      <c r="BL150" s="38">
        <f t="shared" si="237"/>
        <v>0</v>
      </c>
      <c r="BM150" s="39">
        <f>IF(BA150+AP150+T149&gt;=F$8,0,IF(SUM($BL150:BL150)&lt;$C150,MIN(F$8-(BA150+AP150+T149),$C150-SUM($BL150:BL150)),0))</f>
        <v>0</v>
      </c>
      <c r="BN150" s="39">
        <f>IF(BB150+AQ150+U149&gt;=G$8,0,IF(SUM($BL150:BM150)&lt;$C150,MIN(G$8-(BB150+AQ150+U149),$C150-SUM($BL150:BM150)),0))</f>
        <v>0</v>
      </c>
      <c r="BO150" s="39">
        <f>IF(BC150+AR150+V149&gt;=H$8,0,IF(SUM($BL150:BN150)&lt;$C150,MIN(H$8-(BC150+AR150+V149),$C150-SUM($BL150:BN150)),0))</f>
        <v>0</v>
      </c>
      <c r="BP150" s="39">
        <f>IF(BD150+AS150+W149&gt;=I$8,0,IF(SUM($BL150:BO150)&lt;$C150,MIN(I$8-(BD150+AS150+W149),$C150-SUM($BL150:BO150)),0))</f>
        <v>0</v>
      </c>
      <c r="BQ150" s="39">
        <f>IF(BE150+AT150+X149&gt;=J$8,0,IF(SUM($BL150:BP150)&lt;$C150,MIN(J$8-(BE150+AT150+X149),$C150-SUM($BL150:BP150)),0))</f>
        <v>0</v>
      </c>
      <c r="BR150" s="39">
        <f>IF(BF150+AU150+Y149&gt;=K$8,0,IF(SUM($BL150:BQ150)&lt;$C150,MIN(K$8-(BF150+AU150+Y149),$C150-SUM($BL150:BQ150)),0))</f>
        <v>0</v>
      </c>
      <c r="BS150" s="39">
        <f>IF(BG150+AV150+Z149&gt;=L$8,0,IF(SUM($BL150:BR150)&lt;$C150,MIN(L$8-(BG150+AV150+Z149),$C150-SUM($BL150:BR150)),0))</f>
        <v>0</v>
      </c>
      <c r="BT150" s="39">
        <f>IF(BH150+AW150+AA149&gt;=M$8,0,IF(SUM($BL150:BS150)&lt;$C150,MIN(M$8-(BH150+AW150+AA149),$C150-SUM($BL150:BS150)),0))</f>
        <v>0</v>
      </c>
      <c r="BU150" s="39">
        <f>IF(BI150+AX150+AB149&gt;=N$8,0,IF(SUM($BL150:BT150)&lt;$C150,MIN(N$8-(BI150+AX150+AB149),$C150-SUM($BL150:BT150)),0))</f>
        <v>0</v>
      </c>
      <c r="BW150" s="52" t="e">
        <f t="shared" si="238"/>
        <v>#N/A</v>
      </c>
      <c r="BX150" s="174" t="e">
        <f t="shared" si="239"/>
        <v>#N/A</v>
      </c>
      <c r="BY150" s="39">
        <f t="shared" si="216"/>
        <v>0</v>
      </c>
      <c r="BZ150" s="174" t="e">
        <f t="shared" si="240"/>
        <v>#N/A</v>
      </c>
      <c r="CA150" s="37">
        <f t="shared" si="217"/>
        <v>0</v>
      </c>
      <c r="CB150" s="174" t="e">
        <f t="shared" si="241"/>
        <v>#N/A</v>
      </c>
      <c r="CC150" s="39">
        <f t="shared" si="218"/>
        <v>0</v>
      </c>
      <c r="CD150" s="174" t="e">
        <f t="shared" si="242"/>
        <v>#N/A</v>
      </c>
      <c r="CE150" s="39">
        <f t="shared" si="219"/>
        <v>0</v>
      </c>
      <c r="CF150" s="174" t="e">
        <f t="shared" si="243"/>
        <v>#N/A</v>
      </c>
      <c r="CG150" s="39">
        <f t="shared" si="220"/>
        <v>0</v>
      </c>
      <c r="CH150" s="174" t="e">
        <f t="shared" si="244"/>
        <v>#N/A</v>
      </c>
      <c r="CI150" s="39">
        <f t="shared" si="221"/>
        <v>0</v>
      </c>
      <c r="CJ150" s="174" t="e">
        <f t="shared" si="245"/>
        <v>#N/A</v>
      </c>
      <c r="CK150" s="39">
        <f t="shared" si="222"/>
        <v>0</v>
      </c>
      <c r="CL150" s="174" t="e">
        <f t="shared" si="246"/>
        <v>#N/A</v>
      </c>
      <c r="CM150" s="39">
        <f t="shared" si="223"/>
        <v>0</v>
      </c>
      <c r="CN150" s="174" t="e">
        <f t="shared" si="247"/>
        <v>#N/A</v>
      </c>
      <c r="CO150" s="39">
        <f t="shared" si="224"/>
        <v>0</v>
      </c>
      <c r="CP150" s="174" t="e">
        <f t="shared" si="248"/>
        <v>#N/A</v>
      </c>
      <c r="CQ150" s="39">
        <f t="shared" si="225"/>
        <v>0</v>
      </c>
      <c r="CR150" s="39" t="e">
        <f>IF(ISERROR(BX150),NA(),(BY150/Calculator!$E$6)/2)</f>
        <v>#N/A</v>
      </c>
      <c r="CS150" s="39" t="e">
        <f>IF(ISERROR(BZ150),NA(),(CA150/Calculator!$E$6)/2)</f>
        <v>#N/A</v>
      </c>
      <c r="CT150" s="39" t="e">
        <f>IF(ISERROR(CB150),NA(),(CC150/Calculator!$E$6)/2)</f>
        <v>#N/A</v>
      </c>
      <c r="CU150" s="39" t="e">
        <f>IF(ISERROR(CD150),NA(),(CE150/Calculator!$E$6)/2)</f>
        <v>#N/A</v>
      </c>
      <c r="CV150" s="39" t="e">
        <f>IF(ISERROR(CF150),NA(),(CG150/Calculator!$E$6)/2)</f>
        <v>#N/A</v>
      </c>
      <c r="CW150" s="39" t="e">
        <f>IF(ISERROR(CH150),NA(),(CI150/Calculator!$E$6)/2)</f>
        <v>#N/A</v>
      </c>
      <c r="CX150" s="39" t="e">
        <f>IF(ISERROR(CJ150),NA(),(CK150/Calculator!$E$6)/2)</f>
        <v>#N/A</v>
      </c>
      <c r="CY150" s="39" t="e">
        <f>IF(ISERROR(CL150),NA(),(CM150/Calculator!$E$6)/2)</f>
        <v>#N/A</v>
      </c>
      <c r="CZ150" s="39" t="e">
        <f>IF(ISERROR(CN150),NA(),(CO150/Calculator!$E$6)/2)</f>
        <v>#N/A</v>
      </c>
      <c r="DA150" s="39" t="e">
        <f>IF(ISERROR(CP150),NA(),(CQ150/Calculator!$E$6)/2)</f>
        <v>#N/A</v>
      </c>
    </row>
    <row r="151" spans="1:105" s="34" customFormat="1" ht="12" thickBot="1" x14ac:dyDescent="0.25">
      <c r="A151" s="51" t="str">
        <f t="shared" si="180"/>
        <v/>
      </c>
      <c r="B151" s="52" t="str">
        <f t="shared" si="226"/>
        <v/>
      </c>
      <c r="C151" s="53" t="str">
        <f t="shared" si="181"/>
        <v/>
      </c>
      <c r="D151" s="54"/>
      <c r="E151" s="36">
        <f t="shared" si="182"/>
        <v>0</v>
      </c>
      <c r="F151" s="36">
        <f t="shared" si="183"/>
        <v>0</v>
      </c>
      <c r="G151" s="36">
        <f t="shared" si="184"/>
        <v>0</v>
      </c>
      <c r="H151" s="36">
        <f t="shared" si="185"/>
        <v>0</v>
      </c>
      <c r="I151" s="36">
        <f t="shared" si="186"/>
        <v>0</v>
      </c>
      <c r="J151" s="36">
        <f t="shared" si="187"/>
        <v>0</v>
      </c>
      <c r="K151" s="36">
        <f t="shared" si="188"/>
        <v>0</v>
      </c>
      <c r="L151" s="36">
        <f t="shared" si="189"/>
        <v>0</v>
      </c>
      <c r="M151" s="36">
        <f t="shared" si="190"/>
        <v>0</v>
      </c>
      <c r="N151" s="36">
        <f t="shared" si="191"/>
        <v>0</v>
      </c>
      <c r="O151" s="49">
        <f t="shared" si="192"/>
        <v>0</v>
      </c>
      <c r="P151" s="132" t="str">
        <f t="shared" si="193"/>
        <v/>
      </c>
      <c r="Q151" s="50">
        <f t="shared" si="194"/>
        <v>0</v>
      </c>
      <c r="R151" s="37"/>
      <c r="S151" s="36">
        <f t="shared" si="195"/>
        <v>1000</v>
      </c>
      <c r="T151" s="36">
        <f t="shared" si="196"/>
        <v>0</v>
      </c>
      <c r="U151" s="36">
        <f t="shared" si="197"/>
        <v>0</v>
      </c>
      <c r="V151" s="36">
        <f t="shared" si="198"/>
        <v>0</v>
      </c>
      <c r="W151" s="36">
        <f t="shared" si="199"/>
        <v>3000</v>
      </c>
      <c r="X151" s="36">
        <f t="shared" si="200"/>
        <v>0</v>
      </c>
      <c r="Y151" s="36">
        <f t="shared" si="201"/>
        <v>0</v>
      </c>
      <c r="Z151" s="36">
        <f t="shared" si="202"/>
        <v>44063.69999999999</v>
      </c>
      <c r="AA151" s="36">
        <f t="shared" si="203"/>
        <v>0</v>
      </c>
      <c r="AB151" s="36">
        <f t="shared" si="204"/>
        <v>0</v>
      </c>
      <c r="AC151" s="40"/>
      <c r="AD151" s="36">
        <f t="shared" si="170"/>
        <v>0</v>
      </c>
      <c r="AE151" s="36">
        <f t="shared" si="171"/>
        <v>0</v>
      </c>
      <c r="AF151" s="36">
        <f t="shared" si="172"/>
        <v>0</v>
      </c>
      <c r="AG151" s="36">
        <f t="shared" si="173"/>
        <v>0</v>
      </c>
      <c r="AH151" s="36">
        <f t="shared" si="174"/>
        <v>0</v>
      </c>
      <c r="AI151" s="36">
        <f t="shared" si="175"/>
        <v>0</v>
      </c>
      <c r="AJ151" s="36">
        <f t="shared" si="176"/>
        <v>0</v>
      </c>
      <c r="AK151" s="36">
        <f t="shared" si="177"/>
        <v>0</v>
      </c>
      <c r="AL151" s="36">
        <f t="shared" si="178"/>
        <v>0</v>
      </c>
      <c r="AM151" s="36">
        <f t="shared" si="179"/>
        <v>0</v>
      </c>
      <c r="AN151" s="40"/>
      <c r="AO151" s="36">
        <f t="shared" si="205"/>
        <v>0</v>
      </c>
      <c r="AP151" s="36">
        <f t="shared" si="206"/>
        <v>0</v>
      </c>
      <c r="AQ151" s="36">
        <f t="shared" si="207"/>
        <v>0</v>
      </c>
      <c r="AR151" s="36">
        <f t="shared" si="208"/>
        <v>0</v>
      </c>
      <c r="AS151" s="36">
        <f t="shared" si="209"/>
        <v>0</v>
      </c>
      <c r="AT151" s="36">
        <f t="shared" si="210"/>
        <v>0</v>
      </c>
      <c r="AU151" s="36">
        <f t="shared" si="211"/>
        <v>0</v>
      </c>
      <c r="AV151" s="36">
        <f t="shared" si="212"/>
        <v>128.15</v>
      </c>
      <c r="AW151" s="36">
        <f t="shared" si="213"/>
        <v>0</v>
      </c>
      <c r="AX151" s="36">
        <f t="shared" si="214"/>
        <v>0</v>
      </c>
      <c r="AZ151" s="36">
        <f t="shared" si="227"/>
        <v>0</v>
      </c>
      <c r="BA151" s="36">
        <f t="shared" si="228"/>
        <v>0</v>
      </c>
      <c r="BB151" s="36">
        <f t="shared" si="229"/>
        <v>0</v>
      </c>
      <c r="BC151" s="36">
        <f t="shared" si="230"/>
        <v>0</v>
      </c>
      <c r="BD151" s="36">
        <f t="shared" si="231"/>
        <v>0</v>
      </c>
      <c r="BE151" s="36">
        <f t="shared" si="232"/>
        <v>0</v>
      </c>
      <c r="BF151" s="36">
        <f t="shared" si="233"/>
        <v>0</v>
      </c>
      <c r="BG151" s="36">
        <f t="shared" si="234"/>
        <v>0</v>
      </c>
      <c r="BH151" s="36">
        <f t="shared" si="235"/>
        <v>0</v>
      </c>
      <c r="BI151" s="36">
        <f t="shared" si="236"/>
        <v>0</v>
      </c>
      <c r="BJ151" s="118">
        <f t="shared" si="215"/>
        <v>0</v>
      </c>
      <c r="BK151" s="37"/>
      <c r="BL151" s="38">
        <f t="shared" si="237"/>
        <v>0</v>
      </c>
      <c r="BM151" s="39">
        <f>IF(BA151+AP151+T150&gt;=F$8,0,IF(SUM($BL151:BL151)&lt;$C151,MIN(F$8-(BA151+AP151+T150),$C151-SUM($BL151:BL151)),0))</f>
        <v>0</v>
      </c>
      <c r="BN151" s="39">
        <f>IF(BB151+AQ151+U150&gt;=G$8,0,IF(SUM($BL151:BM151)&lt;$C151,MIN(G$8-(BB151+AQ151+U150),$C151-SUM($BL151:BM151)),0))</f>
        <v>0</v>
      </c>
      <c r="BO151" s="39">
        <f>IF(BC151+AR151+V150&gt;=H$8,0,IF(SUM($BL151:BN151)&lt;$C151,MIN(H$8-(BC151+AR151+V150),$C151-SUM($BL151:BN151)),0))</f>
        <v>0</v>
      </c>
      <c r="BP151" s="39">
        <f>IF(BD151+AS151+W150&gt;=I$8,0,IF(SUM($BL151:BO151)&lt;$C151,MIN(I$8-(BD151+AS151+W150),$C151-SUM($BL151:BO151)),0))</f>
        <v>0</v>
      </c>
      <c r="BQ151" s="39">
        <f>IF(BE151+AT151+X150&gt;=J$8,0,IF(SUM($BL151:BP151)&lt;$C151,MIN(J$8-(BE151+AT151+X150),$C151-SUM($BL151:BP151)),0))</f>
        <v>0</v>
      </c>
      <c r="BR151" s="39">
        <f>IF(BF151+AU151+Y150&gt;=K$8,0,IF(SUM($BL151:BQ151)&lt;$C151,MIN(K$8-(BF151+AU151+Y150),$C151-SUM($BL151:BQ151)),0))</f>
        <v>0</v>
      </c>
      <c r="BS151" s="39">
        <f>IF(BG151+AV151+Z150&gt;=L$8,0,IF(SUM($BL151:BR151)&lt;$C151,MIN(L$8-(BG151+AV151+Z150),$C151-SUM($BL151:BR151)),0))</f>
        <v>0</v>
      </c>
      <c r="BT151" s="39">
        <f>IF(BH151+AW151+AA150&gt;=M$8,0,IF(SUM($BL151:BS151)&lt;$C151,MIN(M$8-(BH151+AW151+AA150),$C151-SUM($BL151:BS151)),0))</f>
        <v>0</v>
      </c>
      <c r="BU151" s="39">
        <f>IF(BI151+AX151+AB150&gt;=N$8,0,IF(SUM($BL151:BT151)&lt;$C151,MIN(N$8-(BI151+AX151+AB150),$C151-SUM($BL151:BT151)),0))</f>
        <v>0</v>
      </c>
      <c r="BW151" s="52" t="e">
        <f t="shared" si="238"/>
        <v>#N/A</v>
      </c>
      <c r="BX151" s="174" t="e">
        <f t="shared" si="239"/>
        <v>#N/A</v>
      </c>
      <c r="BY151" s="39">
        <f t="shared" si="216"/>
        <v>0</v>
      </c>
      <c r="BZ151" s="174" t="e">
        <f t="shared" si="240"/>
        <v>#N/A</v>
      </c>
      <c r="CA151" s="37">
        <f t="shared" si="217"/>
        <v>0</v>
      </c>
      <c r="CB151" s="174" t="e">
        <f t="shared" si="241"/>
        <v>#N/A</v>
      </c>
      <c r="CC151" s="39">
        <f t="shared" si="218"/>
        <v>0</v>
      </c>
      <c r="CD151" s="174" t="e">
        <f t="shared" si="242"/>
        <v>#N/A</v>
      </c>
      <c r="CE151" s="39">
        <f t="shared" si="219"/>
        <v>0</v>
      </c>
      <c r="CF151" s="174" t="e">
        <f t="shared" si="243"/>
        <v>#N/A</v>
      </c>
      <c r="CG151" s="39">
        <f t="shared" si="220"/>
        <v>0</v>
      </c>
      <c r="CH151" s="174" t="e">
        <f t="shared" si="244"/>
        <v>#N/A</v>
      </c>
      <c r="CI151" s="39">
        <f t="shared" si="221"/>
        <v>0</v>
      </c>
      <c r="CJ151" s="174" t="e">
        <f t="shared" si="245"/>
        <v>#N/A</v>
      </c>
      <c r="CK151" s="39">
        <f t="shared" si="222"/>
        <v>0</v>
      </c>
      <c r="CL151" s="174" t="e">
        <f t="shared" si="246"/>
        <v>#N/A</v>
      </c>
      <c r="CM151" s="39">
        <f t="shared" si="223"/>
        <v>0</v>
      </c>
      <c r="CN151" s="174" t="e">
        <f t="shared" si="247"/>
        <v>#N/A</v>
      </c>
      <c r="CO151" s="39">
        <f t="shared" si="224"/>
        <v>0</v>
      </c>
      <c r="CP151" s="174" t="e">
        <f t="shared" si="248"/>
        <v>#N/A</v>
      </c>
      <c r="CQ151" s="39">
        <f t="shared" si="225"/>
        <v>0</v>
      </c>
      <c r="CR151" s="39" t="e">
        <f>IF(ISERROR(BX151),NA(),(BY151/Calculator!$E$6)/2)</f>
        <v>#N/A</v>
      </c>
      <c r="CS151" s="39" t="e">
        <f>IF(ISERROR(BZ151),NA(),(CA151/Calculator!$E$6)/2)</f>
        <v>#N/A</v>
      </c>
      <c r="CT151" s="39" t="e">
        <f>IF(ISERROR(CB151),NA(),(CC151/Calculator!$E$6)/2)</f>
        <v>#N/A</v>
      </c>
      <c r="CU151" s="39" t="e">
        <f>IF(ISERROR(CD151),NA(),(CE151/Calculator!$E$6)/2)</f>
        <v>#N/A</v>
      </c>
      <c r="CV151" s="39" t="e">
        <f>IF(ISERROR(CF151),NA(),(CG151/Calculator!$E$6)/2)</f>
        <v>#N/A</v>
      </c>
      <c r="CW151" s="39" t="e">
        <f>IF(ISERROR(CH151),NA(),(CI151/Calculator!$E$6)/2)</f>
        <v>#N/A</v>
      </c>
      <c r="CX151" s="39" t="e">
        <f>IF(ISERROR(CJ151),NA(),(CK151/Calculator!$E$6)/2)</f>
        <v>#N/A</v>
      </c>
      <c r="CY151" s="39" t="e">
        <f>IF(ISERROR(CL151),NA(),(CM151/Calculator!$E$6)/2)</f>
        <v>#N/A</v>
      </c>
      <c r="CZ151" s="39" t="e">
        <f>IF(ISERROR(CN151),NA(),(CO151/Calculator!$E$6)/2)</f>
        <v>#N/A</v>
      </c>
      <c r="DA151" s="39" t="e">
        <f>IF(ISERROR(CP151),NA(),(CQ151/Calculator!$E$6)/2)</f>
        <v>#N/A</v>
      </c>
    </row>
    <row r="152" spans="1:105" s="34" customFormat="1" ht="12" thickBot="1" x14ac:dyDescent="0.25">
      <c r="A152" s="51" t="str">
        <f t="shared" si="180"/>
        <v/>
      </c>
      <c r="B152" s="52" t="str">
        <f t="shared" si="226"/>
        <v/>
      </c>
      <c r="C152" s="53" t="str">
        <f t="shared" si="181"/>
        <v/>
      </c>
      <c r="D152" s="54"/>
      <c r="E152" s="36">
        <f t="shared" si="182"/>
        <v>0</v>
      </c>
      <c r="F152" s="36">
        <f t="shared" si="183"/>
        <v>0</v>
      </c>
      <c r="G152" s="36">
        <f t="shared" si="184"/>
        <v>0</v>
      </c>
      <c r="H152" s="36">
        <f t="shared" si="185"/>
        <v>0</v>
      </c>
      <c r="I152" s="36">
        <f t="shared" si="186"/>
        <v>0</v>
      </c>
      <c r="J152" s="36">
        <f t="shared" si="187"/>
        <v>0</v>
      </c>
      <c r="K152" s="36">
        <f t="shared" si="188"/>
        <v>0</v>
      </c>
      <c r="L152" s="36">
        <f t="shared" si="189"/>
        <v>0</v>
      </c>
      <c r="M152" s="36">
        <f t="shared" si="190"/>
        <v>0</v>
      </c>
      <c r="N152" s="36">
        <f t="shared" si="191"/>
        <v>0</v>
      </c>
      <c r="O152" s="49">
        <f t="shared" si="192"/>
        <v>0</v>
      </c>
      <c r="P152" s="132" t="str">
        <f t="shared" si="193"/>
        <v/>
      </c>
      <c r="Q152" s="50">
        <f t="shared" si="194"/>
        <v>0</v>
      </c>
      <c r="R152" s="37"/>
      <c r="S152" s="36">
        <f t="shared" si="195"/>
        <v>1000</v>
      </c>
      <c r="T152" s="36">
        <f t="shared" si="196"/>
        <v>0</v>
      </c>
      <c r="U152" s="36">
        <f t="shared" si="197"/>
        <v>0</v>
      </c>
      <c r="V152" s="36">
        <f t="shared" si="198"/>
        <v>0</v>
      </c>
      <c r="W152" s="36">
        <f t="shared" si="199"/>
        <v>3000</v>
      </c>
      <c r="X152" s="36">
        <f t="shared" si="200"/>
        <v>0</v>
      </c>
      <c r="Y152" s="36">
        <f t="shared" si="201"/>
        <v>0</v>
      </c>
      <c r="Z152" s="36">
        <f t="shared" si="202"/>
        <v>44192.219999999987</v>
      </c>
      <c r="AA152" s="36">
        <f t="shared" si="203"/>
        <v>0</v>
      </c>
      <c r="AB152" s="36">
        <f t="shared" si="204"/>
        <v>0</v>
      </c>
      <c r="AC152" s="40"/>
      <c r="AD152" s="36">
        <f t="shared" si="170"/>
        <v>0</v>
      </c>
      <c r="AE152" s="36">
        <f t="shared" si="171"/>
        <v>0</v>
      </c>
      <c r="AF152" s="36">
        <f t="shared" si="172"/>
        <v>0</v>
      </c>
      <c r="AG152" s="36">
        <f t="shared" si="173"/>
        <v>0</v>
      </c>
      <c r="AH152" s="36">
        <f t="shared" si="174"/>
        <v>0</v>
      </c>
      <c r="AI152" s="36">
        <f t="shared" si="175"/>
        <v>0</v>
      </c>
      <c r="AJ152" s="36">
        <f t="shared" si="176"/>
        <v>0</v>
      </c>
      <c r="AK152" s="36">
        <f t="shared" si="177"/>
        <v>0</v>
      </c>
      <c r="AL152" s="36">
        <f t="shared" si="178"/>
        <v>0</v>
      </c>
      <c r="AM152" s="36">
        <f t="shared" si="179"/>
        <v>0</v>
      </c>
      <c r="AN152" s="40"/>
      <c r="AO152" s="36">
        <f t="shared" si="205"/>
        <v>0</v>
      </c>
      <c r="AP152" s="36">
        <f t="shared" si="206"/>
        <v>0</v>
      </c>
      <c r="AQ152" s="36">
        <f t="shared" si="207"/>
        <v>0</v>
      </c>
      <c r="AR152" s="36">
        <f t="shared" si="208"/>
        <v>0</v>
      </c>
      <c r="AS152" s="36">
        <f t="shared" si="209"/>
        <v>0</v>
      </c>
      <c r="AT152" s="36">
        <f t="shared" si="210"/>
        <v>0</v>
      </c>
      <c r="AU152" s="36">
        <f t="shared" si="211"/>
        <v>0</v>
      </c>
      <c r="AV152" s="36">
        <f t="shared" si="212"/>
        <v>128.52000000000001</v>
      </c>
      <c r="AW152" s="36">
        <f t="shared" si="213"/>
        <v>0</v>
      </c>
      <c r="AX152" s="36">
        <f t="shared" si="214"/>
        <v>0</v>
      </c>
      <c r="AZ152" s="36">
        <f t="shared" si="227"/>
        <v>0</v>
      </c>
      <c r="BA152" s="36">
        <f t="shared" si="228"/>
        <v>0</v>
      </c>
      <c r="BB152" s="36">
        <f t="shared" si="229"/>
        <v>0</v>
      </c>
      <c r="BC152" s="36">
        <f t="shared" si="230"/>
        <v>0</v>
      </c>
      <c r="BD152" s="36">
        <f t="shared" si="231"/>
        <v>0</v>
      </c>
      <c r="BE152" s="36">
        <f t="shared" si="232"/>
        <v>0</v>
      </c>
      <c r="BF152" s="36">
        <f t="shared" si="233"/>
        <v>0</v>
      </c>
      <c r="BG152" s="36">
        <f t="shared" si="234"/>
        <v>0</v>
      </c>
      <c r="BH152" s="36">
        <f t="shared" si="235"/>
        <v>0</v>
      </c>
      <c r="BI152" s="36">
        <f t="shared" si="236"/>
        <v>0</v>
      </c>
      <c r="BJ152" s="118">
        <f t="shared" si="215"/>
        <v>0</v>
      </c>
      <c r="BK152" s="37"/>
      <c r="BL152" s="38">
        <f t="shared" si="237"/>
        <v>0</v>
      </c>
      <c r="BM152" s="39">
        <f>IF(BA152+AP152+T151&gt;=F$8,0,IF(SUM($BL152:BL152)&lt;$C152,MIN(F$8-(BA152+AP152+T151),$C152-SUM($BL152:BL152)),0))</f>
        <v>0</v>
      </c>
      <c r="BN152" s="39">
        <f>IF(BB152+AQ152+U151&gt;=G$8,0,IF(SUM($BL152:BM152)&lt;$C152,MIN(G$8-(BB152+AQ152+U151),$C152-SUM($BL152:BM152)),0))</f>
        <v>0</v>
      </c>
      <c r="BO152" s="39">
        <f>IF(BC152+AR152+V151&gt;=H$8,0,IF(SUM($BL152:BN152)&lt;$C152,MIN(H$8-(BC152+AR152+V151),$C152-SUM($BL152:BN152)),0))</f>
        <v>0</v>
      </c>
      <c r="BP152" s="39">
        <f>IF(BD152+AS152+W151&gt;=I$8,0,IF(SUM($BL152:BO152)&lt;$C152,MIN(I$8-(BD152+AS152+W151),$C152-SUM($BL152:BO152)),0))</f>
        <v>0</v>
      </c>
      <c r="BQ152" s="39">
        <f>IF(BE152+AT152+X151&gt;=J$8,0,IF(SUM($BL152:BP152)&lt;$C152,MIN(J$8-(BE152+AT152+X151),$C152-SUM($BL152:BP152)),0))</f>
        <v>0</v>
      </c>
      <c r="BR152" s="39">
        <f>IF(BF152+AU152+Y151&gt;=K$8,0,IF(SUM($BL152:BQ152)&lt;$C152,MIN(K$8-(BF152+AU152+Y151),$C152-SUM($BL152:BQ152)),0))</f>
        <v>0</v>
      </c>
      <c r="BS152" s="39">
        <f>IF(BG152+AV152+Z151&gt;=L$8,0,IF(SUM($BL152:BR152)&lt;$C152,MIN(L$8-(BG152+AV152+Z151),$C152-SUM($BL152:BR152)),0))</f>
        <v>0</v>
      </c>
      <c r="BT152" s="39">
        <f>IF(BH152+AW152+AA151&gt;=M$8,0,IF(SUM($BL152:BS152)&lt;$C152,MIN(M$8-(BH152+AW152+AA151),$C152-SUM($BL152:BS152)),0))</f>
        <v>0</v>
      </c>
      <c r="BU152" s="39">
        <f>IF(BI152+AX152+AB151&gt;=N$8,0,IF(SUM($BL152:BT152)&lt;$C152,MIN(N$8-(BI152+AX152+AB151),$C152-SUM($BL152:BT152)),0))</f>
        <v>0</v>
      </c>
      <c r="BW152" s="52" t="e">
        <f t="shared" si="238"/>
        <v>#N/A</v>
      </c>
      <c r="BX152" s="174" t="e">
        <f t="shared" si="239"/>
        <v>#N/A</v>
      </c>
      <c r="BY152" s="39">
        <f t="shared" si="216"/>
        <v>0</v>
      </c>
      <c r="BZ152" s="174" t="e">
        <f t="shared" si="240"/>
        <v>#N/A</v>
      </c>
      <c r="CA152" s="37">
        <f t="shared" si="217"/>
        <v>0</v>
      </c>
      <c r="CB152" s="174" t="e">
        <f t="shared" si="241"/>
        <v>#N/A</v>
      </c>
      <c r="CC152" s="39">
        <f t="shared" si="218"/>
        <v>0</v>
      </c>
      <c r="CD152" s="174" t="e">
        <f t="shared" si="242"/>
        <v>#N/A</v>
      </c>
      <c r="CE152" s="39">
        <f t="shared" si="219"/>
        <v>0</v>
      </c>
      <c r="CF152" s="174" t="e">
        <f t="shared" si="243"/>
        <v>#N/A</v>
      </c>
      <c r="CG152" s="39">
        <f t="shared" si="220"/>
        <v>0</v>
      </c>
      <c r="CH152" s="174" t="e">
        <f t="shared" si="244"/>
        <v>#N/A</v>
      </c>
      <c r="CI152" s="39">
        <f t="shared" si="221"/>
        <v>0</v>
      </c>
      <c r="CJ152" s="174" t="e">
        <f t="shared" si="245"/>
        <v>#N/A</v>
      </c>
      <c r="CK152" s="39">
        <f t="shared" si="222"/>
        <v>0</v>
      </c>
      <c r="CL152" s="174" t="e">
        <f t="shared" si="246"/>
        <v>#N/A</v>
      </c>
      <c r="CM152" s="39">
        <f t="shared" si="223"/>
        <v>0</v>
      </c>
      <c r="CN152" s="174" t="e">
        <f t="shared" si="247"/>
        <v>#N/A</v>
      </c>
      <c r="CO152" s="39">
        <f t="shared" si="224"/>
        <v>0</v>
      </c>
      <c r="CP152" s="174" t="e">
        <f t="shared" si="248"/>
        <v>#N/A</v>
      </c>
      <c r="CQ152" s="39">
        <f t="shared" si="225"/>
        <v>0</v>
      </c>
      <c r="CR152" s="39" t="e">
        <f>IF(ISERROR(BX152),NA(),(BY152/Calculator!$E$6)/2)</f>
        <v>#N/A</v>
      </c>
      <c r="CS152" s="39" t="e">
        <f>IF(ISERROR(BZ152),NA(),(CA152/Calculator!$E$6)/2)</f>
        <v>#N/A</v>
      </c>
      <c r="CT152" s="39" t="e">
        <f>IF(ISERROR(CB152),NA(),(CC152/Calculator!$E$6)/2)</f>
        <v>#N/A</v>
      </c>
      <c r="CU152" s="39" t="e">
        <f>IF(ISERROR(CD152),NA(),(CE152/Calculator!$E$6)/2)</f>
        <v>#N/A</v>
      </c>
      <c r="CV152" s="39" t="e">
        <f>IF(ISERROR(CF152),NA(),(CG152/Calculator!$E$6)/2)</f>
        <v>#N/A</v>
      </c>
      <c r="CW152" s="39" t="e">
        <f>IF(ISERROR(CH152),NA(),(CI152/Calculator!$E$6)/2)</f>
        <v>#N/A</v>
      </c>
      <c r="CX152" s="39" t="e">
        <f>IF(ISERROR(CJ152),NA(),(CK152/Calculator!$E$6)/2)</f>
        <v>#N/A</v>
      </c>
      <c r="CY152" s="39" t="e">
        <f>IF(ISERROR(CL152),NA(),(CM152/Calculator!$E$6)/2)</f>
        <v>#N/A</v>
      </c>
      <c r="CZ152" s="39" t="e">
        <f>IF(ISERROR(CN152),NA(),(CO152/Calculator!$E$6)/2)</f>
        <v>#N/A</v>
      </c>
      <c r="DA152" s="39" t="e">
        <f>IF(ISERROR(CP152),NA(),(CQ152/Calculator!$E$6)/2)</f>
        <v>#N/A</v>
      </c>
    </row>
    <row r="153" spans="1:105" s="34" customFormat="1" ht="12" thickBot="1" x14ac:dyDescent="0.25">
      <c r="A153" s="51" t="str">
        <f t="shared" si="180"/>
        <v/>
      </c>
      <c r="B153" s="52" t="str">
        <f t="shared" si="226"/>
        <v/>
      </c>
      <c r="C153" s="53" t="str">
        <f t="shared" si="181"/>
        <v/>
      </c>
      <c r="D153" s="54"/>
      <c r="E153" s="36">
        <f t="shared" si="182"/>
        <v>0</v>
      </c>
      <c r="F153" s="36">
        <f t="shared" si="183"/>
        <v>0</v>
      </c>
      <c r="G153" s="36">
        <f t="shared" si="184"/>
        <v>0</v>
      </c>
      <c r="H153" s="36">
        <f t="shared" si="185"/>
        <v>0</v>
      </c>
      <c r="I153" s="36">
        <f t="shared" si="186"/>
        <v>0</v>
      </c>
      <c r="J153" s="36">
        <f t="shared" si="187"/>
        <v>0</v>
      </c>
      <c r="K153" s="36">
        <f t="shared" si="188"/>
        <v>0</v>
      </c>
      <c r="L153" s="36">
        <f t="shared" si="189"/>
        <v>0</v>
      </c>
      <c r="M153" s="36">
        <f t="shared" si="190"/>
        <v>0</v>
      </c>
      <c r="N153" s="36">
        <f t="shared" si="191"/>
        <v>0</v>
      </c>
      <c r="O153" s="49">
        <f t="shared" si="192"/>
        <v>0</v>
      </c>
      <c r="P153" s="132" t="str">
        <f t="shared" si="193"/>
        <v/>
      </c>
      <c r="Q153" s="50">
        <f t="shared" si="194"/>
        <v>0</v>
      </c>
      <c r="R153" s="37"/>
      <c r="S153" s="36">
        <f t="shared" si="195"/>
        <v>1000</v>
      </c>
      <c r="T153" s="36">
        <f t="shared" si="196"/>
        <v>0</v>
      </c>
      <c r="U153" s="36">
        <f t="shared" si="197"/>
        <v>0</v>
      </c>
      <c r="V153" s="36">
        <f t="shared" si="198"/>
        <v>0</v>
      </c>
      <c r="W153" s="36">
        <f t="shared" si="199"/>
        <v>3000</v>
      </c>
      <c r="X153" s="36">
        <f t="shared" si="200"/>
        <v>0</v>
      </c>
      <c r="Y153" s="36">
        <f t="shared" si="201"/>
        <v>0</v>
      </c>
      <c r="Z153" s="36">
        <f t="shared" si="202"/>
        <v>44321.109999999986</v>
      </c>
      <c r="AA153" s="36">
        <f t="shared" si="203"/>
        <v>0</v>
      </c>
      <c r="AB153" s="36">
        <f t="shared" si="204"/>
        <v>0</v>
      </c>
      <c r="AC153" s="40"/>
      <c r="AD153" s="36">
        <f t="shared" si="170"/>
        <v>0</v>
      </c>
      <c r="AE153" s="36">
        <f t="shared" si="171"/>
        <v>0</v>
      </c>
      <c r="AF153" s="36">
        <f t="shared" si="172"/>
        <v>0</v>
      </c>
      <c r="AG153" s="36">
        <f t="shared" si="173"/>
        <v>0</v>
      </c>
      <c r="AH153" s="36">
        <f t="shared" si="174"/>
        <v>0</v>
      </c>
      <c r="AI153" s="36">
        <f t="shared" si="175"/>
        <v>0</v>
      </c>
      <c r="AJ153" s="36">
        <f t="shared" si="176"/>
        <v>0</v>
      </c>
      <c r="AK153" s="36">
        <f t="shared" si="177"/>
        <v>0</v>
      </c>
      <c r="AL153" s="36">
        <f t="shared" si="178"/>
        <v>0</v>
      </c>
      <c r="AM153" s="36">
        <f t="shared" si="179"/>
        <v>0</v>
      </c>
      <c r="AN153" s="40"/>
      <c r="AO153" s="36">
        <f t="shared" si="205"/>
        <v>0</v>
      </c>
      <c r="AP153" s="36">
        <f t="shared" si="206"/>
        <v>0</v>
      </c>
      <c r="AQ153" s="36">
        <f t="shared" si="207"/>
        <v>0</v>
      </c>
      <c r="AR153" s="36">
        <f t="shared" si="208"/>
        <v>0</v>
      </c>
      <c r="AS153" s="36">
        <f t="shared" si="209"/>
        <v>0</v>
      </c>
      <c r="AT153" s="36">
        <f t="shared" si="210"/>
        <v>0</v>
      </c>
      <c r="AU153" s="36">
        <f t="shared" si="211"/>
        <v>0</v>
      </c>
      <c r="AV153" s="36">
        <f t="shared" si="212"/>
        <v>128.88999999999999</v>
      </c>
      <c r="AW153" s="36">
        <f t="shared" si="213"/>
        <v>0</v>
      </c>
      <c r="AX153" s="36">
        <f t="shared" si="214"/>
        <v>0</v>
      </c>
      <c r="AZ153" s="36">
        <f t="shared" si="227"/>
        <v>0</v>
      </c>
      <c r="BA153" s="36">
        <f t="shared" si="228"/>
        <v>0</v>
      </c>
      <c r="BB153" s="36">
        <f t="shared" si="229"/>
        <v>0</v>
      </c>
      <c r="BC153" s="36">
        <f t="shared" si="230"/>
        <v>0</v>
      </c>
      <c r="BD153" s="36">
        <f t="shared" si="231"/>
        <v>0</v>
      </c>
      <c r="BE153" s="36">
        <f t="shared" si="232"/>
        <v>0</v>
      </c>
      <c r="BF153" s="36">
        <f t="shared" si="233"/>
        <v>0</v>
      </c>
      <c r="BG153" s="36">
        <f t="shared" si="234"/>
        <v>0</v>
      </c>
      <c r="BH153" s="36">
        <f t="shared" si="235"/>
        <v>0</v>
      </c>
      <c r="BI153" s="36">
        <f t="shared" si="236"/>
        <v>0</v>
      </c>
      <c r="BJ153" s="118">
        <f t="shared" si="215"/>
        <v>0</v>
      </c>
      <c r="BK153" s="37"/>
      <c r="BL153" s="38">
        <f t="shared" si="237"/>
        <v>0</v>
      </c>
      <c r="BM153" s="39">
        <f>IF(BA153+AP153+T152&gt;=F$8,0,IF(SUM($BL153:BL153)&lt;$C153,MIN(F$8-(BA153+AP153+T152),$C153-SUM($BL153:BL153)),0))</f>
        <v>0</v>
      </c>
      <c r="BN153" s="39">
        <f>IF(BB153+AQ153+U152&gt;=G$8,0,IF(SUM($BL153:BM153)&lt;$C153,MIN(G$8-(BB153+AQ153+U152),$C153-SUM($BL153:BM153)),0))</f>
        <v>0</v>
      </c>
      <c r="BO153" s="39">
        <f>IF(BC153+AR153+V152&gt;=H$8,0,IF(SUM($BL153:BN153)&lt;$C153,MIN(H$8-(BC153+AR153+V152),$C153-SUM($BL153:BN153)),0))</f>
        <v>0</v>
      </c>
      <c r="BP153" s="39">
        <f>IF(BD153+AS153+W152&gt;=I$8,0,IF(SUM($BL153:BO153)&lt;$C153,MIN(I$8-(BD153+AS153+W152),$C153-SUM($BL153:BO153)),0))</f>
        <v>0</v>
      </c>
      <c r="BQ153" s="39">
        <f>IF(BE153+AT153+X152&gt;=J$8,0,IF(SUM($BL153:BP153)&lt;$C153,MIN(J$8-(BE153+AT153+X152),$C153-SUM($BL153:BP153)),0))</f>
        <v>0</v>
      </c>
      <c r="BR153" s="39">
        <f>IF(BF153+AU153+Y152&gt;=K$8,0,IF(SUM($BL153:BQ153)&lt;$C153,MIN(K$8-(BF153+AU153+Y152),$C153-SUM($BL153:BQ153)),0))</f>
        <v>0</v>
      </c>
      <c r="BS153" s="39">
        <f>IF(BG153+AV153+Z152&gt;=L$8,0,IF(SUM($BL153:BR153)&lt;$C153,MIN(L$8-(BG153+AV153+Z152),$C153-SUM($BL153:BR153)),0))</f>
        <v>0</v>
      </c>
      <c r="BT153" s="39">
        <f>IF(BH153+AW153+AA152&gt;=M$8,0,IF(SUM($BL153:BS153)&lt;$C153,MIN(M$8-(BH153+AW153+AA152),$C153-SUM($BL153:BS153)),0))</f>
        <v>0</v>
      </c>
      <c r="BU153" s="39">
        <f>IF(BI153+AX153+AB152&gt;=N$8,0,IF(SUM($BL153:BT153)&lt;$C153,MIN(N$8-(BI153+AX153+AB152),$C153-SUM($BL153:BT153)),0))</f>
        <v>0</v>
      </c>
      <c r="BW153" s="52" t="e">
        <f t="shared" si="238"/>
        <v>#N/A</v>
      </c>
      <c r="BX153" s="174" t="e">
        <f t="shared" si="239"/>
        <v>#N/A</v>
      </c>
      <c r="BY153" s="39">
        <f t="shared" si="216"/>
        <v>0</v>
      </c>
      <c r="BZ153" s="174" t="e">
        <f t="shared" si="240"/>
        <v>#N/A</v>
      </c>
      <c r="CA153" s="37">
        <f t="shared" si="217"/>
        <v>0</v>
      </c>
      <c r="CB153" s="174" t="e">
        <f t="shared" si="241"/>
        <v>#N/A</v>
      </c>
      <c r="CC153" s="39">
        <f t="shared" si="218"/>
        <v>0</v>
      </c>
      <c r="CD153" s="174" t="e">
        <f t="shared" si="242"/>
        <v>#N/A</v>
      </c>
      <c r="CE153" s="39">
        <f t="shared" si="219"/>
        <v>0</v>
      </c>
      <c r="CF153" s="174" t="e">
        <f t="shared" si="243"/>
        <v>#N/A</v>
      </c>
      <c r="CG153" s="39">
        <f t="shared" si="220"/>
        <v>0</v>
      </c>
      <c r="CH153" s="174" t="e">
        <f t="shared" si="244"/>
        <v>#N/A</v>
      </c>
      <c r="CI153" s="39">
        <f t="shared" si="221"/>
        <v>0</v>
      </c>
      <c r="CJ153" s="174" t="e">
        <f t="shared" si="245"/>
        <v>#N/A</v>
      </c>
      <c r="CK153" s="39">
        <f t="shared" si="222"/>
        <v>0</v>
      </c>
      <c r="CL153" s="174" t="e">
        <f t="shared" si="246"/>
        <v>#N/A</v>
      </c>
      <c r="CM153" s="39">
        <f t="shared" si="223"/>
        <v>0</v>
      </c>
      <c r="CN153" s="174" t="e">
        <f t="shared" si="247"/>
        <v>#N/A</v>
      </c>
      <c r="CO153" s="39">
        <f t="shared" si="224"/>
        <v>0</v>
      </c>
      <c r="CP153" s="174" t="e">
        <f t="shared" si="248"/>
        <v>#N/A</v>
      </c>
      <c r="CQ153" s="39">
        <f t="shared" si="225"/>
        <v>0</v>
      </c>
      <c r="CR153" s="39" t="e">
        <f>IF(ISERROR(BX153),NA(),(BY153/Calculator!$E$6)/2)</f>
        <v>#N/A</v>
      </c>
      <c r="CS153" s="39" t="e">
        <f>IF(ISERROR(BZ153),NA(),(CA153/Calculator!$E$6)/2)</f>
        <v>#N/A</v>
      </c>
      <c r="CT153" s="39" t="e">
        <f>IF(ISERROR(CB153),NA(),(CC153/Calculator!$E$6)/2)</f>
        <v>#N/A</v>
      </c>
      <c r="CU153" s="39" t="e">
        <f>IF(ISERROR(CD153),NA(),(CE153/Calculator!$E$6)/2)</f>
        <v>#N/A</v>
      </c>
      <c r="CV153" s="39" t="e">
        <f>IF(ISERROR(CF153),NA(),(CG153/Calculator!$E$6)/2)</f>
        <v>#N/A</v>
      </c>
      <c r="CW153" s="39" t="e">
        <f>IF(ISERROR(CH153),NA(),(CI153/Calculator!$E$6)/2)</f>
        <v>#N/A</v>
      </c>
      <c r="CX153" s="39" t="e">
        <f>IF(ISERROR(CJ153),NA(),(CK153/Calculator!$E$6)/2)</f>
        <v>#N/A</v>
      </c>
      <c r="CY153" s="39" t="e">
        <f>IF(ISERROR(CL153),NA(),(CM153/Calculator!$E$6)/2)</f>
        <v>#N/A</v>
      </c>
      <c r="CZ153" s="39" t="e">
        <f>IF(ISERROR(CN153),NA(),(CO153/Calculator!$E$6)/2)</f>
        <v>#N/A</v>
      </c>
      <c r="DA153" s="39" t="e">
        <f>IF(ISERROR(CP153),NA(),(CQ153/Calculator!$E$6)/2)</f>
        <v>#N/A</v>
      </c>
    </row>
    <row r="154" spans="1:105" s="34" customFormat="1" ht="12" thickBot="1" x14ac:dyDescent="0.25">
      <c r="A154" s="51" t="str">
        <f t="shared" si="180"/>
        <v/>
      </c>
      <c r="B154" s="52" t="str">
        <f t="shared" si="226"/>
        <v/>
      </c>
      <c r="C154" s="53" t="str">
        <f t="shared" si="181"/>
        <v/>
      </c>
      <c r="D154" s="54"/>
      <c r="E154" s="36">
        <f t="shared" si="182"/>
        <v>0</v>
      </c>
      <c r="F154" s="36">
        <f t="shared" si="183"/>
        <v>0</v>
      </c>
      <c r="G154" s="36">
        <f t="shared" si="184"/>
        <v>0</v>
      </c>
      <c r="H154" s="36">
        <f t="shared" si="185"/>
        <v>0</v>
      </c>
      <c r="I154" s="36">
        <f t="shared" si="186"/>
        <v>0</v>
      </c>
      <c r="J154" s="36">
        <f t="shared" si="187"/>
        <v>0</v>
      </c>
      <c r="K154" s="36">
        <f t="shared" si="188"/>
        <v>0</v>
      </c>
      <c r="L154" s="36">
        <f t="shared" si="189"/>
        <v>0</v>
      </c>
      <c r="M154" s="36">
        <f t="shared" si="190"/>
        <v>0</v>
      </c>
      <c r="N154" s="36">
        <f t="shared" si="191"/>
        <v>0</v>
      </c>
      <c r="O154" s="49">
        <f t="shared" si="192"/>
        <v>0</v>
      </c>
      <c r="P154" s="132" t="str">
        <f t="shared" si="193"/>
        <v/>
      </c>
      <c r="Q154" s="50">
        <f t="shared" si="194"/>
        <v>0</v>
      </c>
      <c r="R154" s="37"/>
      <c r="S154" s="36">
        <f t="shared" si="195"/>
        <v>1000</v>
      </c>
      <c r="T154" s="36">
        <f t="shared" si="196"/>
        <v>0</v>
      </c>
      <c r="U154" s="36">
        <f t="shared" si="197"/>
        <v>0</v>
      </c>
      <c r="V154" s="36">
        <f t="shared" si="198"/>
        <v>0</v>
      </c>
      <c r="W154" s="36">
        <f t="shared" si="199"/>
        <v>3000</v>
      </c>
      <c r="X154" s="36">
        <f t="shared" si="200"/>
        <v>0</v>
      </c>
      <c r="Y154" s="36">
        <f t="shared" si="201"/>
        <v>0</v>
      </c>
      <c r="Z154" s="36">
        <f t="shared" si="202"/>
        <v>44450.379999999983</v>
      </c>
      <c r="AA154" s="36">
        <f t="shared" si="203"/>
        <v>0</v>
      </c>
      <c r="AB154" s="36">
        <f t="shared" si="204"/>
        <v>0</v>
      </c>
      <c r="AC154" s="40"/>
      <c r="AD154" s="36">
        <f t="shared" si="170"/>
        <v>0</v>
      </c>
      <c r="AE154" s="36">
        <f t="shared" si="171"/>
        <v>0</v>
      </c>
      <c r="AF154" s="36">
        <f t="shared" si="172"/>
        <v>0</v>
      </c>
      <c r="AG154" s="36">
        <f t="shared" si="173"/>
        <v>0</v>
      </c>
      <c r="AH154" s="36">
        <f t="shared" si="174"/>
        <v>0</v>
      </c>
      <c r="AI154" s="36">
        <f t="shared" si="175"/>
        <v>0</v>
      </c>
      <c r="AJ154" s="36">
        <f t="shared" si="176"/>
        <v>0</v>
      </c>
      <c r="AK154" s="36">
        <f t="shared" si="177"/>
        <v>0</v>
      </c>
      <c r="AL154" s="36">
        <f t="shared" si="178"/>
        <v>0</v>
      </c>
      <c r="AM154" s="36">
        <f t="shared" si="179"/>
        <v>0</v>
      </c>
      <c r="AN154" s="40"/>
      <c r="AO154" s="36">
        <f t="shared" si="205"/>
        <v>0</v>
      </c>
      <c r="AP154" s="36">
        <f t="shared" si="206"/>
        <v>0</v>
      </c>
      <c r="AQ154" s="36">
        <f t="shared" si="207"/>
        <v>0</v>
      </c>
      <c r="AR154" s="36">
        <f t="shared" si="208"/>
        <v>0</v>
      </c>
      <c r="AS154" s="36">
        <f t="shared" si="209"/>
        <v>0</v>
      </c>
      <c r="AT154" s="36">
        <f t="shared" si="210"/>
        <v>0</v>
      </c>
      <c r="AU154" s="36">
        <f t="shared" si="211"/>
        <v>0</v>
      </c>
      <c r="AV154" s="36">
        <f t="shared" si="212"/>
        <v>129.27000000000001</v>
      </c>
      <c r="AW154" s="36">
        <f t="shared" si="213"/>
        <v>0</v>
      </c>
      <c r="AX154" s="36">
        <f t="shared" si="214"/>
        <v>0</v>
      </c>
      <c r="AZ154" s="36">
        <f t="shared" si="227"/>
        <v>0</v>
      </c>
      <c r="BA154" s="36">
        <f t="shared" si="228"/>
        <v>0</v>
      </c>
      <c r="BB154" s="36">
        <f t="shared" si="229"/>
        <v>0</v>
      </c>
      <c r="BC154" s="36">
        <f t="shared" si="230"/>
        <v>0</v>
      </c>
      <c r="BD154" s="36">
        <f t="shared" si="231"/>
        <v>0</v>
      </c>
      <c r="BE154" s="36">
        <f t="shared" si="232"/>
        <v>0</v>
      </c>
      <c r="BF154" s="36">
        <f t="shared" si="233"/>
        <v>0</v>
      </c>
      <c r="BG154" s="36">
        <f t="shared" si="234"/>
        <v>0</v>
      </c>
      <c r="BH154" s="36">
        <f t="shared" si="235"/>
        <v>0</v>
      </c>
      <c r="BI154" s="36">
        <f t="shared" si="236"/>
        <v>0</v>
      </c>
      <c r="BJ154" s="118">
        <f t="shared" si="215"/>
        <v>0</v>
      </c>
      <c r="BK154" s="37"/>
      <c r="BL154" s="38">
        <f t="shared" si="237"/>
        <v>0</v>
      </c>
      <c r="BM154" s="39">
        <f>IF(BA154+AP154+T153&gt;=F$8,0,IF(SUM($BL154:BL154)&lt;$C154,MIN(F$8-(BA154+AP154+T153),$C154-SUM($BL154:BL154)),0))</f>
        <v>0</v>
      </c>
      <c r="BN154" s="39">
        <f>IF(BB154+AQ154+U153&gt;=G$8,0,IF(SUM($BL154:BM154)&lt;$C154,MIN(G$8-(BB154+AQ154+U153),$C154-SUM($BL154:BM154)),0))</f>
        <v>0</v>
      </c>
      <c r="BO154" s="39">
        <f>IF(BC154+AR154+V153&gt;=H$8,0,IF(SUM($BL154:BN154)&lt;$C154,MIN(H$8-(BC154+AR154+V153),$C154-SUM($BL154:BN154)),0))</f>
        <v>0</v>
      </c>
      <c r="BP154" s="39">
        <f>IF(BD154+AS154+W153&gt;=I$8,0,IF(SUM($BL154:BO154)&lt;$C154,MIN(I$8-(BD154+AS154+W153),$C154-SUM($BL154:BO154)),0))</f>
        <v>0</v>
      </c>
      <c r="BQ154" s="39">
        <f>IF(BE154+AT154+X153&gt;=J$8,0,IF(SUM($BL154:BP154)&lt;$C154,MIN(J$8-(BE154+AT154+X153),$C154-SUM($BL154:BP154)),0))</f>
        <v>0</v>
      </c>
      <c r="BR154" s="39">
        <f>IF(BF154+AU154+Y153&gt;=K$8,0,IF(SUM($BL154:BQ154)&lt;$C154,MIN(K$8-(BF154+AU154+Y153),$C154-SUM($BL154:BQ154)),0))</f>
        <v>0</v>
      </c>
      <c r="BS154" s="39">
        <f>IF(BG154+AV154+Z153&gt;=L$8,0,IF(SUM($BL154:BR154)&lt;$C154,MIN(L$8-(BG154+AV154+Z153),$C154-SUM($BL154:BR154)),0))</f>
        <v>0</v>
      </c>
      <c r="BT154" s="39">
        <f>IF(BH154+AW154+AA153&gt;=M$8,0,IF(SUM($BL154:BS154)&lt;$C154,MIN(M$8-(BH154+AW154+AA153),$C154-SUM($BL154:BS154)),0))</f>
        <v>0</v>
      </c>
      <c r="BU154" s="39">
        <f>IF(BI154+AX154+AB153&gt;=N$8,0,IF(SUM($BL154:BT154)&lt;$C154,MIN(N$8-(BI154+AX154+AB153),$C154-SUM($BL154:BT154)),0))</f>
        <v>0</v>
      </c>
      <c r="BW154" s="52" t="e">
        <f t="shared" si="238"/>
        <v>#N/A</v>
      </c>
      <c r="BX154" s="174" t="e">
        <f t="shared" si="239"/>
        <v>#N/A</v>
      </c>
      <c r="BY154" s="39">
        <f t="shared" si="216"/>
        <v>0</v>
      </c>
      <c r="BZ154" s="174" t="e">
        <f t="shared" si="240"/>
        <v>#N/A</v>
      </c>
      <c r="CA154" s="37">
        <f t="shared" si="217"/>
        <v>0</v>
      </c>
      <c r="CB154" s="174" t="e">
        <f t="shared" si="241"/>
        <v>#N/A</v>
      </c>
      <c r="CC154" s="39">
        <f t="shared" si="218"/>
        <v>0</v>
      </c>
      <c r="CD154" s="174" t="e">
        <f t="shared" si="242"/>
        <v>#N/A</v>
      </c>
      <c r="CE154" s="39">
        <f t="shared" si="219"/>
        <v>0</v>
      </c>
      <c r="CF154" s="174" t="e">
        <f t="shared" si="243"/>
        <v>#N/A</v>
      </c>
      <c r="CG154" s="39">
        <f t="shared" si="220"/>
        <v>0</v>
      </c>
      <c r="CH154" s="174" t="e">
        <f t="shared" si="244"/>
        <v>#N/A</v>
      </c>
      <c r="CI154" s="39">
        <f t="shared" si="221"/>
        <v>0</v>
      </c>
      <c r="CJ154" s="174" t="e">
        <f t="shared" si="245"/>
        <v>#N/A</v>
      </c>
      <c r="CK154" s="39">
        <f t="shared" si="222"/>
        <v>0</v>
      </c>
      <c r="CL154" s="174" t="e">
        <f t="shared" si="246"/>
        <v>#N/A</v>
      </c>
      <c r="CM154" s="39">
        <f t="shared" si="223"/>
        <v>0</v>
      </c>
      <c r="CN154" s="174" t="e">
        <f t="shared" si="247"/>
        <v>#N/A</v>
      </c>
      <c r="CO154" s="39">
        <f t="shared" si="224"/>
        <v>0</v>
      </c>
      <c r="CP154" s="174" t="e">
        <f t="shared" si="248"/>
        <v>#N/A</v>
      </c>
      <c r="CQ154" s="39">
        <f t="shared" si="225"/>
        <v>0</v>
      </c>
      <c r="CR154" s="39" t="e">
        <f>IF(ISERROR(BX154),NA(),(BY154/Calculator!$E$6)/2)</f>
        <v>#N/A</v>
      </c>
      <c r="CS154" s="39" t="e">
        <f>IF(ISERROR(BZ154),NA(),(CA154/Calculator!$E$6)/2)</f>
        <v>#N/A</v>
      </c>
      <c r="CT154" s="39" t="e">
        <f>IF(ISERROR(CB154),NA(),(CC154/Calculator!$E$6)/2)</f>
        <v>#N/A</v>
      </c>
      <c r="CU154" s="39" t="e">
        <f>IF(ISERROR(CD154),NA(),(CE154/Calculator!$E$6)/2)</f>
        <v>#N/A</v>
      </c>
      <c r="CV154" s="39" t="e">
        <f>IF(ISERROR(CF154),NA(),(CG154/Calculator!$E$6)/2)</f>
        <v>#N/A</v>
      </c>
      <c r="CW154" s="39" t="e">
        <f>IF(ISERROR(CH154),NA(),(CI154/Calculator!$E$6)/2)</f>
        <v>#N/A</v>
      </c>
      <c r="CX154" s="39" t="e">
        <f>IF(ISERROR(CJ154),NA(),(CK154/Calculator!$E$6)/2)</f>
        <v>#N/A</v>
      </c>
      <c r="CY154" s="39" t="e">
        <f>IF(ISERROR(CL154),NA(),(CM154/Calculator!$E$6)/2)</f>
        <v>#N/A</v>
      </c>
      <c r="CZ154" s="39" t="e">
        <f>IF(ISERROR(CN154),NA(),(CO154/Calculator!$E$6)/2)</f>
        <v>#N/A</v>
      </c>
      <c r="DA154" s="39" t="e">
        <f>IF(ISERROR(CP154),NA(),(CQ154/Calculator!$E$6)/2)</f>
        <v>#N/A</v>
      </c>
    </row>
    <row r="155" spans="1:105" s="34" customFormat="1" ht="12" thickBot="1" x14ac:dyDescent="0.25">
      <c r="A155" s="51" t="str">
        <f t="shared" si="180"/>
        <v/>
      </c>
      <c r="B155" s="52" t="str">
        <f t="shared" si="226"/>
        <v/>
      </c>
      <c r="C155" s="53" t="str">
        <f t="shared" si="181"/>
        <v/>
      </c>
      <c r="D155" s="54"/>
      <c r="E155" s="36">
        <f t="shared" si="182"/>
        <v>0</v>
      </c>
      <c r="F155" s="36">
        <f t="shared" si="183"/>
        <v>0</v>
      </c>
      <c r="G155" s="36">
        <f t="shared" si="184"/>
        <v>0</v>
      </c>
      <c r="H155" s="36">
        <f t="shared" si="185"/>
        <v>0</v>
      </c>
      <c r="I155" s="36">
        <f t="shared" si="186"/>
        <v>0</v>
      </c>
      <c r="J155" s="36">
        <f t="shared" si="187"/>
        <v>0</v>
      </c>
      <c r="K155" s="36">
        <f t="shared" si="188"/>
        <v>0</v>
      </c>
      <c r="L155" s="36">
        <f t="shared" si="189"/>
        <v>0</v>
      </c>
      <c r="M155" s="36">
        <f t="shared" si="190"/>
        <v>0</v>
      </c>
      <c r="N155" s="36">
        <f t="shared" si="191"/>
        <v>0</v>
      </c>
      <c r="O155" s="49">
        <f t="shared" si="192"/>
        <v>0</v>
      </c>
      <c r="P155" s="132" t="str">
        <f t="shared" si="193"/>
        <v/>
      </c>
      <c r="Q155" s="50">
        <f t="shared" si="194"/>
        <v>0</v>
      </c>
      <c r="R155" s="37"/>
      <c r="S155" s="36">
        <f t="shared" si="195"/>
        <v>1000</v>
      </c>
      <c r="T155" s="36">
        <f t="shared" si="196"/>
        <v>0</v>
      </c>
      <c r="U155" s="36">
        <f t="shared" si="197"/>
        <v>0</v>
      </c>
      <c r="V155" s="36">
        <f t="shared" si="198"/>
        <v>0</v>
      </c>
      <c r="W155" s="36">
        <f t="shared" si="199"/>
        <v>3000</v>
      </c>
      <c r="X155" s="36">
        <f t="shared" si="200"/>
        <v>0</v>
      </c>
      <c r="Y155" s="36">
        <f t="shared" si="201"/>
        <v>0</v>
      </c>
      <c r="Z155" s="36">
        <f t="shared" si="202"/>
        <v>44580.029999999984</v>
      </c>
      <c r="AA155" s="36">
        <f t="shared" si="203"/>
        <v>0</v>
      </c>
      <c r="AB155" s="36">
        <f t="shared" si="204"/>
        <v>0</v>
      </c>
      <c r="AC155" s="40"/>
      <c r="AD155" s="36">
        <f t="shared" si="170"/>
        <v>0</v>
      </c>
      <c r="AE155" s="36">
        <f t="shared" si="171"/>
        <v>0</v>
      </c>
      <c r="AF155" s="36">
        <f t="shared" si="172"/>
        <v>0</v>
      </c>
      <c r="AG155" s="36">
        <f t="shared" si="173"/>
        <v>0</v>
      </c>
      <c r="AH155" s="36">
        <f t="shared" si="174"/>
        <v>0</v>
      </c>
      <c r="AI155" s="36">
        <f t="shared" si="175"/>
        <v>0</v>
      </c>
      <c r="AJ155" s="36">
        <f t="shared" si="176"/>
        <v>0</v>
      </c>
      <c r="AK155" s="36">
        <f t="shared" si="177"/>
        <v>0</v>
      </c>
      <c r="AL155" s="36">
        <f t="shared" si="178"/>
        <v>0</v>
      </c>
      <c r="AM155" s="36">
        <f t="shared" si="179"/>
        <v>0</v>
      </c>
      <c r="AN155" s="40"/>
      <c r="AO155" s="36">
        <f t="shared" si="205"/>
        <v>0</v>
      </c>
      <c r="AP155" s="36">
        <f t="shared" si="206"/>
        <v>0</v>
      </c>
      <c r="AQ155" s="36">
        <f t="shared" si="207"/>
        <v>0</v>
      </c>
      <c r="AR155" s="36">
        <f t="shared" si="208"/>
        <v>0</v>
      </c>
      <c r="AS155" s="36">
        <f t="shared" si="209"/>
        <v>0</v>
      </c>
      <c r="AT155" s="36">
        <f t="shared" si="210"/>
        <v>0</v>
      </c>
      <c r="AU155" s="36">
        <f t="shared" si="211"/>
        <v>0</v>
      </c>
      <c r="AV155" s="36">
        <f t="shared" si="212"/>
        <v>129.65</v>
      </c>
      <c r="AW155" s="36">
        <f t="shared" si="213"/>
        <v>0</v>
      </c>
      <c r="AX155" s="36">
        <f t="shared" si="214"/>
        <v>0</v>
      </c>
      <c r="AZ155" s="36">
        <f t="shared" si="227"/>
        <v>0</v>
      </c>
      <c r="BA155" s="36">
        <f t="shared" si="228"/>
        <v>0</v>
      </c>
      <c r="BB155" s="36">
        <f t="shared" si="229"/>
        <v>0</v>
      </c>
      <c r="BC155" s="36">
        <f t="shared" si="230"/>
        <v>0</v>
      </c>
      <c r="BD155" s="36">
        <f t="shared" si="231"/>
        <v>0</v>
      </c>
      <c r="BE155" s="36">
        <f t="shared" si="232"/>
        <v>0</v>
      </c>
      <c r="BF155" s="36">
        <f t="shared" si="233"/>
        <v>0</v>
      </c>
      <c r="BG155" s="36">
        <f t="shared" si="234"/>
        <v>0</v>
      </c>
      <c r="BH155" s="36">
        <f t="shared" si="235"/>
        <v>0</v>
      </c>
      <c r="BI155" s="36">
        <f t="shared" si="236"/>
        <v>0</v>
      </c>
      <c r="BJ155" s="118">
        <f t="shared" si="215"/>
        <v>0</v>
      </c>
      <c r="BK155" s="37"/>
      <c r="BL155" s="38">
        <f t="shared" si="237"/>
        <v>0</v>
      </c>
      <c r="BM155" s="39">
        <f>IF(BA155+AP155+T154&gt;=F$8,0,IF(SUM($BL155:BL155)&lt;$C155,MIN(F$8-(BA155+AP155+T154),$C155-SUM($BL155:BL155)),0))</f>
        <v>0</v>
      </c>
      <c r="BN155" s="39">
        <f>IF(BB155+AQ155+U154&gt;=G$8,0,IF(SUM($BL155:BM155)&lt;$C155,MIN(G$8-(BB155+AQ155+U154),$C155-SUM($BL155:BM155)),0))</f>
        <v>0</v>
      </c>
      <c r="BO155" s="39">
        <f>IF(BC155+AR155+V154&gt;=H$8,0,IF(SUM($BL155:BN155)&lt;$C155,MIN(H$8-(BC155+AR155+V154),$C155-SUM($BL155:BN155)),0))</f>
        <v>0</v>
      </c>
      <c r="BP155" s="39">
        <f>IF(BD155+AS155+W154&gt;=I$8,0,IF(SUM($BL155:BO155)&lt;$C155,MIN(I$8-(BD155+AS155+W154),$C155-SUM($BL155:BO155)),0))</f>
        <v>0</v>
      </c>
      <c r="BQ155" s="39">
        <f>IF(BE155+AT155+X154&gt;=J$8,0,IF(SUM($BL155:BP155)&lt;$C155,MIN(J$8-(BE155+AT155+X154),$C155-SUM($BL155:BP155)),0))</f>
        <v>0</v>
      </c>
      <c r="BR155" s="39">
        <f>IF(BF155+AU155+Y154&gt;=K$8,0,IF(SUM($BL155:BQ155)&lt;$C155,MIN(K$8-(BF155+AU155+Y154),$C155-SUM($BL155:BQ155)),0))</f>
        <v>0</v>
      </c>
      <c r="BS155" s="39">
        <f>IF(BG155+AV155+Z154&gt;=L$8,0,IF(SUM($BL155:BR155)&lt;$C155,MIN(L$8-(BG155+AV155+Z154),$C155-SUM($BL155:BR155)),0))</f>
        <v>0</v>
      </c>
      <c r="BT155" s="39">
        <f>IF(BH155+AW155+AA154&gt;=M$8,0,IF(SUM($BL155:BS155)&lt;$C155,MIN(M$8-(BH155+AW155+AA154),$C155-SUM($BL155:BS155)),0))</f>
        <v>0</v>
      </c>
      <c r="BU155" s="39">
        <f>IF(BI155+AX155+AB154&gt;=N$8,0,IF(SUM($BL155:BT155)&lt;$C155,MIN(N$8-(BI155+AX155+AB154),$C155-SUM($BL155:BT155)),0))</f>
        <v>0</v>
      </c>
      <c r="BW155" s="52" t="e">
        <f t="shared" si="238"/>
        <v>#N/A</v>
      </c>
      <c r="BX155" s="174" t="e">
        <f t="shared" si="239"/>
        <v>#N/A</v>
      </c>
      <c r="BY155" s="39">
        <f t="shared" si="216"/>
        <v>0</v>
      </c>
      <c r="BZ155" s="174" t="e">
        <f t="shared" si="240"/>
        <v>#N/A</v>
      </c>
      <c r="CA155" s="37">
        <f t="shared" si="217"/>
        <v>0</v>
      </c>
      <c r="CB155" s="174" t="e">
        <f t="shared" si="241"/>
        <v>#N/A</v>
      </c>
      <c r="CC155" s="39">
        <f t="shared" si="218"/>
        <v>0</v>
      </c>
      <c r="CD155" s="174" t="e">
        <f t="shared" si="242"/>
        <v>#N/A</v>
      </c>
      <c r="CE155" s="39">
        <f t="shared" si="219"/>
        <v>0</v>
      </c>
      <c r="CF155" s="174" t="e">
        <f t="shared" si="243"/>
        <v>#N/A</v>
      </c>
      <c r="CG155" s="39">
        <f t="shared" si="220"/>
        <v>0</v>
      </c>
      <c r="CH155" s="174" t="e">
        <f t="shared" si="244"/>
        <v>#N/A</v>
      </c>
      <c r="CI155" s="39">
        <f t="shared" si="221"/>
        <v>0</v>
      </c>
      <c r="CJ155" s="174" t="e">
        <f t="shared" si="245"/>
        <v>#N/A</v>
      </c>
      <c r="CK155" s="39">
        <f t="shared" si="222"/>
        <v>0</v>
      </c>
      <c r="CL155" s="174" t="e">
        <f t="shared" si="246"/>
        <v>#N/A</v>
      </c>
      <c r="CM155" s="39">
        <f t="shared" si="223"/>
        <v>0</v>
      </c>
      <c r="CN155" s="174" t="e">
        <f t="shared" si="247"/>
        <v>#N/A</v>
      </c>
      <c r="CO155" s="39">
        <f t="shared" si="224"/>
        <v>0</v>
      </c>
      <c r="CP155" s="174" t="e">
        <f t="shared" si="248"/>
        <v>#N/A</v>
      </c>
      <c r="CQ155" s="39">
        <f t="shared" si="225"/>
        <v>0</v>
      </c>
      <c r="CR155" s="39" t="e">
        <f>IF(ISERROR(BX155),NA(),(BY155/Calculator!$E$6)/2)</f>
        <v>#N/A</v>
      </c>
      <c r="CS155" s="39" t="e">
        <f>IF(ISERROR(BZ155),NA(),(CA155/Calculator!$E$6)/2)</f>
        <v>#N/A</v>
      </c>
      <c r="CT155" s="39" t="e">
        <f>IF(ISERROR(CB155),NA(),(CC155/Calculator!$E$6)/2)</f>
        <v>#N/A</v>
      </c>
      <c r="CU155" s="39" t="e">
        <f>IF(ISERROR(CD155),NA(),(CE155/Calculator!$E$6)/2)</f>
        <v>#N/A</v>
      </c>
      <c r="CV155" s="39" t="e">
        <f>IF(ISERROR(CF155),NA(),(CG155/Calculator!$E$6)/2)</f>
        <v>#N/A</v>
      </c>
      <c r="CW155" s="39" t="e">
        <f>IF(ISERROR(CH155),NA(),(CI155/Calculator!$E$6)/2)</f>
        <v>#N/A</v>
      </c>
      <c r="CX155" s="39" t="e">
        <f>IF(ISERROR(CJ155),NA(),(CK155/Calculator!$E$6)/2)</f>
        <v>#N/A</v>
      </c>
      <c r="CY155" s="39" t="e">
        <f>IF(ISERROR(CL155),NA(),(CM155/Calculator!$E$6)/2)</f>
        <v>#N/A</v>
      </c>
      <c r="CZ155" s="39" t="e">
        <f>IF(ISERROR(CN155),NA(),(CO155/Calculator!$E$6)/2)</f>
        <v>#N/A</v>
      </c>
      <c r="DA155" s="39" t="e">
        <f>IF(ISERROR(CP155),NA(),(CQ155/Calculator!$E$6)/2)</f>
        <v>#N/A</v>
      </c>
    </row>
    <row r="156" spans="1:105" s="34" customFormat="1" ht="12" thickBot="1" x14ac:dyDescent="0.25">
      <c r="A156" s="51" t="str">
        <f t="shared" si="180"/>
        <v/>
      </c>
      <c r="B156" s="52" t="str">
        <f t="shared" si="226"/>
        <v/>
      </c>
      <c r="C156" s="53" t="str">
        <f t="shared" si="181"/>
        <v/>
      </c>
      <c r="D156" s="54"/>
      <c r="E156" s="36">
        <f t="shared" si="182"/>
        <v>0</v>
      </c>
      <c r="F156" s="36">
        <f t="shared" si="183"/>
        <v>0</v>
      </c>
      <c r="G156" s="36">
        <f t="shared" si="184"/>
        <v>0</v>
      </c>
      <c r="H156" s="36">
        <f t="shared" si="185"/>
        <v>0</v>
      </c>
      <c r="I156" s="36">
        <f t="shared" si="186"/>
        <v>0</v>
      </c>
      <c r="J156" s="36">
        <f t="shared" si="187"/>
        <v>0</v>
      </c>
      <c r="K156" s="36">
        <f t="shared" si="188"/>
        <v>0</v>
      </c>
      <c r="L156" s="36">
        <f t="shared" si="189"/>
        <v>0</v>
      </c>
      <c r="M156" s="36">
        <f t="shared" si="190"/>
        <v>0</v>
      </c>
      <c r="N156" s="36">
        <f t="shared" si="191"/>
        <v>0</v>
      </c>
      <c r="O156" s="49">
        <f t="shared" si="192"/>
        <v>0</v>
      </c>
      <c r="P156" s="132" t="str">
        <f t="shared" si="193"/>
        <v/>
      </c>
      <c r="Q156" s="50">
        <f t="shared" si="194"/>
        <v>0</v>
      </c>
      <c r="R156" s="37"/>
      <c r="S156" s="36">
        <f t="shared" si="195"/>
        <v>1000</v>
      </c>
      <c r="T156" s="36">
        <f t="shared" si="196"/>
        <v>0</v>
      </c>
      <c r="U156" s="36">
        <f t="shared" si="197"/>
        <v>0</v>
      </c>
      <c r="V156" s="36">
        <f t="shared" si="198"/>
        <v>0</v>
      </c>
      <c r="W156" s="36">
        <f t="shared" si="199"/>
        <v>3000</v>
      </c>
      <c r="X156" s="36">
        <f t="shared" si="200"/>
        <v>0</v>
      </c>
      <c r="Y156" s="36">
        <f t="shared" si="201"/>
        <v>0</v>
      </c>
      <c r="Z156" s="36">
        <f t="shared" si="202"/>
        <v>44710.059999999983</v>
      </c>
      <c r="AA156" s="36">
        <f t="shared" si="203"/>
        <v>0</v>
      </c>
      <c r="AB156" s="36">
        <f t="shared" si="204"/>
        <v>0</v>
      </c>
      <c r="AC156" s="40"/>
      <c r="AD156" s="36">
        <f t="shared" si="170"/>
        <v>0</v>
      </c>
      <c r="AE156" s="36">
        <f t="shared" si="171"/>
        <v>0</v>
      </c>
      <c r="AF156" s="36">
        <f t="shared" si="172"/>
        <v>0</v>
      </c>
      <c r="AG156" s="36">
        <f t="shared" si="173"/>
        <v>0</v>
      </c>
      <c r="AH156" s="36">
        <f t="shared" si="174"/>
        <v>0</v>
      </c>
      <c r="AI156" s="36">
        <f t="shared" si="175"/>
        <v>0</v>
      </c>
      <c r="AJ156" s="36">
        <f t="shared" si="176"/>
        <v>0</v>
      </c>
      <c r="AK156" s="36">
        <f t="shared" si="177"/>
        <v>0</v>
      </c>
      <c r="AL156" s="36">
        <f t="shared" si="178"/>
        <v>0</v>
      </c>
      <c r="AM156" s="36">
        <f t="shared" si="179"/>
        <v>0</v>
      </c>
      <c r="AN156" s="40"/>
      <c r="AO156" s="36">
        <f t="shared" si="205"/>
        <v>0</v>
      </c>
      <c r="AP156" s="36">
        <f t="shared" si="206"/>
        <v>0</v>
      </c>
      <c r="AQ156" s="36">
        <f t="shared" si="207"/>
        <v>0</v>
      </c>
      <c r="AR156" s="36">
        <f t="shared" si="208"/>
        <v>0</v>
      </c>
      <c r="AS156" s="36">
        <f t="shared" si="209"/>
        <v>0</v>
      </c>
      <c r="AT156" s="36">
        <f t="shared" si="210"/>
        <v>0</v>
      </c>
      <c r="AU156" s="36">
        <f t="shared" si="211"/>
        <v>0</v>
      </c>
      <c r="AV156" s="36">
        <f t="shared" si="212"/>
        <v>130.03</v>
      </c>
      <c r="AW156" s="36">
        <f t="shared" si="213"/>
        <v>0</v>
      </c>
      <c r="AX156" s="36">
        <f t="shared" si="214"/>
        <v>0</v>
      </c>
      <c r="AZ156" s="36">
        <f t="shared" si="227"/>
        <v>0</v>
      </c>
      <c r="BA156" s="36">
        <f t="shared" si="228"/>
        <v>0</v>
      </c>
      <c r="BB156" s="36">
        <f t="shared" si="229"/>
        <v>0</v>
      </c>
      <c r="BC156" s="36">
        <f t="shared" si="230"/>
        <v>0</v>
      </c>
      <c r="BD156" s="36">
        <f t="shared" si="231"/>
        <v>0</v>
      </c>
      <c r="BE156" s="36">
        <f t="shared" si="232"/>
        <v>0</v>
      </c>
      <c r="BF156" s="36">
        <f t="shared" si="233"/>
        <v>0</v>
      </c>
      <c r="BG156" s="36">
        <f t="shared" si="234"/>
        <v>0</v>
      </c>
      <c r="BH156" s="36">
        <f t="shared" si="235"/>
        <v>0</v>
      </c>
      <c r="BI156" s="36">
        <f t="shared" si="236"/>
        <v>0</v>
      </c>
      <c r="BJ156" s="118">
        <f t="shared" si="215"/>
        <v>0</v>
      </c>
      <c r="BK156" s="37"/>
      <c r="BL156" s="38">
        <f t="shared" si="237"/>
        <v>0</v>
      </c>
      <c r="BM156" s="39">
        <f>IF(BA156+AP156+T155&gt;=F$8,0,IF(SUM($BL156:BL156)&lt;$C156,MIN(F$8-(BA156+AP156+T155),$C156-SUM($BL156:BL156)),0))</f>
        <v>0</v>
      </c>
      <c r="BN156" s="39">
        <f>IF(BB156+AQ156+U155&gt;=G$8,0,IF(SUM($BL156:BM156)&lt;$C156,MIN(G$8-(BB156+AQ156+U155),$C156-SUM($BL156:BM156)),0))</f>
        <v>0</v>
      </c>
      <c r="BO156" s="39">
        <f>IF(BC156+AR156+V155&gt;=H$8,0,IF(SUM($BL156:BN156)&lt;$C156,MIN(H$8-(BC156+AR156+V155),$C156-SUM($BL156:BN156)),0))</f>
        <v>0</v>
      </c>
      <c r="BP156" s="39">
        <f>IF(BD156+AS156+W155&gt;=I$8,0,IF(SUM($BL156:BO156)&lt;$C156,MIN(I$8-(BD156+AS156+W155),$C156-SUM($BL156:BO156)),0))</f>
        <v>0</v>
      </c>
      <c r="BQ156" s="39">
        <f>IF(BE156+AT156+X155&gt;=J$8,0,IF(SUM($BL156:BP156)&lt;$C156,MIN(J$8-(BE156+AT156+X155),$C156-SUM($BL156:BP156)),0))</f>
        <v>0</v>
      </c>
      <c r="BR156" s="39">
        <f>IF(BF156+AU156+Y155&gt;=K$8,0,IF(SUM($BL156:BQ156)&lt;$C156,MIN(K$8-(BF156+AU156+Y155),$C156-SUM($BL156:BQ156)),0))</f>
        <v>0</v>
      </c>
      <c r="BS156" s="39">
        <f>IF(BG156+AV156+Z155&gt;=L$8,0,IF(SUM($BL156:BR156)&lt;$C156,MIN(L$8-(BG156+AV156+Z155),$C156-SUM($BL156:BR156)),0))</f>
        <v>0</v>
      </c>
      <c r="BT156" s="39">
        <f>IF(BH156+AW156+AA155&gt;=M$8,0,IF(SUM($BL156:BS156)&lt;$C156,MIN(M$8-(BH156+AW156+AA155),$C156-SUM($BL156:BS156)),0))</f>
        <v>0</v>
      </c>
      <c r="BU156" s="39">
        <f>IF(BI156+AX156+AB155&gt;=N$8,0,IF(SUM($BL156:BT156)&lt;$C156,MIN(N$8-(BI156+AX156+AB155),$C156-SUM($BL156:BT156)),0))</f>
        <v>0</v>
      </c>
      <c r="BW156" s="52" t="e">
        <f t="shared" si="238"/>
        <v>#N/A</v>
      </c>
      <c r="BX156" s="174" t="e">
        <f t="shared" si="239"/>
        <v>#N/A</v>
      </c>
      <c r="BY156" s="39">
        <f t="shared" si="216"/>
        <v>0</v>
      </c>
      <c r="BZ156" s="174" t="e">
        <f t="shared" si="240"/>
        <v>#N/A</v>
      </c>
      <c r="CA156" s="37">
        <f t="shared" si="217"/>
        <v>0</v>
      </c>
      <c r="CB156" s="174" t="e">
        <f t="shared" si="241"/>
        <v>#N/A</v>
      </c>
      <c r="CC156" s="39">
        <f t="shared" si="218"/>
        <v>0</v>
      </c>
      <c r="CD156" s="174" t="e">
        <f t="shared" si="242"/>
        <v>#N/A</v>
      </c>
      <c r="CE156" s="39">
        <f t="shared" si="219"/>
        <v>0</v>
      </c>
      <c r="CF156" s="174" t="e">
        <f t="shared" si="243"/>
        <v>#N/A</v>
      </c>
      <c r="CG156" s="39">
        <f t="shared" si="220"/>
        <v>0</v>
      </c>
      <c r="CH156" s="174" t="e">
        <f t="shared" si="244"/>
        <v>#N/A</v>
      </c>
      <c r="CI156" s="39">
        <f t="shared" si="221"/>
        <v>0</v>
      </c>
      <c r="CJ156" s="174" t="e">
        <f t="shared" si="245"/>
        <v>#N/A</v>
      </c>
      <c r="CK156" s="39">
        <f t="shared" si="222"/>
        <v>0</v>
      </c>
      <c r="CL156" s="174" t="e">
        <f t="shared" si="246"/>
        <v>#N/A</v>
      </c>
      <c r="CM156" s="39">
        <f t="shared" si="223"/>
        <v>0</v>
      </c>
      <c r="CN156" s="174" t="e">
        <f t="shared" si="247"/>
        <v>#N/A</v>
      </c>
      <c r="CO156" s="39">
        <f t="shared" si="224"/>
        <v>0</v>
      </c>
      <c r="CP156" s="174" t="e">
        <f t="shared" si="248"/>
        <v>#N/A</v>
      </c>
      <c r="CQ156" s="39">
        <f t="shared" si="225"/>
        <v>0</v>
      </c>
      <c r="CR156" s="39" t="e">
        <f>IF(ISERROR(BX156),NA(),(BY156/Calculator!$E$6)/2)</f>
        <v>#N/A</v>
      </c>
      <c r="CS156" s="39" t="e">
        <f>IF(ISERROR(BZ156),NA(),(CA156/Calculator!$E$6)/2)</f>
        <v>#N/A</v>
      </c>
      <c r="CT156" s="39" t="e">
        <f>IF(ISERROR(CB156),NA(),(CC156/Calculator!$E$6)/2)</f>
        <v>#N/A</v>
      </c>
      <c r="CU156" s="39" t="e">
        <f>IF(ISERROR(CD156),NA(),(CE156/Calculator!$E$6)/2)</f>
        <v>#N/A</v>
      </c>
      <c r="CV156" s="39" t="e">
        <f>IF(ISERROR(CF156),NA(),(CG156/Calculator!$E$6)/2)</f>
        <v>#N/A</v>
      </c>
      <c r="CW156" s="39" t="e">
        <f>IF(ISERROR(CH156),NA(),(CI156/Calculator!$E$6)/2)</f>
        <v>#N/A</v>
      </c>
      <c r="CX156" s="39" t="e">
        <f>IF(ISERROR(CJ156),NA(),(CK156/Calculator!$E$6)/2)</f>
        <v>#N/A</v>
      </c>
      <c r="CY156" s="39" t="e">
        <f>IF(ISERROR(CL156),NA(),(CM156/Calculator!$E$6)/2)</f>
        <v>#N/A</v>
      </c>
      <c r="CZ156" s="39" t="e">
        <f>IF(ISERROR(CN156),NA(),(CO156/Calculator!$E$6)/2)</f>
        <v>#N/A</v>
      </c>
      <c r="DA156" s="39" t="e">
        <f>IF(ISERROR(CP156),NA(),(CQ156/Calculator!$E$6)/2)</f>
        <v>#N/A</v>
      </c>
    </row>
    <row r="157" spans="1:105" s="34" customFormat="1" ht="12" thickBot="1" x14ac:dyDescent="0.25">
      <c r="A157" s="51" t="str">
        <f t="shared" si="180"/>
        <v/>
      </c>
      <c r="B157" s="52" t="str">
        <f t="shared" si="226"/>
        <v/>
      </c>
      <c r="C157" s="53" t="str">
        <f t="shared" si="181"/>
        <v/>
      </c>
      <c r="D157" s="54"/>
      <c r="E157" s="36">
        <f t="shared" si="182"/>
        <v>0</v>
      </c>
      <c r="F157" s="36">
        <f t="shared" si="183"/>
        <v>0</v>
      </c>
      <c r="G157" s="36">
        <f t="shared" si="184"/>
        <v>0</v>
      </c>
      <c r="H157" s="36">
        <f t="shared" si="185"/>
        <v>0</v>
      </c>
      <c r="I157" s="36">
        <f t="shared" si="186"/>
        <v>0</v>
      </c>
      <c r="J157" s="36">
        <f t="shared" si="187"/>
        <v>0</v>
      </c>
      <c r="K157" s="36">
        <f t="shared" si="188"/>
        <v>0</v>
      </c>
      <c r="L157" s="36">
        <f t="shared" si="189"/>
        <v>0</v>
      </c>
      <c r="M157" s="36">
        <f t="shared" si="190"/>
        <v>0</v>
      </c>
      <c r="N157" s="36">
        <f t="shared" si="191"/>
        <v>0</v>
      </c>
      <c r="O157" s="49">
        <f t="shared" si="192"/>
        <v>0</v>
      </c>
      <c r="P157" s="132" t="str">
        <f t="shared" si="193"/>
        <v/>
      </c>
      <c r="Q157" s="50">
        <f t="shared" si="194"/>
        <v>0</v>
      </c>
      <c r="R157" s="37"/>
      <c r="S157" s="36">
        <f t="shared" si="195"/>
        <v>1000</v>
      </c>
      <c r="T157" s="36">
        <f t="shared" si="196"/>
        <v>0</v>
      </c>
      <c r="U157" s="36">
        <f t="shared" si="197"/>
        <v>0</v>
      </c>
      <c r="V157" s="36">
        <f t="shared" si="198"/>
        <v>0</v>
      </c>
      <c r="W157" s="36">
        <f t="shared" si="199"/>
        <v>3000</v>
      </c>
      <c r="X157" s="36">
        <f t="shared" si="200"/>
        <v>0</v>
      </c>
      <c r="Y157" s="36">
        <f t="shared" si="201"/>
        <v>0</v>
      </c>
      <c r="Z157" s="36">
        <f t="shared" si="202"/>
        <v>44840.459999999985</v>
      </c>
      <c r="AA157" s="36">
        <f t="shared" si="203"/>
        <v>0</v>
      </c>
      <c r="AB157" s="36">
        <f t="shared" si="204"/>
        <v>0</v>
      </c>
      <c r="AC157" s="40"/>
      <c r="AD157" s="36">
        <f t="shared" si="170"/>
        <v>0</v>
      </c>
      <c r="AE157" s="36">
        <f t="shared" si="171"/>
        <v>0</v>
      </c>
      <c r="AF157" s="36">
        <f t="shared" si="172"/>
        <v>0</v>
      </c>
      <c r="AG157" s="36">
        <f t="shared" si="173"/>
        <v>0</v>
      </c>
      <c r="AH157" s="36">
        <f t="shared" si="174"/>
        <v>0</v>
      </c>
      <c r="AI157" s="36">
        <f t="shared" si="175"/>
        <v>0</v>
      </c>
      <c r="AJ157" s="36">
        <f t="shared" si="176"/>
        <v>0</v>
      </c>
      <c r="AK157" s="36">
        <f t="shared" si="177"/>
        <v>0</v>
      </c>
      <c r="AL157" s="36">
        <f t="shared" si="178"/>
        <v>0</v>
      </c>
      <c r="AM157" s="36">
        <f t="shared" si="179"/>
        <v>0</v>
      </c>
      <c r="AN157" s="40"/>
      <c r="AO157" s="36">
        <f t="shared" si="205"/>
        <v>0</v>
      </c>
      <c r="AP157" s="36">
        <f t="shared" si="206"/>
        <v>0</v>
      </c>
      <c r="AQ157" s="36">
        <f t="shared" si="207"/>
        <v>0</v>
      </c>
      <c r="AR157" s="36">
        <f t="shared" si="208"/>
        <v>0</v>
      </c>
      <c r="AS157" s="36">
        <f t="shared" si="209"/>
        <v>0</v>
      </c>
      <c r="AT157" s="36">
        <f t="shared" si="210"/>
        <v>0</v>
      </c>
      <c r="AU157" s="36">
        <f t="shared" si="211"/>
        <v>0</v>
      </c>
      <c r="AV157" s="36">
        <f t="shared" si="212"/>
        <v>130.4</v>
      </c>
      <c r="AW157" s="36">
        <f t="shared" si="213"/>
        <v>0</v>
      </c>
      <c r="AX157" s="36">
        <f t="shared" si="214"/>
        <v>0</v>
      </c>
      <c r="AZ157" s="36">
        <f t="shared" si="227"/>
        <v>0</v>
      </c>
      <c r="BA157" s="36">
        <f t="shared" si="228"/>
        <v>0</v>
      </c>
      <c r="BB157" s="36">
        <f t="shared" si="229"/>
        <v>0</v>
      </c>
      <c r="BC157" s="36">
        <f t="shared" si="230"/>
        <v>0</v>
      </c>
      <c r="BD157" s="36">
        <f t="shared" si="231"/>
        <v>0</v>
      </c>
      <c r="BE157" s="36">
        <f t="shared" si="232"/>
        <v>0</v>
      </c>
      <c r="BF157" s="36">
        <f t="shared" si="233"/>
        <v>0</v>
      </c>
      <c r="BG157" s="36">
        <f t="shared" si="234"/>
        <v>0</v>
      </c>
      <c r="BH157" s="36">
        <f t="shared" si="235"/>
        <v>0</v>
      </c>
      <c r="BI157" s="36">
        <f t="shared" si="236"/>
        <v>0</v>
      </c>
      <c r="BJ157" s="118">
        <f t="shared" si="215"/>
        <v>0</v>
      </c>
      <c r="BK157" s="37"/>
      <c r="BL157" s="38">
        <f t="shared" si="237"/>
        <v>0</v>
      </c>
      <c r="BM157" s="39">
        <f>IF(BA157+AP157+T156&gt;=F$8,0,IF(SUM($BL157:BL157)&lt;$C157,MIN(F$8-(BA157+AP157+T156),$C157-SUM($BL157:BL157)),0))</f>
        <v>0</v>
      </c>
      <c r="BN157" s="39">
        <f>IF(BB157+AQ157+U156&gt;=G$8,0,IF(SUM($BL157:BM157)&lt;$C157,MIN(G$8-(BB157+AQ157+U156),$C157-SUM($BL157:BM157)),0))</f>
        <v>0</v>
      </c>
      <c r="BO157" s="39">
        <f>IF(BC157+AR157+V156&gt;=H$8,0,IF(SUM($BL157:BN157)&lt;$C157,MIN(H$8-(BC157+AR157+V156),$C157-SUM($BL157:BN157)),0))</f>
        <v>0</v>
      </c>
      <c r="BP157" s="39">
        <f>IF(BD157+AS157+W156&gt;=I$8,0,IF(SUM($BL157:BO157)&lt;$C157,MIN(I$8-(BD157+AS157+W156),$C157-SUM($BL157:BO157)),0))</f>
        <v>0</v>
      </c>
      <c r="BQ157" s="39">
        <f>IF(BE157+AT157+X156&gt;=J$8,0,IF(SUM($BL157:BP157)&lt;$C157,MIN(J$8-(BE157+AT157+X156),$C157-SUM($BL157:BP157)),0))</f>
        <v>0</v>
      </c>
      <c r="BR157" s="39">
        <f>IF(BF157+AU157+Y156&gt;=K$8,0,IF(SUM($BL157:BQ157)&lt;$C157,MIN(K$8-(BF157+AU157+Y156),$C157-SUM($BL157:BQ157)),0))</f>
        <v>0</v>
      </c>
      <c r="BS157" s="39">
        <f>IF(BG157+AV157+Z156&gt;=L$8,0,IF(SUM($BL157:BR157)&lt;$C157,MIN(L$8-(BG157+AV157+Z156),$C157-SUM($BL157:BR157)),0))</f>
        <v>0</v>
      </c>
      <c r="BT157" s="39">
        <f>IF(BH157+AW157+AA156&gt;=M$8,0,IF(SUM($BL157:BS157)&lt;$C157,MIN(M$8-(BH157+AW157+AA156),$C157-SUM($BL157:BS157)),0))</f>
        <v>0</v>
      </c>
      <c r="BU157" s="39">
        <f>IF(BI157+AX157+AB156&gt;=N$8,0,IF(SUM($BL157:BT157)&lt;$C157,MIN(N$8-(BI157+AX157+AB156),$C157-SUM($BL157:BT157)),0))</f>
        <v>0</v>
      </c>
      <c r="BW157" s="52" t="e">
        <f t="shared" si="238"/>
        <v>#N/A</v>
      </c>
      <c r="BX157" s="174" t="e">
        <f t="shared" si="239"/>
        <v>#N/A</v>
      </c>
      <c r="BY157" s="39">
        <f t="shared" si="216"/>
        <v>0</v>
      </c>
      <c r="BZ157" s="174" t="e">
        <f t="shared" si="240"/>
        <v>#N/A</v>
      </c>
      <c r="CA157" s="37">
        <f t="shared" si="217"/>
        <v>0</v>
      </c>
      <c r="CB157" s="174" t="e">
        <f t="shared" si="241"/>
        <v>#N/A</v>
      </c>
      <c r="CC157" s="39">
        <f t="shared" si="218"/>
        <v>0</v>
      </c>
      <c r="CD157" s="174" t="e">
        <f t="shared" si="242"/>
        <v>#N/A</v>
      </c>
      <c r="CE157" s="39">
        <f t="shared" si="219"/>
        <v>0</v>
      </c>
      <c r="CF157" s="174" t="e">
        <f t="shared" si="243"/>
        <v>#N/A</v>
      </c>
      <c r="CG157" s="39">
        <f t="shared" si="220"/>
        <v>0</v>
      </c>
      <c r="CH157" s="174" t="e">
        <f t="shared" si="244"/>
        <v>#N/A</v>
      </c>
      <c r="CI157" s="39">
        <f t="shared" si="221"/>
        <v>0</v>
      </c>
      <c r="CJ157" s="174" t="e">
        <f t="shared" si="245"/>
        <v>#N/A</v>
      </c>
      <c r="CK157" s="39">
        <f t="shared" si="222"/>
        <v>0</v>
      </c>
      <c r="CL157" s="174" t="e">
        <f t="shared" si="246"/>
        <v>#N/A</v>
      </c>
      <c r="CM157" s="39">
        <f t="shared" si="223"/>
        <v>0</v>
      </c>
      <c r="CN157" s="174" t="e">
        <f t="shared" si="247"/>
        <v>#N/A</v>
      </c>
      <c r="CO157" s="39">
        <f t="shared" si="224"/>
        <v>0</v>
      </c>
      <c r="CP157" s="174" t="e">
        <f t="shared" si="248"/>
        <v>#N/A</v>
      </c>
      <c r="CQ157" s="39">
        <f t="shared" si="225"/>
        <v>0</v>
      </c>
      <c r="CR157" s="39" t="e">
        <f>IF(ISERROR(BX157),NA(),(BY157/Calculator!$E$6)/2)</f>
        <v>#N/A</v>
      </c>
      <c r="CS157" s="39" t="e">
        <f>IF(ISERROR(BZ157),NA(),(CA157/Calculator!$E$6)/2)</f>
        <v>#N/A</v>
      </c>
      <c r="CT157" s="39" t="e">
        <f>IF(ISERROR(CB157),NA(),(CC157/Calculator!$E$6)/2)</f>
        <v>#N/A</v>
      </c>
      <c r="CU157" s="39" t="e">
        <f>IF(ISERROR(CD157),NA(),(CE157/Calculator!$E$6)/2)</f>
        <v>#N/A</v>
      </c>
      <c r="CV157" s="39" t="e">
        <f>IF(ISERROR(CF157),NA(),(CG157/Calculator!$E$6)/2)</f>
        <v>#N/A</v>
      </c>
      <c r="CW157" s="39" t="e">
        <f>IF(ISERROR(CH157),NA(),(CI157/Calculator!$E$6)/2)</f>
        <v>#N/A</v>
      </c>
      <c r="CX157" s="39" t="e">
        <f>IF(ISERROR(CJ157),NA(),(CK157/Calculator!$E$6)/2)</f>
        <v>#N/A</v>
      </c>
      <c r="CY157" s="39" t="e">
        <f>IF(ISERROR(CL157),NA(),(CM157/Calculator!$E$6)/2)</f>
        <v>#N/A</v>
      </c>
      <c r="CZ157" s="39" t="e">
        <f>IF(ISERROR(CN157),NA(),(CO157/Calculator!$E$6)/2)</f>
        <v>#N/A</v>
      </c>
      <c r="DA157" s="39" t="e">
        <f>IF(ISERROR(CP157),NA(),(CQ157/Calculator!$E$6)/2)</f>
        <v>#N/A</v>
      </c>
    </row>
    <row r="158" spans="1:105" s="34" customFormat="1" ht="12" thickBot="1" x14ac:dyDescent="0.25">
      <c r="A158" s="51" t="str">
        <f t="shared" si="180"/>
        <v/>
      </c>
      <c r="B158" s="52" t="str">
        <f t="shared" si="226"/>
        <v/>
      </c>
      <c r="C158" s="53" t="str">
        <f t="shared" si="181"/>
        <v/>
      </c>
      <c r="D158" s="54"/>
      <c r="E158" s="36">
        <f t="shared" si="182"/>
        <v>0</v>
      </c>
      <c r="F158" s="36">
        <f t="shared" si="183"/>
        <v>0</v>
      </c>
      <c r="G158" s="36">
        <f t="shared" si="184"/>
        <v>0</v>
      </c>
      <c r="H158" s="36">
        <f t="shared" si="185"/>
        <v>0</v>
      </c>
      <c r="I158" s="36">
        <f t="shared" si="186"/>
        <v>0</v>
      </c>
      <c r="J158" s="36">
        <f t="shared" si="187"/>
        <v>0</v>
      </c>
      <c r="K158" s="36">
        <f t="shared" si="188"/>
        <v>0</v>
      </c>
      <c r="L158" s="36">
        <f t="shared" si="189"/>
        <v>0</v>
      </c>
      <c r="M158" s="36">
        <f t="shared" si="190"/>
        <v>0</v>
      </c>
      <c r="N158" s="36">
        <f t="shared" si="191"/>
        <v>0</v>
      </c>
      <c r="O158" s="49">
        <f t="shared" si="192"/>
        <v>0</v>
      </c>
      <c r="P158" s="132" t="str">
        <f t="shared" si="193"/>
        <v/>
      </c>
      <c r="Q158" s="50">
        <f t="shared" si="194"/>
        <v>0</v>
      </c>
      <c r="R158" s="37"/>
      <c r="S158" s="36">
        <f t="shared" si="195"/>
        <v>1000</v>
      </c>
      <c r="T158" s="36">
        <f t="shared" si="196"/>
        <v>0</v>
      </c>
      <c r="U158" s="36">
        <f t="shared" si="197"/>
        <v>0</v>
      </c>
      <c r="V158" s="36">
        <f t="shared" si="198"/>
        <v>0</v>
      </c>
      <c r="W158" s="36">
        <f t="shared" si="199"/>
        <v>3000</v>
      </c>
      <c r="X158" s="36">
        <f t="shared" si="200"/>
        <v>0</v>
      </c>
      <c r="Y158" s="36">
        <f t="shared" si="201"/>
        <v>0</v>
      </c>
      <c r="Z158" s="36">
        <f t="shared" si="202"/>
        <v>44971.239999999983</v>
      </c>
      <c r="AA158" s="36">
        <f t="shared" si="203"/>
        <v>0</v>
      </c>
      <c r="AB158" s="36">
        <f t="shared" si="204"/>
        <v>0</v>
      </c>
      <c r="AC158" s="40"/>
      <c r="AD158" s="36">
        <f t="shared" si="170"/>
        <v>0</v>
      </c>
      <c r="AE158" s="36">
        <f t="shared" si="171"/>
        <v>0</v>
      </c>
      <c r="AF158" s="36">
        <f t="shared" si="172"/>
        <v>0</v>
      </c>
      <c r="AG158" s="36">
        <f t="shared" si="173"/>
        <v>0</v>
      </c>
      <c r="AH158" s="36">
        <f t="shared" si="174"/>
        <v>0</v>
      </c>
      <c r="AI158" s="36">
        <f t="shared" si="175"/>
        <v>0</v>
      </c>
      <c r="AJ158" s="36">
        <f t="shared" si="176"/>
        <v>0</v>
      </c>
      <c r="AK158" s="36">
        <f t="shared" si="177"/>
        <v>0</v>
      </c>
      <c r="AL158" s="36">
        <f t="shared" si="178"/>
        <v>0</v>
      </c>
      <c r="AM158" s="36">
        <f t="shared" si="179"/>
        <v>0</v>
      </c>
      <c r="AN158" s="40"/>
      <c r="AO158" s="36">
        <f t="shared" si="205"/>
        <v>0</v>
      </c>
      <c r="AP158" s="36">
        <f t="shared" si="206"/>
        <v>0</v>
      </c>
      <c r="AQ158" s="36">
        <f t="shared" si="207"/>
        <v>0</v>
      </c>
      <c r="AR158" s="36">
        <f t="shared" si="208"/>
        <v>0</v>
      </c>
      <c r="AS158" s="36">
        <f t="shared" si="209"/>
        <v>0</v>
      </c>
      <c r="AT158" s="36">
        <f t="shared" si="210"/>
        <v>0</v>
      </c>
      <c r="AU158" s="36">
        <f t="shared" si="211"/>
        <v>0</v>
      </c>
      <c r="AV158" s="36">
        <f t="shared" si="212"/>
        <v>130.78</v>
      </c>
      <c r="AW158" s="36">
        <f t="shared" si="213"/>
        <v>0</v>
      </c>
      <c r="AX158" s="36">
        <f t="shared" si="214"/>
        <v>0</v>
      </c>
      <c r="AZ158" s="36">
        <f t="shared" si="227"/>
        <v>0</v>
      </c>
      <c r="BA158" s="36">
        <f t="shared" si="228"/>
        <v>0</v>
      </c>
      <c r="BB158" s="36">
        <f t="shared" si="229"/>
        <v>0</v>
      </c>
      <c r="BC158" s="36">
        <f t="shared" si="230"/>
        <v>0</v>
      </c>
      <c r="BD158" s="36">
        <f t="shared" si="231"/>
        <v>0</v>
      </c>
      <c r="BE158" s="36">
        <f t="shared" si="232"/>
        <v>0</v>
      </c>
      <c r="BF158" s="36">
        <f t="shared" si="233"/>
        <v>0</v>
      </c>
      <c r="BG158" s="36">
        <f t="shared" si="234"/>
        <v>0</v>
      </c>
      <c r="BH158" s="36">
        <f t="shared" si="235"/>
        <v>0</v>
      </c>
      <c r="BI158" s="36">
        <f t="shared" si="236"/>
        <v>0</v>
      </c>
      <c r="BJ158" s="118">
        <f t="shared" si="215"/>
        <v>0</v>
      </c>
      <c r="BK158" s="37"/>
      <c r="BL158" s="38">
        <f t="shared" si="237"/>
        <v>0</v>
      </c>
      <c r="BM158" s="39">
        <f>IF(BA158+AP158+T157&gt;=F$8,0,IF(SUM($BL158:BL158)&lt;$C158,MIN(F$8-(BA158+AP158+T157),$C158-SUM($BL158:BL158)),0))</f>
        <v>0</v>
      </c>
      <c r="BN158" s="39">
        <f>IF(BB158+AQ158+U157&gt;=G$8,0,IF(SUM($BL158:BM158)&lt;$C158,MIN(G$8-(BB158+AQ158+U157),$C158-SUM($BL158:BM158)),0))</f>
        <v>0</v>
      </c>
      <c r="BO158" s="39">
        <f>IF(BC158+AR158+V157&gt;=H$8,0,IF(SUM($BL158:BN158)&lt;$C158,MIN(H$8-(BC158+AR158+V157),$C158-SUM($BL158:BN158)),0))</f>
        <v>0</v>
      </c>
      <c r="BP158" s="39">
        <f>IF(BD158+AS158+W157&gt;=I$8,0,IF(SUM($BL158:BO158)&lt;$C158,MIN(I$8-(BD158+AS158+W157),$C158-SUM($BL158:BO158)),0))</f>
        <v>0</v>
      </c>
      <c r="BQ158" s="39">
        <f>IF(BE158+AT158+X157&gt;=J$8,0,IF(SUM($BL158:BP158)&lt;$C158,MIN(J$8-(BE158+AT158+X157),$C158-SUM($BL158:BP158)),0))</f>
        <v>0</v>
      </c>
      <c r="BR158" s="39">
        <f>IF(BF158+AU158+Y157&gt;=K$8,0,IF(SUM($BL158:BQ158)&lt;$C158,MIN(K$8-(BF158+AU158+Y157),$C158-SUM($BL158:BQ158)),0))</f>
        <v>0</v>
      </c>
      <c r="BS158" s="39">
        <f>IF(BG158+AV158+Z157&gt;=L$8,0,IF(SUM($BL158:BR158)&lt;$C158,MIN(L$8-(BG158+AV158+Z157),$C158-SUM($BL158:BR158)),0))</f>
        <v>0</v>
      </c>
      <c r="BT158" s="39">
        <f>IF(BH158+AW158+AA157&gt;=M$8,0,IF(SUM($BL158:BS158)&lt;$C158,MIN(M$8-(BH158+AW158+AA157),$C158-SUM($BL158:BS158)),0))</f>
        <v>0</v>
      </c>
      <c r="BU158" s="39">
        <f>IF(BI158+AX158+AB157&gt;=N$8,0,IF(SUM($BL158:BT158)&lt;$C158,MIN(N$8-(BI158+AX158+AB157),$C158-SUM($BL158:BT158)),0))</f>
        <v>0</v>
      </c>
      <c r="BW158" s="52" t="e">
        <f t="shared" si="238"/>
        <v>#N/A</v>
      </c>
      <c r="BX158" s="174" t="e">
        <f t="shared" si="239"/>
        <v>#N/A</v>
      </c>
      <c r="BY158" s="39">
        <f t="shared" si="216"/>
        <v>0</v>
      </c>
      <c r="BZ158" s="174" t="e">
        <f t="shared" si="240"/>
        <v>#N/A</v>
      </c>
      <c r="CA158" s="37">
        <f t="shared" si="217"/>
        <v>0</v>
      </c>
      <c r="CB158" s="174" t="e">
        <f t="shared" si="241"/>
        <v>#N/A</v>
      </c>
      <c r="CC158" s="39">
        <f t="shared" si="218"/>
        <v>0</v>
      </c>
      <c r="CD158" s="174" t="e">
        <f t="shared" si="242"/>
        <v>#N/A</v>
      </c>
      <c r="CE158" s="39">
        <f t="shared" si="219"/>
        <v>0</v>
      </c>
      <c r="CF158" s="174" t="e">
        <f t="shared" si="243"/>
        <v>#N/A</v>
      </c>
      <c r="CG158" s="39">
        <f t="shared" si="220"/>
        <v>0</v>
      </c>
      <c r="CH158" s="174" t="e">
        <f t="shared" si="244"/>
        <v>#N/A</v>
      </c>
      <c r="CI158" s="39">
        <f t="shared" si="221"/>
        <v>0</v>
      </c>
      <c r="CJ158" s="174" t="e">
        <f t="shared" si="245"/>
        <v>#N/A</v>
      </c>
      <c r="CK158" s="39">
        <f t="shared" si="222"/>
        <v>0</v>
      </c>
      <c r="CL158" s="174" t="e">
        <f t="shared" si="246"/>
        <v>#N/A</v>
      </c>
      <c r="CM158" s="39">
        <f t="shared" si="223"/>
        <v>0</v>
      </c>
      <c r="CN158" s="174" t="e">
        <f t="shared" si="247"/>
        <v>#N/A</v>
      </c>
      <c r="CO158" s="39">
        <f t="shared" si="224"/>
        <v>0</v>
      </c>
      <c r="CP158" s="174" t="e">
        <f t="shared" si="248"/>
        <v>#N/A</v>
      </c>
      <c r="CQ158" s="39">
        <f t="shared" si="225"/>
        <v>0</v>
      </c>
      <c r="CR158" s="39" t="e">
        <f>IF(ISERROR(BX158),NA(),(BY158/Calculator!$E$6)/2)</f>
        <v>#N/A</v>
      </c>
      <c r="CS158" s="39" t="e">
        <f>IF(ISERROR(BZ158),NA(),(CA158/Calculator!$E$6)/2)</f>
        <v>#N/A</v>
      </c>
      <c r="CT158" s="39" t="e">
        <f>IF(ISERROR(CB158),NA(),(CC158/Calculator!$E$6)/2)</f>
        <v>#N/A</v>
      </c>
      <c r="CU158" s="39" t="e">
        <f>IF(ISERROR(CD158),NA(),(CE158/Calculator!$E$6)/2)</f>
        <v>#N/A</v>
      </c>
      <c r="CV158" s="39" t="e">
        <f>IF(ISERROR(CF158),NA(),(CG158/Calculator!$E$6)/2)</f>
        <v>#N/A</v>
      </c>
      <c r="CW158" s="39" t="e">
        <f>IF(ISERROR(CH158),NA(),(CI158/Calculator!$E$6)/2)</f>
        <v>#N/A</v>
      </c>
      <c r="CX158" s="39" t="e">
        <f>IF(ISERROR(CJ158),NA(),(CK158/Calculator!$E$6)/2)</f>
        <v>#N/A</v>
      </c>
      <c r="CY158" s="39" t="e">
        <f>IF(ISERROR(CL158),NA(),(CM158/Calculator!$E$6)/2)</f>
        <v>#N/A</v>
      </c>
      <c r="CZ158" s="39" t="e">
        <f>IF(ISERROR(CN158),NA(),(CO158/Calculator!$E$6)/2)</f>
        <v>#N/A</v>
      </c>
      <c r="DA158" s="39" t="e">
        <f>IF(ISERROR(CP158),NA(),(CQ158/Calculator!$E$6)/2)</f>
        <v>#N/A</v>
      </c>
    </row>
    <row r="159" spans="1:105" s="34" customFormat="1" ht="12" thickBot="1" x14ac:dyDescent="0.25">
      <c r="A159" s="51" t="str">
        <f t="shared" si="180"/>
        <v/>
      </c>
      <c r="B159" s="52" t="str">
        <f t="shared" si="226"/>
        <v/>
      </c>
      <c r="C159" s="53" t="str">
        <f t="shared" si="181"/>
        <v/>
      </c>
      <c r="D159" s="54"/>
      <c r="E159" s="36">
        <f t="shared" si="182"/>
        <v>0</v>
      </c>
      <c r="F159" s="36">
        <f t="shared" si="183"/>
        <v>0</v>
      </c>
      <c r="G159" s="36">
        <f t="shared" si="184"/>
        <v>0</v>
      </c>
      <c r="H159" s="36">
        <f t="shared" si="185"/>
        <v>0</v>
      </c>
      <c r="I159" s="36">
        <f t="shared" si="186"/>
        <v>0</v>
      </c>
      <c r="J159" s="36">
        <f t="shared" si="187"/>
        <v>0</v>
      </c>
      <c r="K159" s="36">
        <f t="shared" si="188"/>
        <v>0</v>
      </c>
      <c r="L159" s="36">
        <f t="shared" si="189"/>
        <v>0</v>
      </c>
      <c r="M159" s="36">
        <f t="shared" si="190"/>
        <v>0</v>
      </c>
      <c r="N159" s="36">
        <f t="shared" si="191"/>
        <v>0</v>
      </c>
      <c r="O159" s="49">
        <f t="shared" si="192"/>
        <v>0</v>
      </c>
      <c r="P159" s="132" t="str">
        <f t="shared" si="193"/>
        <v/>
      </c>
      <c r="Q159" s="50">
        <f t="shared" si="194"/>
        <v>0</v>
      </c>
      <c r="R159" s="37"/>
      <c r="S159" s="36">
        <f t="shared" si="195"/>
        <v>1000</v>
      </c>
      <c r="T159" s="36">
        <f t="shared" si="196"/>
        <v>0</v>
      </c>
      <c r="U159" s="36">
        <f t="shared" si="197"/>
        <v>0</v>
      </c>
      <c r="V159" s="36">
        <f t="shared" si="198"/>
        <v>0</v>
      </c>
      <c r="W159" s="36">
        <f t="shared" si="199"/>
        <v>3000</v>
      </c>
      <c r="X159" s="36">
        <f t="shared" si="200"/>
        <v>0</v>
      </c>
      <c r="Y159" s="36">
        <f t="shared" si="201"/>
        <v>0</v>
      </c>
      <c r="Z159" s="36">
        <f t="shared" si="202"/>
        <v>45102.409999999982</v>
      </c>
      <c r="AA159" s="36">
        <f t="shared" si="203"/>
        <v>0</v>
      </c>
      <c r="AB159" s="36">
        <f t="shared" si="204"/>
        <v>0</v>
      </c>
      <c r="AC159" s="40"/>
      <c r="AD159" s="36">
        <f t="shared" si="170"/>
        <v>0</v>
      </c>
      <c r="AE159" s="36">
        <f t="shared" si="171"/>
        <v>0</v>
      </c>
      <c r="AF159" s="36">
        <f t="shared" si="172"/>
        <v>0</v>
      </c>
      <c r="AG159" s="36">
        <f t="shared" si="173"/>
        <v>0</v>
      </c>
      <c r="AH159" s="36">
        <f t="shared" si="174"/>
        <v>0</v>
      </c>
      <c r="AI159" s="36">
        <f t="shared" si="175"/>
        <v>0</v>
      </c>
      <c r="AJ159" s="36">
        <f t="shared" si="176"/>
        <v>0</v>
      </c>
      <c r="AK159" s="36">
        <f t="shared" si="177"/>
        <v>0</v>
      </c>
      <c r="AL159" s="36">
        <f t="shared" si="178"/>
        <v>0</v>
      </c>
      <c r="AM159" s="36">
        <f t="shared" si="179"/>
        <v>0</v>
      </c>
      <c r="AN159" s="40"/>
      <c r="AO159" s="36">
        <f t="shared" si="205"/>
        <v>0</v>
      </c>
      <c r="AP159" s="36">
        <f t="shared" si="206"/>
        <v>0</v>
      </c>
      <c r="AQ159" s="36">
        <f t="shared" si="207"/>
        <v>0</v>
      </c>
      <c r="AR159" s="36">
        <f t="shared" si="208"/>
        <v>0</v>
      </c>
      <c r="AS159" s="36">
        <f t="shared" si="209"/>
        <v>0</v>
      </c>
      <c r="AT159" s="36">
        <f t="shared" si="210"/>
        <v>0</v>
      </c>
      <c r="AU159" s="36">
        <f t="shared" si="211"/>
        <v>0</v>
      </c>
      <c r="AV159" s="36">
        <f t="shared" si="212"/>
        <v>131.16999999999999</v>
      </c>
      <c r="AW159" s="36">
        <f t="shared" si="213"/>
        <v>0</v>
      </c>
      <c r="AX159" s="36">
        <f t="shared" si="214"/>
        <v>0</v>
      </c>
      <c r="AZ159" s="36">
        <f t="shared" si="227"/>
        <v>0</v>
      </c>
      <c r="BA159" s="36">
        <f t="shared" si="228"/>
        <v>0</v>
      </c>
      <c r="BB159" s="36">
        <f t="shared" si="229"/>
        <v>0</v>
      </c>
      <c r="BC159" s="36">
        <f t="shared" si="230"/>
        <v>0</v>
      </c>
      <c r="BD159" s="36">
        <f t="shared" si="231"/>
        <v>0</v>
      </c>
      <c r="BE159" s="36">
        <f t="shared" si="232"/>
        <v>0</v>
      </c>
      <c r="BF159" s="36">
        <f t="shared" si="233"/>
        <v>0</v>
      </c>
      <c r="BG159" s="36">
        <f t="shared" si="234"/>
        <v>0</v>
      </c>
      <c r="BH159" s="36">
        <f t="shared" si="235"/>
        <v>0</v>
      </c>
      <c r="BI159" s="36">
        <f t="shared" si="236"/>
        <v>0</v>
      </c>
      <c r="BJ159" s="118">
        <f t="shared" si="215"/>
        <v>0</v>
      </c>
      <c r="BK159" s="37"/>
      <c r="BL159" s="38">
        <f t="shared" si="237"/>
        <v>0</v>
      </c>
      <c r="BM159" s="39">
        <f>IF(BA159+AP159+T158&gt;=F$8,0,IF(SUM($BL159:BL159)&lt;$C159,MIN(F$8-(BA159+AP159+T158),$C159-SUM($BL159:BL159)),0))</f>
        <v>0</v>
      </c>
      <c r="BN159" s="39">
        <f>IF(BB159+AQ159+U158&gt;=G$8,0,IF(SUM($BL159:BM159)&lt;$C159,MIN(G$8-(BB159+AQ159+U158),$C159-SUM($BL159:BM159)),0))</f>
        <v>0</v>
      </c>
      <c r="BO159" s="39">
        <f>IF(BC159+AR159+V158&gt;=H$8,0,IF(SUM($BL159:BN159)&lt;$C159,MIN(H$8-(BC159+AR159+V158),$C159-SUM($BL159:BN159)),0))</f>
        <v>0</v>
      </c>
      <c r="BP159" s="39">
        <f>IF(BD159+AS159+W158&gt;=I$8,0,IF(SUM($BL159:BO159)&lt;$C159,MIN(I$8-(BD159+AS159+W158),$C159-SUM($BL159:BO159)),0))</f>
        <v>0</v>
      </c>
      <c r="BQ159" s="39">
        <f>IF(BE159+AT159+X158&gt;=J$8,0,IF(SUM($BL159:BP159)&lt;$C159,MIN(J$8-(BE159+AT159+X158),$C159-SUM($BL159:BP159)),0))</f>
        <v>0</v>
      </c>
      <c r="BR159" s="39">
        <f>IF(BF159+AU159+Y158&gt;=K$8,0,IF(SUM($BL159:BQ159)&lt;$C159,MIN(K$8-(BF159+AU159+Y158),$C159-SUM($BL159:BQ159)),0))</f>
        <v>0</v>
      </c>
      <c r="BS159" s="39">
        <f>IF(BG159+AV159+Z158&gt;=L$8,0,IF(SUM($BL159:BR159)&lt;$C159,MIN(L$8-(BG159+AV159+Z158),$C159-SUM($BL159:BR159)),0))</f>
        <v>0</v>
      </c>
      <c r="BT159" s="39">
        <f>IF(BH159+AW159+AA158&gt;=M$8,0,IF(SUM($BL159:BS159)&lt;$C159,MIN(M$8-(BH159+AW159+AA158),$C159-SUM($BL159:BS159)),0))</f>
        <v>0</v>
      </c>
      <c r="BU159" s="39">
        <f>IF(BI159+AX159+AB158&gt;=N$8,0,IF(SUM($BL159:BT159)&lt;$C159,MIN(N$8-(BI159+AX159+AB158),$C159-SUM($BL159:BT159)),0))</f>
        <v>0</v>
      </c>
      <c r="BW159" s="52" t="e">
        <f t="shared" si="238"/>
        <v>#N/A</v>
      </c>
      <c r="BX159" s="174" t="e">
        <f t="shared" si="239"/>
        <v>#N/A</v>
      </c>
      <c r="BY159" s="39">
        <f t="shared" si="216"/>
        <v>0</v>
      </c>
      <c r="BZ159" s="174" t="e">
        <f t="shared" si="240"/>
        <v>#N/A</v>
      </c>
      <c r="CA159" s="37">
        <f t="shared" si="217"/>
        <v>0</v>
      </c>
      <c r="CB159" s="174" t="e">
        <f t="shared" si="241"/>
        <v>#N/A</v>
      </c>
      <c r="CC159" s="39">
        <f t="shared" si="218"/>
        <v>0</v>
      </c>
      <c r="CD159" s="174" t="e">
        <f t="shared" si="242"/>
        <v>#N/A</v>
      </c>
      <c r="CE159" s="39">
        <f t="shared" si="219"/>
        <v>0</v>
      </c>
      <c r="CF159" s="174" t="e">
        <f t="shared" si="243"/>
        <v>#N/A</v>
      </c>
      <c r="CG159" s="39">
        <f t="shared" si="220"/>
        <v>0</v>
      </c>
      <c r="CH159" s="174" t="e">
        <f t="shared" si="244"/>
        <v>#N/A</v>
      </c>
      <c r="CI159" s="39">
        <f t="shared" si="221"/>
        <v>0</v>
      </c>
      <c r="CJ159" s="174" t="e">
        <f t="shared" si="245"/>
        <v>#N/A</v>
      </c>
      <c r="CK159" s="39">
        <f t="shared" si="222"/>
        <v>0</v>
      </c>
      <c r="CL159" s="174" t="e">
        <f t="shared" si="246"/>
        <v>#N/A</v>
      </c>
      <c r="CM159" s="39">
        <f t="shared" si="223"/>
        <v>0</v>
      </c>
      <c r="CN159" s="174" t="e">
        <f t="shared" si="247"/>
        <v>#N/A</v>
      </c>
      <c r="CO159" s="39">
        <f t="shared" si="224"/>
        <v>0</v>
      </c>
      <c r="CP159" s="174" t="e">
        <f t="shared" si="248"/>
        <v>#N/A</v>
      </c>
      <c r="CQ159" s="39">
        <f t="shared" si="225"/>
        <v>0</v>
      </c>
      <c r="CR159" s="39" t="e">
        <f>IF(ISERROR(BX159),NA(),(BY159/Calculator!$E$6)/2)</f>
        <v>#N/A</v>
      </c>
      <c r="CS159" s="39" t="e">
        <f>IF(ISERROR(BZ159),NA(),(CA159/Calculator!$E$6)/2)</f>
        <v>#N/A</v>
      </c>
      <c r="CT159" s="39" t="e">
        <f>IF(ISERROR(CB159),NA(),(CC159/Calculator!$E$6)/2)</f>
        <v>#N/A</v>
      </c>
      <c r="CU159" s="39" t="e">
        <f>IF(ISERROR(CD159),NA(),(CE159/Calculator!$E$6)/2)</f>
        <v>#N/A</v>
      </c>
      <c r="CV159" s="39" t="e">
        <f>IF(ISERROR(CF159),NA(),(CG159/Calculator!$E$6)/2)</f>
        <v>#N/A</v>
      </c>
      <c r="CW159" s="39" t="e">
        <f>IF(ISERROR(CH159),NA(),(CI159/Calculator!$E$6)/2)</f>
        <v>#N/A</v>
      </c>
      <c r="CX159" s="39" t="e">
        <f>IF(ISERROR(CJ159),NA(),(CK159/Calculator!$E$6)/2)</f>
        <v>#N/A</v>
      </c>
      <c r="CY159" s="39" t="e">
        <f>IF(ISERROR(CL159),NA(),(CM159/Calculator!$E$6)/2)</f>
        <v>#N/A</v>
      </c>
      <c r="CZ159" s="39" t="e">
        <f>IF(ISERROR(CN159),NA(),(CO159/Calculator!$E$6)/2)</f>
        <v>#N/A</v>
      </c>
      <c r="DA159" s="39" t="e">
        <f>IF(ISERROR(CP159),NA(),(CQ159/Calculator!$E$6)/2)</f>
        <v>#N/A</v>
      </c>
    </row>
    <row r="160" spans="1:105" s="34" customFormat="1" ht="12" thickBot="1" x14ac:dyDescent="0.25">
      <c r="A160" s="51" t="str">
        <f t="shared" si="180"/>
        <v/>
      </c>
      <c r="B160" s="52" t="str">
        <f t="shared" si="226"/>
        <v/>
      </c>
      <c r="C160" s="53" t="str">
        <f t="shared" si="181"/>
        <v/>
      </c>
      <c r="D160" s="54"/>
      <c r="E160" s="36">
        <f t="shared" si="182"/>
        <v>0</v>
      </c>
      <c r="F160" s="36">
        <f t="shared" si="183"/>
        <v>0</v>
      </c>
      <c r="G160" s="36">
        <f t="shared" si="184"/>
        <v>0</v>
      </c>
      <c r="H160" s="36">
        <f t="shared" si="185"/>
        <v>0</v>
      </c>
      <c r="I160" s="36">
        <f t="shared" si="186"/>
        <v>0</v>
      </c>
      <c r="J160" s="36">
        <f t="shared" si="187"/>
        <v>0</v>
      </c>
      <c r="K160" s="36">
        <f t="shared" si="188"/>
        <v>0</v>
      </c>
      <c r="L160" s="36">
        <f t="shared" si="189"/>
        <v>0</v>
      </c>
      <c r="M160" s="36">
        <f t="shared" si="190"/>
        <v>0</v>
      </c>
      <c r="N160" s="36">
        <f t="shared" si="191"/>
        <v>0</v>
      </c>
      <c r="O160" s="49">
        <f t="shared" si="192"/>
        <v>0</v>
      </c>
      <c r="P160" s="132" t="str">
        <f t="shared" si="193"/>
        <v/>
      </c>
      <c r="Q160" s="50">
        <f t="shared" si="194"/>
        <v>0</v>
      </c>
      <c r="R160" s="37"/>
      <c r="S160" s="36">
        <f t="shared" si="195"/>
        <v>1000</v>
      </c>
      <c r="T160" s="36">
        <f t="shared" si="196"/>
        <v>0</v>
      </c>
      <c r="U160" s="36">
        <f t="shared" si="197"/>
        <v>0</v>
      </c>
      <c r="V160" s="36">
        <f t="shared" si="198"/>
        <v>0</v>
      </c>
      <c r="W160" s="36">
        <f t="shared" si="199"/>
        <v>3000</v>
      </c>
      <c r="X160" s="36">
        <f t="shared" si="200"/>
        <v>0</v>
      </c>
      <c r="Y160" s="36">
        <f t="shared" si="201"/>
        <v>0</v>
      </c>
      <c r="Z160" s="36">
        <f t="shared" si="202"/>
        <v>45233.959999999985</v>
      </c>
      <c r="AA160" s="36">
        <f t="shared" si="203"/>
        <v>0</v>
      </c>
      <c r="AB160" s="36">
        <f t="shared" si="204"/>
        <v>0</v>
      </c>
      <c r="AC160" s="40"/>
      <c r="AD160" s="36">
        <f t="shared" si="170"/>
        <v>0</v>
      </c>
      <c r="AE160" s="36">
        <f t="shared" si="171"/>
        <v>0</v>
      </c>
      <c r="AF160" s="36">
        <f t="shared" si="172"/>
        <v>0</v>
      </c>
      <c r="AG160" s="36">
        <f t="shared" si="173"/>
        <v>0</v>
      </c>
      <c r="AH160" s="36">
        <f t="shared" si="174"/>
        <v>0</v>
      </c>
      <c r="AI160" s="36">
        <f t="shared" si="175"/>
        <v>0</v>
      </c>
      <c r="AJ160" s="36">
        <f t="shared" si="176"/>
        <v>0</v>
      </c>
      <c r="AK160" s="36">
        <f t="shared" si="177"/>
        <v>0</v>
      </c>
      <c r="AL160" s="36">
        <f t="shared" si="178"/>
        <v>0</v>
      </c>
      <c r="AM160" s="36">
        <f t="shared" si="179"/>
        <v>0</v>
      </c>
      <c r="AN160" s="40"/>
      <c r="AO160" s="36">
        <f t="shared" si="205"/>
        <v>0</v>
      </c>
      <c r="AP160" s="36">
        <f t="shared" si="206"/>
        <v>0</v>
      </c>
      <c r="AQ160" s="36">
        <f t="shared" si="207"/>
        <v>0</v>
      </c>
      <c r="AR160" s="36">
        <f t="shared" si="208"/>
        <v>0</v>
      </c>
      <c r="AS160" s="36">
        <f t="shared" si="209"/>
        <v>0</v>
      </c>
      <c r="AT160" s="36">
        <f t="shared" si="210"/>
        <v>0</v>
      </c>
      <c r="AU160" s="36">
        <f t="shared" si="211"/>
        <v>0</v>
      </c>
      <c r="AV160" s="36">
        <f t="shared" si="212"/>
        <v>131.55000000000001</v>
      </c>
      <c r="AW160" s="36">
        <f t="shared" si="213"/>
        <v>0</v>
      </c>
      <c r="AX160" s="36">
        <f t="shared" si="214"/>
        <v>0</v>
      </c>
      <c r="AZ160" s="36">
        <f t="shared" si="227"/>
        <v>0</v>
      </c>
      <c r="BA160" s="36">
        <f t="shared" si="228"/>
        <v>0</v>
      </c>
      <c r="BB160" s="36">
        <f t="shared" si="229"/>
        <v>0</v>
      </c>
      <c r="BC160" s="36">
        <f t="shared" si="230"/>
        <v>0</v>
      </c>
      <c r="BD160" s="36">
        <f t="shared" si="231"/>
        <v>0</v>
      </c>
      <c r="BE160" s="36">
        <f t="shared" si="232"/>
        <v>0</v>
      </c>
      <c r="BF160" s="36">
        <f t="shared" si="233"/>
        <v>0</v>
      </c>
      <c r="BG160" s="36">
        <f t="shared" si="234"/>
        <v>0</v>
      </c>
      <c r="BH160" s="36">
        <f t="shared" si="235"/>
        <v>0</v>
      </c>
      <c r="BI160" s="36">
        <f t="shared" si="236"/>
        <v>0</v>
      </c>
      <c r="BJ160" s="118">
        <f t="shared" si="215"/>
        <v>0</v>
      </c>
      <c r="BK160" s="37"/>
      <c r="BL160" s="38">
        <f t="shared" si="237"/>
        <v>0</v>
      </c>
      <c r="BM160" s="39">
        <f>IF(BA160+AP160+T159&gt;=F$8,0,IF(SUM($BL160:BL160)&lt;$C160,MIN(F$8-(BA160+AP160+T159),$C160-SUM($BL160:BL160)),0))</f>
        <v>0</v>
      </c>
      <c r="BN160" s="39">
        <f>IF(BB160+AQ160+U159&gt;=G$8,0,IF(SUM($BL160:BM160)&lt;$C160,MIN(G$8-(BB160+AQ160+U159),$C160-SUM($BL160:BM160)),0))</f>
        <v>0</v>
      </c>
      <c r="BO160" s="39">
        <f>IF(BC160+AR160+V159&gt;=H$8,0,IF(SUM($BL160:BN160)&lt;$C160,MIN(H$8-(BC160+AR160+V159),$C160-SUM($BL160:BN160)),0))</f>
        <v>0</v>
      </c>
      <c r="BP160" s="39">
        <f>IF(BD160+AS160+W159&gt;=I$8,0,IF(SUM($BL160:BO160)&lt;$C160,MIN(I$8-(BD160+AS160+W159),$C160-SUM($BL160:BO160)),0))</f>
        <v>0</v>
      </c>
      <c r="BQ160" s="39">
        <f>IF(BE160+AT160+X159&gt;=J$8,0,IF(SUM($BL160:BP160)&lt;$C160,MIN(J$8-(BE160+AT160+X159),$C160-SUM($BL160:BP160)),0))</f>
        <v>0</v>
      </c>
      <c r="BR160" s="39">
        <f>IF(BF160+AU160+Y159&gt;=K$8,0,IF(SUM($BL160:BQ160)&lt;$C160,MIN(K$8-(BF160+AU160+Y159),$C160-SUM($BL160:BQ160)),0))</f>
        <v>0</v>
      </c>
      <c r="BS160" s="39">
        <f>IF(BG160+AV160+Z159&gt;=L$8,0,IF(SUM($BL160:BR160)&lt;$C160,MIN(L$8-(BG160+AV160+Z159),$C160-SUM($BL160:BR160)),0))</f>
        <v>0</v>
      </c>
      <c r="BT160" s="39">
        <f>IF(BH160+AW160+AA159&gt;=M$8,0,IF(SUM($BL160:BS160)&lt;$C160,MIN(M$8-(BH160+AW160+AA159),$C160-SUM($BL160:BS160)),0))</f>
        <v>0</v>
      </c>
      <c r="BU160" s="39">
        <f>IF(BI160+AX160+AB159&gt;=N$8,0,IF(SUM($BL160:BT160)&lt;$C160,MIN(N$8-(BI160+AX160+AB159),$C160-SUM($BL160:BT160)),0))</f>
        <v>0</v>
      </c>
      <c r="BW160" s="52" t="e">
        <f t="shared" si="238"/>
        <v>#N/A</v>
      </c>
      <c r="BX160" s="174" t="e">
        <f t="shared" si="239"/>
        <v>#N/A</v>
      </c>
      <c r="BY160" s="39">
        <f t="shared" si="216"/>
        <v>0</v>
      </c>
      <c r="BZ160" s="174" t="e">
        <f t="shared" si="240"/>
        <v>#N/A</v>
      </c>
      <c r="CA160" s="37">
        <f t="shared" si="217"/>
        <v>0</v>
      </c>
      <c r="CB160" s="174" t="e">
        <f t="shared" si="241"/>
        <v>#N/A</v>
      </c>
      <c r="CC160" s="39">
        <f t="shared" si="218"/>
        <v>0</v>
      </c>
      <c r="CD160" s="174" t="e">
        <f t="shared" si="242"/>
        <v>#N/A</v>
      </c>
      <c r="CE160" s="39">
        <f t="shared" si="219"/>
        <v>0</v>
      </c>
      <c r="CF160" s="174" t="e">
        <f t="shared" si="243"/>
        <v>#N/A</v>
      </c>
      <c r="CG160" s="39">
        <f t="shared" si="220"/>
        <v>0</v>
      </c>
      <c r="CH160" s="174" t="e">
        <f t="shared" si="244"/>
        <v>#N/A</v>
      </c>
      <c r="CI160" s="39">
        <f t="shared" si="221"/>
        <v>0</v>
      </c>
      <c r="CJ160" s="174" t="e">
        <f t="shared" si="245"/>
        <v>#N/A</v>
      </c>
      <c r="CK160" s="39">
        <f t="shared" si="222"/>
        <v>0</v>
      </c>
      <c r="CL160" s="174" t="e">
        <f t="shared" si="246"/>
        <v>#N/A</v>
      </c>
      <c r="CM160" s="39">
        <f t="shared" si="223"/>
        <v>0</v>
      </c>
      <c r="CN160" s="174" t="e">
        <f t="shared" si="247"/>
        <v>#N/A</v>
      </c>
      <c r="CO160" s="39">
        <f t="shared" si="224"/>
        <v>0</v>
      </c>
      <c r="CP160" s="174" t="e">
        <f t="shared" si="248"/>
        <v>#N/A</v>
      </c>
      <c r="CQ160" s="39">
        <f t="shared" si="225"/>
        <v>0</v>
      </c>
      <c r="CR160" s="39" t="e">
        <f>IF(ISERROR(BX160),NA(),(BY160/Calculator!$E$6)/2)</f>
        <v>#N/A</v>
      </c>
      <c r="CS160" s="39" t="e">
        <f>IF(ISERROR(BZ160),NA(),(CA160/Calculator!$E$6)/2)</f>
        <v>#N/A</v>
      </c>
      <c r="CT160" s="39" t="e">
        <f>IF(ISERROR(CB160),NA(),(CC160/Calculator!$E$6)/2)</f>
        <v>#N/A</v>
      </c>
      <c r="CU160" s="39" t="e">
        <f>IF(ISERROR(CD160),NA(),(CE160/Calculator!$E$6)/2)</f>
        <v>#N/A</v>
      </c>
      <c r="CV160" s="39" t="e">
        <f>IF(ISERROR(CF160),NA(),(CG160/Calculator!$E$6)/2)</f>
        <v>#N/A</v>
      </c>
      <c r="CW160" s="39" t="e">
        <f>IF(ISERROR(CH160),NA(),(CI160/Calculator!$E$6)/2)</f>
        <v>#N/A</v>
      </c>
      <c r="CX160" s="39" t="e">
        <f>IF(ISERROR(CJ160),NA(),(CK160/Calculator!$E$6)/2)</f>
        <v>#N/A</v>
      </c>
      <c r="CY160" s="39" t="e">
        <f>IF(ISERROR(CL160),NA(),(CM160/Calculator!$E$6)/2)</f>
        <v>#N/A</v>
      </c>
      <c r="CZ160" s="39" t="e">
        <f>IF(ISERROR(CN160),NA(),(CO160/Calculator!$E$6)/2)</f>
        <v>#N/A</v>
      </c>
      <c r="DA160" s="39" t="e">
        <f>IF(ISERROR(CP160),NA(),(CQ160/Calculator!$E$6)/2)</f>
        <v>#N/A</v>
      </c>
    </row>
    <row r="161" spans="1:105" s="34" customFormat="1" ht="12" thickBot="1" x14ac:dyDescent="0.25">
      <c r="A161" s="51" t="str">
        <f t="shared" si="180"/>
        <v/>
      </c>
      <c r="B161" s="52" t="str">
        <f t="shared" si="226"/>
        <v/>
      </c>
      <c r="C161" s="53" t="str">
        <f t="shared" si="181"/>
        <v/>
      </c>
      <c r="D161" s="54"/>
      <c r="E161" s="36">
        <f t="shared" si="182"/>
        <v>0</v>
      </c>
      <c r="F161" s="36">
        <f t="shared" si="183"/>
        <v>0</v>
      </c>
      <c r="G161" s="36">
        <f t="shared" si="184"/>
        <v>0</v>
      </c>
      <c r="H161" s="36">
        <f t="shared" si="185"/>
        <v>0</v>
      </c>
      <c r="I161" s="36">
        <f t="shared" si="186"/>
        <v>0</v>
      </c>
      <c r="J161" s="36">
        <f t="shared" si="187"/>
        <v>0</v>
      </c>
      <c r="K161" s="36">
        <f t="shared" si="188"/>
        <v>0</v>
      </c>
      <c r="L161" s="36">
        <f t="shared" si="189"/>
        <v>0</v>
      </c>
      <c r="M161" s="36">
        <f t="shared" si="190"/>
        <v>0</v>
      </c>
      <c r="N161" s="36">
        <f t="shared" si="191"/>
        <v>0</v>
      </c>
      <c r="O161" s="49">
        <f t="shared" si="192"/>
        <v>0</v>
      </c>
      <c r="P161" s="132" t="str">
        <f t="shared" si="193"/>
        <v/>
      </c>
      <c r="Q161" s="50">
        <f t="shared" si="194"/>
        <v>0</v>
      </c>
      <c r="R161" s="37"/>
      <c r="S161" s="36">
        <f t="shared" si="195"/>
        <v>1000</v>
      </c>
      <c r="T161" s="36">
        <f t="shared" si="196"/>
        <v>0</v>
      </c>
      <c r="U161" s="36">
        <f t="shared" si="197"/>
        <v>0</v>
      </c>
      <c r="V161" s="36">
        <f t="shared" si="198"/>
        <v>0</v>
      </c>
      <c r="W161" s="36">
        <f t="shared" si="199"/>
        <v>3000</v>
      </c>
      <c r="X161" s="36">
        <f t="shared" si="200"/>
        <v>0</v>
      </c>
      <c r="Y161" s="36">
        <f t="shared" si="201"/>
        <v>0</v>
      </c>
      <c r="Z161" s="36">
        <f t="shared" si="202"/>
        <v>45365.889999999985</v>
      </c>
      <c r="AA161" s="36">
        <f t="shared" si="203"/>
        <v>0</v>
      </c>
      <c r="AB161" s="36">
        <f t="shared" si="204"/>
        <v>0</v>
      </c>
      <c r="AC161" s="40"/>
      <c r="AD161" s="36">
        <f t="shared" si="170"/>
        <v>0</v>
      </c>
      <c r="AE161" s="36">
        <f t="shared" si="171"/>
        <v>0</v>
      </c>
      <c r="AF161" s="36">
        <f t="shared" si="172"/>
        <v>0</v>
      </c>
      <c r="AG161" s="36">
        <f t="shared" si="173"/>
        <v>0</v>
      </c>
      <c r="AH161" s="36">
        <f t="shared" si="174"/>
        <v>0</v>
      </c>
      <c r="AI161" s="36">
        <f t="shared" si="175"/>
        <v>0</v>
      </c>
      <c r="AJ161" s="36">
        <f t="shared" si="176"/>
        <v>0</v>
      </c>
      <c r="AK161" s="36">
        <f t="shared" si="177"/>
        <v>0</v>
      </c>
      <c r="AL161" s="36">
        <f t="shared" si="178"/>
        <v>0</v>
      </c>
      <c r="AM161" s="36">
        <f t="shared" si="179"/>
        <v>0</v>
      </c>
      <c r="AN161" s="40"/>
      <c r="AO161" s="36">
        <f t="shared" si="205"/>
        <v>0</v>
      </c>
      <c r="AP161" s="36">
        <f t="shared" si="206"/>
        <v>0</v>
      </c>
      <c r="AQ161" s="36">
        <f t="shared" si="207"/>
        <v>0</v>
      </c>
      <c r="AR161" s="36">
        <f t="shared" si="208"/>
        <v>0</v>
      </c>
      <c r="AS161" s="36">
        <f t="shared" si="209"/>
        <v>0</v>
      </c>
      <c r="AT161" s="36">
        <f t="shared" si="210"/>
        <v>0</v>
      </c>
      <c r="AU161" s="36">
        <f t="shared" si="211"/>
        <v>0</v>
      </c>
      <c r="AV161" s="36">
        <f t="shared" si="212"/>
        <v>131.93</v>
      </c>
      <c r="AW161" s="36">
        <f t="shared" si="213"/>
        <v>0</v>
      </c>
      <c r="AX161" s="36">
        <f t="shared" si="214"/>
        <v>0</v>
      </c>
      <c r="AZ161" s="36">
        <f t="shared" si="227"/>
        <v>0</v>
      </c>
      <c r="BA161" s="36">
        <f t="shared" si="228"/>
        <v>0</v>
      </c>
      <c r="BB161" s="36">
        <f t="shared" si="229"/>
        <v>0</v>
      </c>
      <c r="BC161" s="36">
        <f t="shared" si="230"/>
        <v>0</v>
      </c>
      <c r="BD161" s="36">
        <f t="shared" si="231"/>
        <v>0</v>
      </c>
      <c r="BE161" s="36">
        <f t="shared" si="232"/>
        <v>0</v>
      </c>
      <c r="BF161" s="36">
        <f t="shared" si="233"/>
        <v>0</v>
      </c>
      <c r="BG161" s="36">
        <f t="shared" si="234"/>
        <v>0</v>
      </c>
      <c r="BH161" s="36">
        <f t="shared" si="235"/>
        <v>0</v>
      </c>
      <c r="BI161" s="36">
        <f t="shared" si="236"/>
        <v>0</v>
      </c>
      <c r="BJ161" s="118">
        <f t="shared" si="215"/>
        <v>0</v>
      </c>
      <c r="BK161" s="37"/>
      <c r="BL161" s="38">
        <f t="shared" si="237"/>
        <v>0</v>
      </c>
      <c r="BM161" s="39">
        <f>IF(BA161+AP161+T160&gt;=F$8,0,IF(SUM($BL161:BL161)&lt;$C161,MIN(F$8-(BA161+AP161+T160),$C161-SUM($BL161:BL161)),0))</f>
        <v>0</v>
      </c>
      <c r="BN161" s="39">
        <f>IF(BB161+AQ161+U160&gt;=G$8,0,IF(SUM($BL161:BM161)&lt;$C161,MIN(G$8-(BB161+AQ161+U160),$C161-SUM($BL161:BM161)),0))</f>
        <v>0</v>
      </c>
      <c r="BO161" s="39">
        <f>IF(BC161+AR161+V160&gt;=H$8,0,IF(SUM($BL161:BN161)&lt;$C161,MIN(H$8-(BC161+AR161+V160),$C161-SUM($BL161:BN161)),0))</f>
        <v>0</v>
      </c>
      <c r="BP161" s="39">
        <f>IF(BD161+AS161+W160&gt;=I$8,0,IF(SUM($BL161:BO161)&lt;$C161,MIN(I$8-(BD161+AS161+W160),$C161-SUM($BL161:BO161)),0))</f>
        <v>0</v>
      </c>
      <c r="BQ161" s="39">
        <f>IF(BE161+AT161+X160&gt;=J$8,0,IF(SUM($BL161:BP161)&lt;$C161,MIN(J$8-(BE161+AT161+X160),$C161-SUM($BL161:BP161)),0))</f>
        <v>0</v>
      </c>
      <c r="BR161" s="39">
        <f>IF(BF161+AU161+Y160&gt;=K$8,0,IF(SUM($BL161:BQ161)&lt;$C161,MIN(K$8-(BF161+AU161+Y160),$C161-SUM($BL161:BQ161)),0))</f>
        <v>0</v>
      </c>
      <c r="BS161" s="39">
        <f>IF(BG161+AV161+Z160&gt;=L$8,0,IF(SUM($BL161:BR161)&lt;$C161,MIN(L$8-(BG161+AV161+Z160),$C161-SUM($BL161:BR161)),0))</f>
        <v>0</v>
      </c>
      <c r="BT161" s="39">
        <f>IF(BH161+AW161+AA160&gt;=M$8,0,IF(SUM($BL161:BS161)&lt;$C161,MIN(M$8-(BH161+AW161+AA160),$C161-SUM($BL161:BS161)),0))</f>
        <v>0</v>
      </c>
      <c r="BU161" s="39">
        <f>IF(BI161+AX161+AB160&gt;=N$8,0,IF(SUM($BL161:BT161)&lt;$C161,MIN(N$8-(BI161+AX161+AB160),$C161-SUM($BL161:BT161)),0))</f>
        <v>0</v>
      </c>
      <c r="BW161" s="52" t="e">
        <f t="shared" si="238"/>
        <v>#N/A</v>
      </c>
      <c r="BX161" s="174" t="e">
        <f t="shared" si="239"/>
        <v>#N/A</v>
      </c>
      <c r="BY161" s="39">
        <f t="shared" si="216"/>
        <v>0</v>
      </c>
      <c r="BZ161" s="174" t="e">
        <f t="shared" si="240"/>
        <v>#N/A</v>
      </c>
      <c r="CA161" s="37">
        <f t="shared" si="217"/>
        <v>0</v>
      </c>
      <c r="CB161" s="174" t="e">
        <f t="shared" si="241"/>
        <v>#N/A</v>
      </c>
      <c r="CC161" s="39">
        <f t="shared" si="218"/>
        <v>0</v>
      </c>
      <c r="CD161" s="174" t="e">
        <f t="shared" si="242"/>
        <v>#N/A</v>
      </c>
      <c r="CE161" s="39">
        <f t="shared" si="219"/>
        <v>0</v>
      </c>
      <c r="CF161" s="174" t="e">
        <f t="shared" si="243"/>
        <v>#N/A</v>
      </c>
      <c r="CG161" s="39">
        <f t="shared" si="220"/>
        <v>0</v>
      </c>
      <c r="CH161" s="174" t="e">
        <f t="shared" si="244"/>
        <v>#N/A</v>
      </c>
      <c r="CI161" s="39">
        <f t="shared" si="221"/>
        <v>0</v>
      </c>
      <c r="CJ161" s="174" t="e">
        <f t="shared" si="245"/>
        <v>#N/A</v>
      </c>
      <c r="CK161" s="39">
        <f t="shared" si="222"/>
        <v>0</v>
      </c>
      <c r="CL161" s="174" t="e">
        <f t="shared" si="246"/>
        <v>#N/A</v>
      </c>
      <c r="CM161" s="39">
        <f t="shared" si="223"/>
        <v>0</v>
      </c>
      <c r="CN161" s="174" t="e">
        <f t="shared" si="247"/>
        <v>#N/A</v>
      </c>
      <c r="CO161" s="39">
        <f t="shared" si="224"/>
        <v>0</v>
      </c>
      <c r="CP161" s="174" t="e">
        <f t="shared" si="248"/>
        <v>#N/A</v>
      </c>
      <c r="CQ161" s="39">
        <f t="shared" si="225"/>
        <v>0</v>
      </c>
      <c r="CR161" s="39" t="e">
        <f>IF(ISERROR(BX161),NA(),(BY161/Calculator!$E$6)/2)</f>
        <v>#N/A</v>
      </c>
      <c r="CS161" s="39" t="e">
        <f>IF(ISERROR(BZ161),NA(),(CA161/Calculator!$E$6)/2)</f>
        <v>#N/A</v>
      </c>
      <c r="CT161" s="39" t="e">
        <f>IF(ISERROR(CB161),NA(),(CC161/Calculator!$E$6)/2)</f>
        <v>#N/A</v>
      </c>
      <c r="CU161" s="39" t="e">
        <f>IF(ISERROR(CD161),NA(),(CE161/Calculator!$E$6)/2)</f>
        <v>#N/A</v>
      </c>
      <c r="CV161" s="39" t="e">
        <f>IF(ISERROR(CF161),NA(),(CG161/Calculator!$E$6)/2)</f>
        <v>#N/A</v>
      </c>
      <c r="CW161" s="39" t="e">
        <f>IF(ISERROR(CH161),NA(),(CI161/Calculator!$E$6)/2)</f>
        <v>#N/A</v>
      </c>
      <c r="CX161" s="39" t="e">
        <f>IF(ISERROR(CJ161),NA(),(CK161/Calculator!$E$6)/2)</f>
        <v>#N/A</v>
      </c>
      <c r="CY161" s="39" t="e">
        <f>IF(ISERROR(CL161),NA(),(CM161/Calculator!$E$6)/2)</f>
        <v>#N/A</v>
      </c>
      <c r="CZ161" s="39" t="e">
        <f>IF(ISERROR(CN161),NA(),(CO161/Calculator!$E$6)/2)</f>
        <v>#N/A</v>
      </c>
      <c r="DA161" s="39" t="e">
        <f>IF(ISERROR(CP161),NA(),(CQ161/Calculator!$E$6)/2)</f>
        <v>#N/A</v>
      </c>
    </row>
    <row r="162" spans="1:105" s="34" customFormat="1" ht="12" thickBot="1" x14ac:dyDescent="0.25">
      <c r="A162" s="51" t="str">
        <f t="shared" si="180"/>
        <v/>
      </c>
      <c r="B162" s="52" t="str">
        <f t="shared" si="226"/>
        <v/>
      </c>
      <c r="C162" s="53" t="str">
        <f t="shared" si="181"/>
        <v/>
      </c>
      <c r="D162" s="54"/>
      <c r="E162" s="36">
        <f t="shared" si="182"/>
        <v>0</v>
      </c>
      <c r="F162" s="36">
        <f t="shared" si="183"/>
        <v>0</v>
      </c>
      <c r="G162" s="36">
        <f t="shared" si="184"/>
        <v>0</v>
      </c>
      <c r="H162" s="36">
        <f t="shared" si="185"/>
        <v>0</v>
      </c>
      <c r="I162" s="36">
        <f t="shared" si="186"/>
        <v>0</v>
      </c>
      <c r="J162" s="36">
        <f t="shared" si="187"/>
        <v>0</v>
      </c>
      <c r="K162" s="36">
        <f t="shared" si="188"/>
        <v>0</v>
      </c>
      <c r="L162" s="36">
        <f t="shared" si="189"/>
        <v>0</v>
      </c>
      <c r="M162" s="36">
        <f t="shared" si="190"/>
        <v>0</v>
      </c>
      <c r="N162" s="36">
        <f t="shared" si="191"/>
        <v>0</v>
      </c>
      <c r="O162" s="49">
        <f t="shared" si="192"/>
        <v>0</v>
      </c>
      <c r="P162" s="132" t="str">
        <f t="shared" si="193"/>
        <v/>
      </c>
      <c r="Q162" s="50">
        <f t="shared" si="194"/>
        <v>0</v>
      </c>
      <c r="R162" s="37"/>
      <c r="S162" s="36">
        <f t="shared" si="195"/>
        <v>1000</v>
      </c>
      <c r="T162" s="36">
        <f t="shared" si="196"/>
        <v>0</v>
      </c>
      <c r="U162" s="36">
        <f t="shared" si="197"/>
        <v>0</v>
      </c>
      <c r="V162" s="36">
        <f t="shared" si="198"/>
        <v>0</v>
      </c>
      <c r="W162" s="36">
        <f t="shared" si="199"/>
        <v>3000</v>
      </c>
      <c r="X162" s="36">
        <f t="shared" si="200"/>
        <v>0</v>
      </c>
      <c r="Y162" s="36">
        <f t="shared" si="201"/>
        <v>0</v>
      </c>
      <c r="Z162" s="36">
        <f t="shared" si="202"/>
        <v>45498.209999999985</v>
      </c>
      <c r="AA162" s="36">
        <f t="shared" si="203"/>
        <v>0</v>
      </c>
      <c r="AB162" s="36">
        <f t="shared" si="204"/>
        <v>0</v>
      </c>
      <c r="AC162" s="40"/>
      <c r="AD162" s="36">
        <f t="shared" si="170"/>
        <v>0</v>
      </c>
      <c r="AE162" s="36">
        <f t="shared" si="171"/>
        <v>0</v>
      </c>
      <c r="AF162" s="36">
        <f t="shared" si="172"/>
        <v>0</v>
      </c>
      <c r="AG162" s="36">
        <f t="shared" si="173"/>
        <v>0</v>
      </c>
      <c r="AH162" s="36">
        <f t="shared" si="174"/>
        <v>0</v>
      </c>
      <c r="AI162" s="36">
        <f t="shared" si="175"/>
        <v>0</v>
      </c>
      <c r="AJ162" s="36">
        <f t="shared" si="176"/>
        <v>0</v>
      </c>
      <c r="AK162" s="36">
        <f t="shared" si="177"/>
        <v>0</v>
      </c>
      <c r="AL162" s="36">
        <f t="shared" si="178"/>
        <v>0</v>
      </c>
      <c r="AM162" s="36">
        <f t="shared" si="179"/>
        <v>0</v>
      </c>
      <c r="AN162" s="40"/>
      <c r="AO162" s="36">
        <f t="shared" si="205"/>
        <v>0</v>
      </c>
      <c r="AP162" s="36">
        <f t="shared" si="206"/>
        <v>0</v>
      </c>
      <c r="AQ162" s="36">
        <f t="shared" si="207"/>
        <v>0</v>
      </c>
      <c r="AR162" s="36">
        <f t="shared" si="208"/>
        <v>0</v>
      </c>
      <c r="AS162" s="36">
        <f t="shared" si="209"/>
        <v>0</v>
      </c>
      <c r="AT162" s="36">
        <f t="shared" si="210"/>
        <v>0</v>
      </c>
      <c r="AU162" s="36">
        <f t="shared" si="211"/>
        <v>0</v>
      </c>
      <c r="AV162" s="36">
        <f t="shared" si="212"/>
        <v>132.32</v>
      </c>
      <c r="AW162" s="36">
        <f t="shared" si="213"/>
        <v>0</v>
      </c>
      <c r="AX162" s="36">
        <f t="shared" si="214"/>
        <v>0</v>
      </c>
      <c r="AZ162" s="36">
        <f t="shared" si="227"/>
        <v>0</v>
      </c>
      <c r="BA162" s="36">
        <f t="shared" si="228"/>
        <v>0</v>
      </c>
      <c r="BB162" s="36">
        <f t="shared" si="229"/>
        <v>0</v>
      </c>
      <c r="BC162" s="36">
        <f t="shared" si="230"/>
        <v>0</v>
      </c>
      <c r="BD162" s="36">
        <f t="shared" si="231"/>
        <v>0</v>
      </c>
      <c r="BE162" s="36">
        <f t="shared" si="232"/>
        <v>0</v>
      </c>
      <c r="BF162" s="36">
        <f t="shared" si="233"/>
        <v>0</v>
      </c>
      <c r="BG162" s="36">
        <f t="shared" si="234"/>
        <v>0</v>
      </c>
      <c r="BH162" s="36">
        <f t="shared" si="235"/>
        <v>0</v>
      </c>
      <c r="BI162" s="36">
        <f t="shared" si="236"/>
        <v>0</v>
      </c>
      <c r="BJ162" s="118">
        <f t="shared" si="215"/>
        <v>0</v>
      </c>
      <c r="BK162" s="37"/>
      <c r="BL162" s="38">
        <f t="shared" si="237"/>
        <v>0</v>
      </c>
      <c r="BM162" s="39">
        <f>IF(BA162+AP162+T161&gt;=F$8,0,IF(SUM($BL162:BL162)&lt;$C162,MIN(F$8-(BA162+AP162+T161),$C162-SUM($BL162:BL162)),0))</f>
        <v>0</v>
      </c>
      <c r="BN162" s="39">
        <f>IF(BB162+AQ162+U161&gt;=G$8,0,IF(SUM($BL162:BM162)&lt;$C162,MIN(G$8-(BB162+AQ162+U161),$C162-SUM($BL162:BM162)),0))</f>
        <v>0</v>
      </c>
      <c r="BO162" s="39">
        <f>IF(BC162+AR162+V161&gt;=H$8,0,IF(SUM($BL162:BN162)&lt;$C162,MIN(H$8-(BC162+AR162+V161),$C162-SUM($BL162:BN162)),0))</f>
        <v>0</v>
      </c>
      <c r="BP162" s="39">
        <f>IF(BD162+AS162+W161&gt;=I$8,0,IF(SUM($BL162:BO162)&lt;$C162,MIN(I$8-(BD162+AS162+W161),$C162-SUM($BL162:BO162)),0))</f>
        <v>0</v>
      </c>
      <c r="BQ162" s="39">
        <f>IF(BE162+AT162+X161&gt;=J$8,0,IF(SUM($BL162:BP162)&lt;$C162,MIN(J$8-(BE162+AT162+X161),$C162-SUM($BL162:BP162)),0))</f>
        <v>0</v>
      </c>
      <c r="BR162" s="39">
        <f>IF(BF162+AU162+Y161&gt;=K$8,0,IF(SUM($BL162:BQ162)&lt;$C162,MIN(K$8-(BF162+AU162+Y161),$C162-SUM($BL162:BQ162)),0))</f>
        <v>0</v>
      </c>
      <c r="BS162" s="39">
        <f>IF(BG162+AV162+Z161&gt;=L$8,0,IF(SUM($BL162:BR162)&lt;$C162,MIN(L$8-(BG162+AV162+Z161),$C162-SUM($BL162:BR162)),0))</f>
        <v>0</v>
      </c>
      <c r="BT162" s="39">
        <f>IF(BH162+AW162+AA161&gt;=M$8,0,IF(SUM($BL162:BS162)&lt;$C162,MIN(M$8-(BH162+AW162+AA161),$C162-SUM($BL162:BS162)),0))</f>
        <v>0</v>
      </c>
      <c r="BU162" s="39">
        <f>IF(BI162+AX162+AB161&gt;=N$8,0,IF(SUM($BL162:BT162)&lt;$C162,MIN(N$8-(BI162+AX162+AB161),$C162-SUM($BL162:BT162)),0))</f>
        <v>0</v>
      </c>
      <c r="BW162" s="52" t="e">
        <f t="shared" si="238"/>
        <v>#N/A</v>
      </c>
      <c r="BX162" s="174" t="e">
        <f t="shared" si="239"/>
        <v>#N/A</v>
      </c>
      <c r="BY162" s="39">
        <f t="shared" si="216"/>
        <v>0</v>
      </c>
      <c r="BZ162" s="174" t="e">
        <f t="shared" si="240"/>
        <v>#N/A</v>
      </c>
      <c r="CA162" s="37">
        <f t="shared" si="217"/>
        <v>0</v>
      </c>
      <c r="CB162" s="174" t="e">
        <f t="shared" si="241"/>
        <v>#N/A</v>
      </c>
      <c r="CC162" s="39">
        <f t="shared" si="218"/>
        <v>0</v>
      </c>
      <c r="CD162" s="174" t="e">
        <f t="shared" si="242"/>
        <v>#N/A</v>
      </c>
      <c r="CE162" s="39">
        <f t="shared" si="219"/>
        <v>0</v>
      </c>
      <c r="CF162" s="174" t="e">
        <f t="shared" si="243"/>
        <v>#N/A</v>
      </c>
      <c r="CG162" s="39">
        <f t="shared" si="220"/>
        <v>0</v>
      </c>
      <c r="CH162" s="174" t="e">
        <f t="shared" si="244"/>
        <v>#N/A</v>
      </c>
      <c r="CI162" s="39">
        <f t="shared" si="221"/>
        <v>0</v>
      </c>
      <c r="CJ162" s="174" t="e">
        <f t="shared" si="245"/>
        <v>#N/A</v>
      </c>
      <c r="CK162" s="39">
        <f t="shared" si="222"/>
        <v>0</v>
      </c>
      <c r="CL162" s="174" t="e">
        <f t="shared" si="246"/>
        <v>#N/A</v>
      </c>
      <c r="CM162" s="39">
        <f t="shared" si="223"/>
        <v>0</v>
      </c>
      <c r="CN162" s="174" t="e">
        <f t="shared" si="247"/>
        <v>#N/A</v>
      </c>
      <c r="CO162" s="39">
        <f t="shared" si="224"/>
        <v>0</v>
      </c>
      <c r="CP162" s="174" t="e">
        <f t="shared" si="248"/>
        <v>#N/A</v>
      </c>
      <c r="CQ162" s="39">
        <f t="shared" si="225"/>
        <v>0</v>
      </c>
      <c r="CR162" s="39" t="e">
        <f>IF(ISERROR(BX162),NA(),(BY162/Calculator!$E$6)/2)</f>
        <v>#N/A</v>
      </c>
      <c r="CS162" s="39" t="e">
        <f>IF(ISERROR(BZ162),NA(),(CA162/Calculator!$E$6)/2)</f>
        <v>#N/A</v>
      </c>
      <c r="CT162" s="39" t="e">
        <f>IF(ISERROR(CB162),NA(),(CC162/Calculator!$E$6)/2)</f>
        <v>#N/A</v>
      </c>
      <c r="CU162" s="39" t="e">
        <f>IF(ISERROR(CD162),NA(),(CE162/Calculator!$E$6)/2)</f>
        <v>#N/A</v>
      </c>
      <c r="CV162" s="39" t="e">
        <f>IF(ISERROR(CF162),NA(),(CG162/Calculator!$E$6)/2)</f>
        <v>#N/A</v>
      </c>
      <c r="CW162" s="39" t="e">
        <f>IF(ISERROR(CH162),NA(),(CI162/Calculator!$E$6)/2)</f>
        <v>#N/A</v>
      </c>
      <c r="CX162" s="39" t="e">
        <f>IF(ISERROR(CJ162),NA(),(CK162/Calculator!$E$6)/2)</f>
        <v>#N/A</v>
      </c>
      <c r="CY162" s="39" t="e">
        <f>IF(ISERROR(CL162),NA(),(CM162/Calculator!$E$6)/2)</f>
        <v>#N/A</v>
      </c>
      <c r="CZ162" s="39" t="e">
        <f>IF(ISERROR(CN162),NA(),(CO162/Calculator!$E$6)/2)</f>
        <v>#N/A</v>
      </c>
      <c r="DA162" s="39" t="e">
        <f>IF(ISERROR(CP162),NA(),(CQ162/Calculator!$E$6)/2)</f>
        <v>#N/A</v>
      </c>
    </row>
    <row r="163" spans="1:105" s="34" customFormat="1" ht="12" thickBot="1" x14ac:dyDescent="0.25">
      <c r="A163" s="51" t="str">
        <f t="shared" si="180"/>
        <v/>
      </c>
      <c r="B163" s="52" t="str">
        <f t="shared" si="226"/>
        <v/>
      </c>
      <c r="C163" s="53" t="str">
        <f t="shared" si="181"/>
        <v/>
      </c>
      <c r="D163" s="54"/>
      <c r="E163" s="36">
        <f t="shared" si="182"/>
        <v>0</v>
      </c>
      <c r="F163" s="36">
        <f t="shared" si="183"/>
        <v>0</v>
      </c>
      <c r="G163" s="36">
        <f t="shared" si="184"/>
        <v>0</v>
      </c>
      <c r="H163" s="36">
        <f t="shared" si="185"/>
        <v>0</v>
      </c>
      <c r="I163" s="36">
        <f t="shared" si="186"/>
        <v>0</v>
      </c>
      <c r="J163" s="36">
        <f t="shared" si="187"/>
        <v>0</v>
      </c>
      <c r="K163" s="36">
        <f t="shared" si="188"/>
        <v>0</v>
      </c>
      <c r="L163" s="36">
        <f t="shared" si="189"/>
        <v>0</v>
      </c>
      <c r="M163" s="36">
        <f t="shared" si="190"/>
        <v>0</v>
      </c>
      <c r="N163" s="36">
        <f t="shared" si="191"/>
        <v>0</v>
      </c>
      <c r="O163" s="49">
        <f t="shared" si="192"/>
        <v>0</v>
      </c>
      <c r="P163" s="132" t="str">
        <f t="shared" si="193"/>
        <v/>
      </c>
      <c r="Q163" s="50">
        <f t="shared" si="194"/>
        <v>0</v>
      </c>
      <c r="R163" s="37"/>
      <c r="S163" s="36">
        <f t="shared" si="195"/>
        <v>1000</v>
      </c>
      <c r="T163" s="36">
        <f t="shared" si="196"/>
        <v>0</v>
      </c>
      <c r="U163" s="36">
        <f t="shared" si="197"/>
        <v>0</v>
      </c>
      <c r="V163" s="36">
        <f t="shared" si="198"/>
        <v>0</v>
      </c>
      <c r="W163" s="36">
        <f t="shared" si="199"/>
        <v>3000</v>
      </c>
      <c r="X163" s="36">
        <f t="shared" si="200"/>
        <v>0</v>
      </c>
      <c r="Y163" s="36">
        <f t="shared" si="201"/>
        <v>0</v>
      </c>
      <c r="Z163" s="36">
        <f t="shared" si="202"/>
        <v>45630.909999999982</v>
      </c>
      <c r="AA163" s="36">
        <f t="shared" si="203"/>
        <v>0</v>
      </c>
      <c r="AB163" s="36">
        <f t="shared" si="204"/>
        <v>0</v>
      </c>
      <c r="AC163" s="40"/>
      <c r="AD163" s="36">
        <f t="shared" si="170"/>
        <v>0</v>
      </c>
      <c r="AE163" s="36">
        <f t="shared" si="171"/>
        <v>0</v>
      </c>
      <c r="AF163" s="36">
        <f t="shared" si="172"/>
        <v>0</v>
      </c>
      <c r="AG163" s="36">
        <f t="shared" si="173"/>
        <v>0</v>
      </c>
      <c r="AH163" s="36">
        <f t="shared" si="174"/>
        <v>0</v>
      </c>
      <c r="AI163" s="36">
        <f t="shared" si="175"/>
        <v>0</v>
      </c>
      <c r="AJ163" s="36">
        <f t="shared" si="176"/>
        <v>0</v>
      </c>
      <c r="AK163" s="36">
        <f t="shared" si="177"/>
        <v>0</v>
      </c>
      <c r="AL163" s="36">
        <f t="shared" si="178"/>
        <v>0</v>
      </c>
      <c r="AM163" s="36">
        <f t="shared" si="179"/>
        <v>0</v>
      </c>
      <c r="AN163" s="40"/>
      <c r="AO163" s="36">
        <f t="shared" si="205"/>
        <v>0</v>
      </c>
      <c r="AP163" s="36">
        <f t="shared" si="206"/>
        <v>0</v>
      </c>
      <c r="AQ163" s="36">
        <f t="shared" si="207"/>
        <v>0</v>
      </c>
      <c r="AR163" s="36">
        <f t="shared" si="208"/>
        <v>0</v>
      </c>
      <c r="AS163" s="36">
        <f t="shared" si="209"/>
        <v>0</v>
      </c>
      <c r="AT163" s="36">
        <f t="shared" si="210"/>
        <v>0</v>
      </c>
      <c r="AU163" s="36">
        <f t="shared" si="211"/>
        <v>0</v>
      </c>
      <c r="AV163" s="36">
        <f t="shared" si="212"/>
        <v>132.69999999999999</v>
      </c>
      <c r="AW163" s="36">
        <f t="shared" si="213"/>
        <v>0</v>
      </c>
      <c r="AX163" s="36">
        <f t="shared" si="214"/>
        <v>0</v>
      </c>
      <c r="AZ163" s="36">
        <f t="shared" si="227"/>
        <v>0</v>
      </c>
      <c r="BA163" s="36">
        <f t="shared" si="228"/>
        <v>0</v>
      </c>
      <c r="BB163" s="36">
        <f t="shared" si="229"/>
        <v>0</v>
      </c>
      <c r="BC163" s="36">
        <f t="shared" si="230"/>
        <v>0</v>
      </c>
      <c r="BD163" s="36">
        <f t="shared" si="231"/>
        <v>0</v>
      </c>
      <c r="BE163" s="36">
        <f t="shared" si="232"/>
        <v>0</v>
      </c>
      <c r="BF163" s="36">
        <f t="shared" si="233"/>
        <v>0</v>
      </c>
      <c r="BG163" s="36">
        <f t="shared" si="234"/>
        <v>0</v>
      </c>
      <c r="BH163" s="36">
        <f t="shared" si="235"/>
        <v>0</v>
      </c>
      <c r="BI163" s="36">
        <f t="shared" si="236"/>
        <v>0</v>
      </c>
      <c r="BJ163" s="118">
        <f t="shared" si="215"/>
        <v>0</v>
      </c>
      <c r="BK163" s="37"/>
      <c r="BL163" s="38">
        <f t="shared" si="237"/>
        <v>0</v>
      </c>
      <c r="BM163" s="39">
        <f>IF(BA163+AP163+T162&gt;=F$8,0,IF(SUM($BL163:BL163)&lt;$C163,MIN(F$8-(BA163+AP163+T162),$C163-SUM($BL163:BL163)),0))</f>
        <v>0</v>
      </c>
      <c r="BN163" s="39">
        <f>IF(BB163+AQ163+U162&gt;=G$8,0,IF(SUM($BL163:BM163)&lt;$C163,MIN(G$8-(BB163+AQ163+U162),$C163-SUM($BL163:BM163)),0))</f>
        <v>0</v>
      </c>
      <c r="BO163" s="39">
        <f>IF(BC163+AR163+V162&gt;=H$8,0,IF(SUM($BL163:BN163)&lt;$C163,MIN(H$8-(BC163+AR163+V162),$C163-SUM($BL163:BN163)),0))</f>
        <v>0</v>
      </c>
      <c r="BP163" s="39">
        <f>IF(BD163+AS163+W162&gt;=I$8,0,IF(SUM($BL163:BO163)&lt;$C163,MIN(I$8-(BD163+AS163+W162),$C163-SUM($BL163:BO163)),0))</f>
        <v>0</v>
      </c>
      <c r="BQ163" s="39">
        <f>IF(BE163+AT163+X162&gt;=J$8,0,IF(SUM($BL163:BP163)&lt;$C163,MIN(J$8-(BE163+AT163+X162),$C163-SUM($BL163:BP163)),0))</f>
        <v>0</v>
      </c>
      <c r="BR163" s="39">
        <f>IF(BF163+AU163+Y162&gt;=K$8,0,IF(SUM($BL163:BQ163)&lt;$C163,MIN(K$8-(BF163+AU163+Y162),$C163-SUM($BL163:BQ163)),0))</f>
        <v>0</v>
      </c>
      <c r="BS163" s="39">
        <f>IF(BG163+AV163+Z162&gt;=L$8,0,IF(SUM($BL163:BR163)&lt;$C163,MIN(L$8-(BG163+AV163+Z162),$C163-SUM($BL163:BR163)),0))</f>
        <v>0</v>
      </c>
      <c r="BT163" s="39">
        <f>IF(BH163+AW163+AA162&gt;=M$8,0,IF(SUM($BL163:BS163)&lt;$C163,MIN(M$8-(BH163+AW163+AA162),$C163-SUM($BL163:BS163)),0))</f>
        <v>0</v>
      </c>
      <c r="BU163" s="39">
        <f>IF(BI163+AX163+AB162&gt;=N$8,0,IF(SUM($BL163:BT163)&lt;$C163,MIN(N$8-(BI163+AX163+AB162),$C163-SUM($BL163:BT163)),0))</f>
        <v>0</v>
      </c>
      <c r="BW163" s="52" t="e">
        <f t="shared" si="238"/>
        <v>#N/A</v>
      </c>
      <c r="BX163" s="174" t="e">
        <f t="shared" si="239"/>
        <v>#N/A</v>
      </c>
      <c r="BY163" s="39">
        <f t="shared" si="216"/>
        <v>0</v>
      </c>
      <c r="BZ163" s="174" t="e">
        <f t="shared" si="240"/>
        <v>#N/A</v>
      </c>
      <c r="CA163" s="37">
        <f t="shared" si="217"/>
        <v>0</v>
      </c>
      <c r="CB163" s="174" t="e">
        <f t="shared" si="241"/>
        <v>#N/A</v>
      </c>
      <c r="CC163" s="39">
        <f t="shared" si="218"/>
        <v>0</v>
      </c>
      <c r="CD163" s="174" t="e">
        <f t="shared" si="242"/>
        <v>#N/A</v>
      </c>
      <c r="CE163" s="39">
        <f t="shared" si="219"/>
        <v>0</v>
      </c>
      <c r="CF163" s="174" t="e">
        <f t="shared" si="243"/>
        <v>#N/A</v>
      </c>
      <c r="CG163" s="39">
        <f t="shared" si="220"/>
        <v>0</v>
      </c>
      <c r="CH163" s="174" t="e">
        <f t="shared" si="244"/>
        <v>#N/A</v>
      </c>
      <c r="CI163" s="39">
        <f t="shared" si="221"/>
        <v>0</v>
      </c>
      <c r="CJ163" s="174" t="e">
        <f t="shared" si="245"/>
        <v>#N/A</v>
      </c>
      <c r="CK163" s="39">
        <f t="shared" si="222"/>
        <v>0</v>
      </c>
      <c r="CL163" s="174" t="e">
        <f t="shared" si="246"/>
        <v>#N/A</v>
      </c>
      <c r="CM163" s="39">
        <f t="shared" si="223"/>
        <v>0</v>
      </c>
      <c r="CN163" s="174" t="e">
        <f t="shared" si="247"/>
        <v>#N/A</v>
      </c>
      <c r="CO163" s="39">
        <f t="shared" si="224"/>
        <v>0</v>
      </c>
      <c r="CP163" s="174" t="e">
        <f t="shared" si="248"/>
        <v>#N/A</v>
      </c>
      <c r="CQ163" s="39">
        <f t="shared" si="225"/>
        <v>0</v>
      </c>
      <c r="CR163" s="39" t="e">
        <f>IF(ISERROR(BX163),NA(),(BY163/Calculator!$E$6)/2)</f>
        <v>#N/A</v>
      </c>
      <c r="CS163" s="39" t="e">
        <f>IF(ISERROR(BZ163),NA(),(CA163/Calculator!$E$6)/2)</f>
        <v>#N/A</v>
      </c>
      <c r="CT163" s="39" t="e">
        <f>IF(ISERROR(CB163),NA(),(CC163/Calculator!$E$6)/2)</f>
        <v>#N/A</v>
      </c>
      <c r="CU163" s="39" t="e">
        <f>IF(ISERROR(CD163),NA(),(CE163/Calculator!$E$6)/2)</f>
        <v>#N/A</v>
      </c>
      <c r="CV163" s="39" t="e">
        <f>IF(ISERROR(CF163),NA(),(CG163/Calculator!$E$6)/2)</f>
        <v>#N/A</v>
      </c>
      <c r="CW163" s="39" t="e">
        <f>IF(ISERROR(CH163),NA(),(CI163/Calculator!$E$6)/2)</f>
        <v>#N/A</v>
      </c>
      <c r="CX163" s="39" t="e">
        <f>IF(ISERROR(CJ163),NA(),(CK163/Calculator!$E$6)/2)</f>
        <v>#N/A</v>
      </c>
      <c r="CY163" s="39" t="e">
        <f>IF(ISERROR(CL163),NA(),(CM163/Calculator!$E$6)/2)</f>
        <v>#N/A</v>
      </c>
      <c r="CZ163" s="39" t="e">
        <f>IF(ISERROR(CN163),NA(),(CO163/Calculator!$E$6)/2)</f>
        <v>#N/A</v>
      </c>
      <c r="DA163" s="39" t="e">
        <f>IF(ISERROR(CP163),NA(),(CQ163/Calculator!$E$6)/2)</f>
        <v>#N/A</v>
      </c>
    </row>
    <row r="164" spans="1:105" s="34" customFormat="1" ht="12" thickBot="1" x14ac:dyDescent="0.25">
      <c r="A164" s="51" t="str">
        <f t="shared" si="180"/>
        <v/>
      </c>
      <c r="B164" s="52" t="str">
        <f t="shared" si="226"/>
        <v/>
      </c>
      <c r="C164" s="53" t="str">
        <f t="shared" si="181"/>
        <v/>
      </c>
      <c r="D164" s="54"/>
      <c r="E164" s="36">
        <f t="shared" si="182"/>
        <v>0</v>
      </c>
      <c r="F164" s="36">
        <f t="shared" si="183"/>
        <v>0</v>
      </c>
      <c r="G164" s="36">
        <f t="shared" si="184"/>
        <v>0</v>
      </c>
      <c r="H164" s="36">
        <f t="shared" si="185"/>
        <v>0</v>
      </c>
      <c r="I164" s="36">
        <f t="shared" si="186"/>
        <v>0</v>
      </c>
      <c r="J164" s="36">
        <f t="shared" si="187"/>
        <v>0</v>
      </c>
      <c r="K164" s="36">
        <f t="shared" si="188"/>
        <v>0</v>
      </c>
      <c r="L164" s="36">
        <f t="shared" si="189"/>
        <v>0</v>
      </c>
      <c r="M164" s="36">
        <f t="shared" si="190"/>
        <v>0</v>
      </c>
      <c r="N164" s="36">
        <f t="shared" si="191"/>
        <v>0</v>
      </c>
      <c r="O164" s="49">
        <f t="shared" si="192"/>
        <v>0</v>
      </c>
      <c r="P164" s="132" t="str">
        <f t="shared" si="193"/>
        <v/>
      </c>
      <c r="Q164" s="50">
        <f t="shared" si="194"/>
        <v>0</v>
      </c>
      <c r="R164" s="37"/>
      <c r="S164" s="36">
        <f t="shared" si="195"/>
        <v>1000</v>
      </c>
      <c r="T164" s="36">
        <f t="shared" si="196"/>
        <v>0</v>
      </c>
      <c r="U164" s="36">
        <f t="shared" si="197"/>
        <v>0</v>
      </c>
      <c r="V164" s="36">
        <f t="shared" si="198"/>
        <v>0</v>
      </c>
      <c r="W164" s="36">
        <f t="shared" si="199"/>
        <v>3000</v>
      </c>
      <c r="X164" s="36">
        <f t="shared" si="200"/>
        <v>0</v>
      </c>
      <c r="Y164" s="36">
        <f t="shared" si="201"/>
        <v>0</v>
      </c>
      <c r="Z164" s="36">
        <f t="shared" si="202"/>
        <v>45763.999999999978</v>
      </c>
      <c r="AA164" s="36">
        <f t="shared" si="203"/>
        <v>0</v>
      </c>
      <c r="AB164" s="36">
        <f t="shared" si="204"/>
        <v>0</v>
      </c>
      <c r="AC164" s="40"/>
      <c r="AD164" s="36">
        <f t="shared" si="170"/>
        <v>0</v>
      </c>
      <c r="AE164" s="36">
        <f t="shared" si="171"/>
        <v>0</v>
      </c>
      <c r="AF164" s="36">
        <f t="shared" si="172"/>
        <v>0</v>
      </c>
      <c r="AG164" s="36">
        <f t="shared" si="173"/>
        <v>0</v>
      </c>
      <c r="AH164" s="36">
        <f t="shared" si="174"/>
        <v>0</v>
      </c>
      <c r="AI164" s="36">
        <f t="shared" si="175"/>
        <v>0</v>
      </c>
      <c r="AJ164" s="36">
        <f t="shared" si="176"/>
        <v>0</v>
      </c>
      <c r="AK164" s="36">
        <f t="shared" si="177"/>
        <v>0</v>
      </c>
      <c r="AL164" s="36">
        <f t="shared" si="178"/>
        <v>0</v>
      </c>
      <c r="AM164" s="36">
        <f t="shared" si="179"/>
        <v>0</v>
      </c>
      <c r="AN164" s="40"/>
      <c r="AO164" s="36">
        <f t="shared" si="205"/>
        <v>0</v>
      </c>
      <c r="AP164" s="36">
        <f t="shared" si="206"/>
        <v>0</v>
      </c>
      <c r="AQ164" s="36">
        <f t="shared" si="207"/>
        <v>0</v>
      </c>
      <c r="AR164" s="36">
        <f t="shared" si="208"/>
        <v>0</v>
      </c>
      <c r="AS164" s="36">
        <f t="shared" si="209"/>
        <v>0</v>
      </c>
      <c r="AT164" s="36">
        <f t="shared" si="210"/>
        <v>0</v>
      </c>
      <c r="AU164" s="36">
        <f t="shared" si="211"/>
        <v>0</v>
      </c>
      <c r="AV164" s="36">
        <f t="shared" si="212"/>
        <v>133.09</v>
      </c>
      <c r="AW164" s="36">
        <f t="shared" si="213"/>
        <v>0</v>
      </c>
      <c r="AX164" s="36">
        <f t="shared" si="214"/>
        <v>0</v>
      </c>
      <c r="AZ164" s="36">
        <f t="shared" si="227"/>
        <v>0</v>
      </c>
      <c r="BA164" s="36">
        <f t="shared" si="228"/>
        <v>0</v>
      </c>
      <c r="BB164" s="36">
        <f t="shared" si="229"/>
        <v>0</v>
      </c>
      <c r="BC164" s="36">
        <f t="shared" si="230"/>
        <v>0</v>
      </c>
      <c r="BD164" s="36">
        <f t="shared" si="231"/>
        <v>0</v>
      </c>
      <c r="BE164" s="36">
        <f t="shared" si="232"/>
        <v>0</v>
      </c>
      <c r="BF164" s="36">
        <f t="shared" si="233"/>
        <v>0</v>
      </c>
      <c r="BG164" s="36">
        <f t="shared" si="234"/>
        <v>0</v>
      </c>
      <c r="BH164" s="36">
        <f t="shared" si="235"/>
        <v>0</v>
      </c>
      <c r="BI164" s="36">
        <f t="shared" si="236"/>
        <v>0</v>
      </c>
      <c r="BJ164" s="118">
        <f t="shared" si="215"/>
        <v>0</v>
      </c>
      <c r="BK164" s="37"/>
      <c r="BL164" s="38">
        <f t="shared" si="237"/>
        <v>0</v>
      </c>
      <c r="BM164" s="39">
        <f>IF(BA164+AP164+T163&gt;=F$8,0,IF(SUM($BL164:BL164)&lt;$C164,MIN(F$8-(BA164+AP164+T163),$C164-SUM($BL164:BL164)),0))</f>
        <v>0</v>
      </c>
      <c r="BN164" s="39">
        <f>IF(BB164+AQ164+U163&gt;=G$8,0,IF(SUM($BL164:BM164)&lt;$C164,MIN(G$8-(BB164+AQ164+U163),$C164-SUM($BL164:BM164)),0))</f>
        <v>0</v>
      </c>
      <c r="BO164" s="39">
        <f>IF(BC164+AR164+V163&gt;=H$8,0,IF(SUM($BL164:BN164)&lt;$C164,MIN(H$8-(BC164+AR164+V163),$C164-SUM($BL164:BN164)),0))</f>
        <v>0</v>
      </c>
      <c r="BP164" s="39">
        <f>IF(BD164+AS164+W163&gt;=I$8,0,IF(SUM($BL164:BO164)&lt;$C164,MIN(I$8-(BD164+AS164+W163),$C164-SUM($BL164:BO164)),0))</f>
        <v>0</v>
      </c>
      <c r="BQ164" s="39">
        <f>IF(BE164+AT164+X163&gt;=J$8,0,IF(SUM($BL164:BP164)&lt;$C164,MIN(J$8-(BE164+AT164+X163),$C164-SUM($BL164:BP164)),0))</f>
        <v>0</v>
      </c>
      <c r="BR164" s="39">
        <f>IF(BF164+AU164+Y163&gt;=K$8,0,IF(SUM($BL164:BQ164)&lt;$C164,MIN(K$8-(BF164+AU164+Y163),$C164-SUM($BL164:BQ164)),0))</f>
        <v>0</v>
      </c>
      <c r="BS164" s="39">
        <f>IF(BG164+AV164+Z163&gt;=L$8,0,IF(SUM($BL164:BR164)&lt;$C164,MIN(L$8-(BG164+AV164+Z163),$C164-SUM($BL164:BR164)),0))</f>
        <v>0</v>
      </c>
      <c r="BT164" s="39">
        <f>IF(BH164+AW164+AA163&gt;=M$8,0,IF(SUM($BL164:BS164)&lt;$C164,MIN(M$8-(BH164+AW164+AA163),$C164-SUM($BL164:BS164)),0))</f>
        <v>0</v>
      </c>
      <c r="BU164" s="39">
        <f>IF(BI164+AX164+AB163&gt;=N$8,0,IF(SUM($BL164:BT164)&lt;$C164,MIN(N$8-(BI164+AX164+AB163),$C164-SUM($BL164:BT164)),0))</f>
        <v>0</v>
      </c>
      <c r="BW164" s="52" t="e">
        <f t="shared" si="238"/>
        <v>#N/A</v>
      </c>
      <c r="BX164" s="174" t="e">
        <f t="shared" si="239"/>
        <v>#N/A</v>
      </c>
      <c r="BY164" s="39">
        <f t="shared" si="216"/>
        <v>0</v>
      </c>
      <c r="BZ164" s="174" t="e">
        <f t="shared" si="240"/>
        <v>#N/A</v>
      </c>
      <c r="CA164" s="37">
        <f t="shared" si="217"/>
        <v>0</v>
      </c>
      <c r="CB164" s="174" t="e">
        <f t="shared" si="241"/>
        <v>#N/A</v>
      </c>
      <c r="CC164" s="39">
        <f t="shared" si="218"/>
        <v>0</v>
      </c>
      <c r="CD164" s="174" t="e">
        <f t="shared" si="242"/>
        <v>#N/A</v>
      </c>
      <c r="CE164" s="39">
        <f t="shared" si="219"/>
        <v>0</v>
      </c>
      <c r="CF164" s="174" t="e">
        <f t="shared" si="243"/>
        <v>#N/A</v>
      </c>
      <c r="CG164" s="39">
        <f t="shared" si="220"/>
        <v>0</v>
      </c>
      <c r="CH164" s="174" t="e">
        <f t="shared" si="244"/>
        <v>#N/A</v>
      </c>
      <c r="CI164" s="39">
        <f t="shared" si="221"/>
        <v>0</v>
      </c>
      <c r="CJ164" s="174" t="e">
        <f t="shared" si="245"/>
        <v>#N/A</v>
      </c>
      <c r="CK164" s="39">
        <f t="shared" si="222"/>
        <v>0</v>
      </c>
      <c r="CL164" s="174" t="e">
        <f t="shared" si="246"/>
        <v>#N/A</v>
      </c>
      <c r="CM164" s="39">
        <f t="shared" si="223"/>
        <v>0</v>
      </c>
      <c r="CN164" s="174" t="e">
        <f t="shared" si="247"/>
        <v>#N/A</v>
      </c>
      <c r="CO164" s="39">
        <f t="shared" si="224"/>
        <v>0</v>
      </c>
      <c r="CP164" s="174" t="e">
        <f t="shared" si="248"/>
        <v>#N/A</v>
      </c>
      <c r="CQ164" s="39">
        <f t="shared" si="225"/>
        <v>0</v>
      </c>
      <c r="CR164" s="39" t="e">
        <f>IF(ISERROR(BX164),NA(),(BY164/Calculator!$E$6)/2)</f>
        <v>#N/A</v>
      </c>
      <c r="CS164" s="39" t="e">
        <f>IF(ISERROR(BZ164),NA(),(CA164/Calculator!$E$6)/2)</f>
        <v>#N/A</v>
      </c>
      <c r="CT164" s="39" t="e">
        <f>IF(ISERROR(CB164),NA(),(CC164/Calculator!$E$6)/2)</f>
        <v>#N/A</v>
      </c>
      <c r="CU164" s="39" t="e">
        <f>IF(ISERROR(CD164),NA(),(CE164/Calculator!$E$6)/2)</f>
        <v>#N/A</v>
      </c>
      <c r="CV164" s="39" t="e">
        <f>IF(ISERROR(CF164),NA(),(CG164/Calculator!$E$6)/2)</f>
        <v>#N/A</v>
      </c>
      <c r="CW164" s="39" t="e">
        <f>IF(ISERROR(CH164),NA(),(CI164/Calculator!$E$6)/2)</f>
        <v>#N/A</v>
      </c>
      <c r="CX164" s="39" t="e">
        <f>IF(ISERROR(CJ164),NA(),(CK164/Calculator!$E$6)/2)</f>
        <v>#N/A</v>
      </c>
      <c r="CY164" s="39" t="e">
        <f>IF(ISERROR(CL164),NA(),(CM164/Calculator!$E$6)/2)</f>
        <v>#N/A</v>
      </c>
      <c r="CZ164" s="39" t="e">
        <f>IF(ISERROR(CN164),NA(),(CO164/Calculator!$E$6)/2)</f>
        <v>#N/A</v>
      </c>
      <c r="DA164" s="39" t="e">
        <f>IF(ISERROR(CP164),NA(),(CQ164/Calculator!$E$6)/2)</f>
        <v>#N/A</v>
      </c>
    </row>
    <row r="165" spans="1:105" s="34" customFormat="1" ht="12" thickBot="1" x14ac:dyDescent="0.25">
      <c r="A165" s="51" t="str">
        <f t="shared" si="180"/>
        <v/>
      </c>
      <c r="B165" s="52" t="str">
        <f t="shared" si="226"/>
        <v/>
      </c>
      <c r="C165" s="53" t="str">
        <f t="shared" si="181"/>
        <v/>
      </c>
      <c r="D165" s="54"/>
      <c r="E165" s="36">
        <f t="shared" si="182"/>
        <v>0</v>
      </c>
      <c r="F165" s="36">
        <f t="shared" si="183"/>
        <v>0</v>
      </c>
      <c r="G165" s="36">
        <f t="shared" si="184"/>
        <v>0</v>
      </c>
      <c r="H165" s="36">
        <f t="shared" si="185"/>
        <v>0</v>
      </c>
      <c r="I165" s="36">
        <f t="shared" si="186"/>
        <v>0</v>
      </c>
      <c r="J165" s="36">
        <f t="shared" si="187"/>
        <v>0</v>
      </c>
      <c r="K165" s="36">
        <f t="shared" si="188"/>
        <v>0</v>
      </c>
      <c r="L165" s="36">
        <f t="shared" si="189"/>
        <v>0</v>
      </c>
      <c r="M165" s="36">
        <f t="shared" si="190"/>
        <v>0</v>
      </c>
      <c r="N165" s="36">
        <f t="shared" si="191"/>
        <v>0</v>
      </c>
      <c r="O165" s="49">
        <f t="shared" si="192"/>
        <v>0</v>
      </c>
      <c r="P165" s="132" t="str">
        <f t="shared" si="193"/>
        <v/>
      </c>
      <c r="Q165" s="50">
        <f t="shared" si="194"/>
        <v>0</v>
      </c>
      <c r="R165" s="37"/>
      <c r="S165" s="36">
        <f t="shared" si="195"/>
        <v>1000</v>
      </c>
      <c r="T165" s="36">
        <f t="shared" si="196"/>
        <v>0</v>
      </c>
      <c r="U165" s="36">
        <f t="shared" si="197"/>
        <v>0</v>
      </c>
      <c r="V165" s="36">
        <f t="shared" si="198"/>
        <v>0</v>
      </c>
      <c r="W165" s="36">
        <f t="shared" si="199"/>
        <v>3000</v>
      </c>
      <c r="X165" s="36">
        <f t="shared" si="200"/>
        <v>0</v>
      </c>
      <c r="Y165" s="36">
        <f t="shared" si="201"/>
        <v>0</v>
      </c>
      <c r="Z165" s="36">
        <f t="shared" si="202"/>
        <v>45897.479999999981</v>
      </c>
      <c r="AA165" s="36">
        <f t="shared" si="203"/>
        <v>0</v>
      </c>
      <c r="AB165" s="36">
        <f t="shared" si="204"/>
        <v>0</v>
      </c>
      <c r="AC165" s="40"/>
      <c r="AD165" s="36">
        <f t="shared" si="170"/>
        <v>0</v>
      </c>
      <c r="AE165" s="36">
        <f t="shared" si="171"/>
        <v>0</v>
      </c>
      <c r="AF165" s="36">
        <f t="shared" si="172"/>
        <v>0</v>
      </c>
      <c r="AG165" s="36">
        <f t="shared" si="173"/>
        <v>0</v>
      </c>
      <c r="AH165" s="36">
        <f t="shared" si="174"/>
        <v>0</v>
      </c>
      <c r="AI165" s="36">
        <f t="shared" si="175"/>
        <v>0</v>
      </c>
      <c r="AJ165" s="36">
        <f t="shared" si="176"/>
        <v>0</v>
      </c>
      <c r="AK165" s="36">
        <f t="shared" si="177"/>
        <v>0</v>
      </c>
      <c r="AL165" s="36">
        <f t="shared" si="178"/>
        <v>0</v>
      </c>
      <c r="AM165" s="36">
        <f t="shared" si="179"/>
        <v>0</v>
      </c>
      <c r="AN165" s="40"/>
      <c r="AO165" s="36">
        <f t="shared" si="205"/>
        <v>0</v>
      </c>
      <c r="AP165" s="36">
        <f t="shared" si="206"/>
        <v>0</v>
      </c>
      <c r="AQ165" s="36">
        <f t="shared" si="207"/>
        <v>0</v>
      </c>
      <c r="AR165" s="36">
        <f t="shared" si="208"/>
        <v>0</v>
      </c>
      <c r="AS165" s="36">
        <f t="shared" si="209"/>
        <v>0</v>
      </c>
      <c r="AT165" s="36">
        <f t="shared" si="210"/>
        <v>0</v>
      </c>
      <c r="AU165" s="36">
        <f t="shared" si="211"/>
        <v>0</v>
      </c>
      <c r="AV165" s="36">
        <f t="shared" si="212"/>
        <v>133.47999999999999</v>
      </c>
      <c r="AW165" s="36">
        <f t="shared" si="213"/>
        <v>0</v>
      </c>
      <c r="AX165" s="36">
        <f t="shared" si="214"/>
        <v>0</v>
      </c>
      <c r="AZ165" s="36">
        <f t="shared" si="227"/>
        <v>0</v>
      </c>
      <c r="BA165" s="36">
        <f t="shared" si="228"/>
        <v>0</v>
      </c>
      <c r="BB165" s="36">
        <f t="shared" si="229"/>
        <v>0</v>
      </c>
      <c r="BC165" s="36">
        <f t="shared" si="230"/>
        <v>0</v>
      </c>
      <c r="BD165" s="36">
        <f t="shared" si="231"/>
        <v>0</v>
      </c>
      <c r="BE165" s="36">
        <f t="shared" si="232"/>
        <v>0</v>
      </c>
      <c r="BF165" s="36">
        <f t="shared" si="233"/>
        <v>0</v>
      </c>
      <c r="BG165" s="36">
        <f t="shared" si="234"/>
        <v>0</v>
      </c>
      <c r="BH165" s="36">
        <f t="shared" si="235"/>
        <v>0</v>
      </c>
      <c r="BI165" s="36">
        <f t="shared" si="236"/>
        <v>0</v>
      </c>
      <c r="BJ165" s="118">
        <f t="shared" si="215"/>
        <v>0</v>
      </c>
      <c r="BK165" s="37"/>
      <c r="BL165" s="38">
        <f t="shared" si="237"/>
        <v>0</v>
      </c>
      <c r="BM165" s="39">
        <f>IF(BA165+AP165+T164&gt;=F$8,0,IF(SUM($BL165:BL165)&lt;$C165,MIN(F$8-(BA165+AP165+T164),$C165-SUM($BL165:BL165)),0))</f>
        <v>0</v>
      </c>
      <c r="BN165" s="39">
        <f>IF(BB165+AQ165+U164&gt;=G$8,0,IF(SUM($BL165:BM165)&lt;$C165,MIN(G$8-(BB165+AQ165+U164),$C165-SUM($BL165:BM165)),0))</f>
        <v>0</v>
      </c>
      <c r="BO165" s="39">
        <f>IF(BC165+AR165+V164&gt;=H$8,0,IF(SUM($BL165:BN165)&lt;$C165,MIN(H$8-(BC165+AR165+V164),$C165-SUM($BL165:BN165)),0))</f>
        <v>0</v>
      </c>
      <c r="BP165" s="39">
        <f>IF(BD165+AS165+W164&gt;=I$8,0,IF(SUM($BL165:BO165)&lt;$C165,MIN(I$8-(BD165+AS165+W164),$C165-SUM($BL165:BO165)),0))</f>
        <v>0</v>
      </c>
      <c r="BQ165" s="39">
        <f>IF(BE165+AT165+X164&gt;=J$8,0,IF(SUM($BL165:BP165)&lt;$C165,MIN(J$8-(BE165+AT165+X164),$C165-SUM($BL165:BP165)),0))</f>
        <v>0</v>
      </c>
      <c r="BR165" s="39">
        <f>IF(BF165+AU165+Y164&gt;=K$8,0,IF(SUM($BL165:BQ165)&lt;$C165,MIN(K$8-(BF165+AU165+Y164),$C165-SUM($BL165:BQ165)),0))</f>
        <v>0</v>
      </c>
      <c r="BS165" s="39">
        <f>IF(BG165+AV165+Z164&gt;=L$8,0,IF(SUM($BL165:BR165)&lt;$C165,MIN(L$8-(BG165+AV165+Z164),$C165-SUM($BL165:BR165)),0))</f>
        <v>0</v>
      </c>
      <c r="BT165" s="39">
        <f>IF(BH165+AW165+AA164&gt;=M$8,0,IF(SUM($BL165:BS165)&lt;$C165,MIN(M$8-(BH165+AW165+AA164),$C165-SUM($BL165:BS165)),0))</f>
        <v>0</v>
      </c>
      <c r="BU165" s="39">
        <f>IF(BI165+AX165+AB164&gt;=N$8,0,IF(SUM($BL165:BT165)&lt;$C165,MIN(N$8-(BI165+AX165+AB164),$C165-SUM($BL165:BT165)),0))</f>
        <v>0</v>
      </c>
      <c r="BW165" s="52" t="e">
        <f t="shared" si="238"/>
        <v>#N/A</v>
      </c>
      <c r="BX165" s="174" t="e">
        <f t="shared" si="239"/>
        <v>#N/A</v>
      </c>
      <c r="BY165" s="39">
        <f t="shared" si="216"/>
        <v>0</v>
      </c>
      <c r="BZ165" s="174" t="e">
        <f t="shared" si="240"/>
        <v>#N/A</v>
      </c>
      <c r="CA165" s="37">
        <f t="shared" si="217"/>
        <v>0</v>
      </c>
      <c r="CB165" s="174" t="e">
        <f t="shared" si="241"/>
        <v>#N/A</v>
      </c>
      <c r="CC165" s="39">
        <f t="shared" si="218"/>
        <v>0</v>
      </c>
      <c r="CD165" s="174" t="e">
        <f t="shared" si="242"/>
        <v>#N/A</v>
      </c>
      <c r="CE165" s="39">
        <f t="shared" si="219"/>
        <v>0</v>
      </c>
      <c r="CF165" s="174" t="e">
        <f t="shared" si="243"/>
        <v>#N/A</v>
      </c>
      <c r="CG165" s="39">
        <f t="shared" si="220"/>
        <v>0</v>
      </c>
      <c r="CH165" s="174" t="e">
        <f t="shared" si="244"/>
        <v>#N/A</v>
      </c>
      <c r="CI165" s="39">
        <f t="shared" si="221"/>
        <v>0</v>
      </c>
      <c r="CJ165" s="174" t="e">
        <f t="shared" si="245"/>
        <v>#N/A</v>
      </c>
      <c r="CK165" s="39">
        <f t="shared" si="222"/>
        <v>0</v>
      </c>
      <c r="CL165" s="174" t="e">
        <f t="shared" si="246"/>
        <v>#N/A</v>
      </c>
      <c r="CM165" s="39">
        <f t="shared" si="223"/>
        <v>0</v>
      </c>
      <c r="CN165" s="174" t="e">
        <f t="shared" si="247"/>
        <v>#N/A</v>
      </c>
      <c r="CO165" s="39">
        <f t="shared" si="224"/>
        <v>0</v>
      </c>
      <c r="CP165" s="174" t="e">
        <f t="shared" si="248"/>
        <v>#N/A</v>
      </c>
      <c r="CQ165" s="39">
        <f t="shared" si="225"/>
        <v>0</v>
      </c>
      <c r="CR165" s="39" t="e">
        <f>IF(ISERROR(BX165),NA(),(BY165/Calculator!$E$6)/2)</f>
        <v>#N/A</v>
      </c>
      <c r="CS165" s="39" t="e">
        <f>IF(ISERROR(BZ165),NA(),(CA165/Calculator!$E$6)/2)</f>
        <v>#N/A</v>
      </c>
      <c r="CT165" s="39" t="e">
        <f>IF(ISERROR(CB165),NA(),(CC165/Calculator!$E$6)/2)</f>
        <v>#N/A</v>
      </c>
      <c r="CU165" s="39" t="e">
        <f>IF(ISERROR(CD165),NA(),(CE165/Calculator!$E$6)/2)</f>
        <v>#N/A</v>
      </c>
      <c r="CV165" s="39" t="e">
        <f>IF(ISERROR(CF165),NA(),(CG165/Calculator!$E$6)/2)</f>
        <v>#N/A</v>
      </c>
      <c r="CW165" s="39" t="e">
        <f>IF(ISERROR(CH165),NA(),(CI165/Calculator!$E$6)/2)</f>
        <v>#N/A</v>
      </c>
      <c r="CX165" s="39" t="e">
        <f>IF(ISERROR(CJ165),NA(),(CK165/Calculator!$E$6)/2)</f>
        <v>#N/A</v>
      </c>
      <c r="CY165" s="39" t="e">
        <f>IF(ISERROR(CL165),NA(),(CM165/Calculator!$E$6)/2)</f>
        <v>#N/A</v>
      </c>
      <c r="CZ165" s="39" t="e">
        <f>IF(ISERROR(CN165),NA(),(CO165/Calculator!$E$6)/2)</f>
        <v>#N/A</v>
      </c>
      <c r="DA165" s="39" t="e">
        <f>IF(ISERROR(CP165),NA(),(CQ165/Calculator!$E$6)/2)</f>
        <v>#N/A</v>
      </c>
    </row>
    <row r="166" spans="1:105" s="34" customFormat="1" ht="12" thickBot="1" x14ac:dyDescent="0.25">
      <c r="A166" s="51" t="str">
        <f t="shared" si="180"/>
        <v/>
      </c>
      <c r="B166" s="52" t="str">
        <f t="shared" si="226"/>
        <v/>
      </c>
      <c r="C166" s="53" t="str">
        <f t="shared" si="181"/>
        <v/>
      </c>
      <c r="D166" s="54"/>
      <c r="E166" s="36">
        <f t="shared" si="182"/>
        <v>0</v>
      </c>
      <c r="F166" s="36">
        <f t="shared" si="183"/>
        <v>0</v>
      </c>
      <c r="G166" s="36">
        <f t="shared" si="184"/>
        <v>0</v>
      </c>
      <c r="H166" s="36">
        <f t="shared" si="185"/>
        <v>0</v>
      </c>
      <c r="I166" s="36">
        <f t="shared" si="186"/>
        <v>0</v>
      </c>
      <c r="J166" s="36">
        <f t="shared" si="187"/>
        <v>0</v>
      </c>
      <c r="K166" s="36">
        <f t="shared" si="188"/>
        <v>0</v>
      </c>
      <c r="L166" s="36">
        <f t="shared" si="189"/>
        <v>0</v>
      </c>
      <c r="M166" s="36">
        <f t="shared" si="190"/>
        <v>0</v>
      </c>
      <c r="N166" s="36">
        <f t="shared" si="191"/>
        <v>0</v>
      </c>
      <c r="O166" s="49">
        <f t="shared" si="192"/>
        <v>0</v>
      </c>
      <c r="P166" s="132" t="str">
        <f t="shared" si="193"/>
        <v/>
      </c>
      <c r="Q166" s="50">
        <f t="shared" si="194"/>
        <v>0</v>
      </c>
      <c r="R166" s="37"/>
      <c r="S166" s="36">
        <f t="shared" si="195"/>
        <v>1000</v>
      </c>
      <c r="T166" s="36">
        <f t="shared" si="196"/>
        <v>0</v>
      </c>
      <c r="U166" s="36">
        <f t="shared" si="197"/>
        <v>0</v>
      </c>
      <c r="V166" s="36">
        <f t="shared" si="198"/>
        <v>0</v>
      </c>
      <c r="W166" s="36">
        <f t="shared" si="199"/>
        <v>3000</v>
      </c>
      <c r="X166" s="36">
        <f t="shared" si="200"/>
        <v>0</v>
      </c>
      <c r="Y166" s="36">
        <f t="shared" si="201"/>
        <v>0</v>
      </c>
      <c r="Z166" s="36">
        <f t="shared" si="202"/>
        <v>46031.349999999984</v>
      </c>
      <c r="AA166" s="36">
        <f t="shared" si="203"/>
        <v>0</v>
      </c>
      <c r="AB166" s="36">
        <f t="shared" si="204"/>
        <v>0</v>
      </c>
      <c r="AC166" s="40"/>
      <c r="AD166" s="36">
        <f t="shared" si="170"/>
        <v>0</v>
      </c>
      <c r="AE166" s="36">
        <f t="shared" si="171"/>
        <v>0</v>
      </c>
      <c r="AF166" s="36">
        <f t="shared" si="172"/>
        <v>0</v>
      </c>
      <c r="AG166" s="36">
        <f t="shared" si="173"/>
        <v>0</v>
      </c>
      <c r="AH166" s="36">
        <f t="shared" si="174"/>
        <v>0</v>
      </c>
      <c r="AI166" s="36">
        <f t="shared" si="175"/>
        <v>0</v>
      </c>
      <c r="AJ166" s="36">
        <f t="shared" si="176"/>
        <v>0</v>
      </c>
      <c r="AK166" s="36">
        <f t="shared" si="177"/>
        <v>0</v>
      </c>
      <c r="AL166" s="36">
        <f t="shared" si="178"/>
        <v>0</v>
      </c>
      <c r="AM166" s="36">
        <f t="shared" si="179"/>
        <v>0</v>
      </c>
      <c r="AN166" s="40"/>
      <c r="AO166" s="36">
        <f t="shared" si="205"/>
        <v>0</v>
      </c>
      <c r="AP166" s="36">
        <f t="shared" si="206"/>
        <v>0</v>
      </c>
      <c r="AQ166" s="36">
        <f t="shared" si="207"/>
        <v>0</v>
      </c>
      <c r="AR166" s="36">
        <f t="shared" si="208"/>
        <v>0</v>
      </c>
      <c r="AS166" s="36">
        <f t="shared" si="209"/>
        <v>0</v>
      </c>
      <c r="AT166" s="36">
        <f t="shared" si="210"/>
        <v>0</v>
      </c>
      <c r="AU166" s="36">
        <f t="shared" si="211"/>
        <v>0</v>
      </c>
      <c r="AV166" s="36">
        <f t="shared" si="212"/>
        <v>133.87</v>
      </c>
      <c r="AW166" s="36">
        <f t="shared" si="213"/>
        <v>0</v>
      </c>
      <c r="AX166" s="36">
        <f t="shared" si="214"/>
        <v>0</v>
      </c>
      <c r="AZ166" s="36">
        <f t="shared" si="227"/>
        <v>0</v>
      </c>
      <c r="BA166" s="36">
        <f t="shared" si="228"/>
        <v>0</v>
      </c>
      <c r="BB166" s="36">
        <f t="shared" si="229"/>
        <v>0</v>
      </c>
      <c r="BC166" s="36">
        <f t="shared" si="230"/>
        <v>0</v>
      </c>
      <c r="BD166" s="36">
        <f t="shared" si="231"/>
        <v>0</v>
      </c>
      <c r="BE166" s="36">
        <f t="shared" si="232"/>
        <v>0</v>
      </c>
      <c r="BF166" s="36">
        <f t="shared" si="233"/>
        <v>0</v>
      </c>
      <c r="BG166" s="36">
        <f t="shared" si="234"/>
        <v>0</v>
      </c>
      <c r="BH166" s="36">
        <f t="shared" si="235"/>
        <v>0</v>
      </c>
      <c r="BI166" s="36">
        <f t="shared" si="236"/>
        <v>0</v>
      </c>
      <c r="BJ166" s="118">
        <f t="shared" si="215"/>
        <v>0</v>
      </c>
      <c r="BK166" s="37"/>
      <c r="BL166" s="38">
        <f t="shared" si="237"/>
        <v>0</v>
      </c>
      <c r="BM166" s="39">
        <f>IF(BA166+AP166+T165&gt;=F$8,0,IF(SUM($BL166:BL166)&lt;$C166,MIN(F$8-(BA166+AP166+T165),$C166-SUM($BL166:BL166)),0))</f>
        <v>0</v>
      </c>
      <c r="BN166" s="39">
        <f>IF(BB166+AQ166+U165&gt;=G$8,0,IF(SUM($BL166:BM166)&lt;$C166,MIN(G$8-(BB166+AQ166+U165),$C166-SUM($BL166:BM166)),0))</f>
        <v>0</v>
      </c>
      <c r="BO166" s="39">
        <f>IF(BC166+AR166+V165&gt;=H$8,0,IF(SUM($BL166:BN166)&lt;$C166,MIN(H$8-(BC166+AR166+V165),$C166-SUM($BL166:BN166)),0))</f>
        <v>0</v>
      </c>
      <c r="BP166" s="39">
        <f>IF(BD166+AS166+W165&gt;=I$8,0,IF(SUM($BL166:BO166)&lt;$C166,MIN(I$8-(BD166+AS166+W165),$C166-SUM($BL166:BO166)),0))</f>
        <v>0</v>
      </c>
      <c r="BQ166" s="39">
        <f>IF(BE166+AT166+X165&gt;=J$8,0,IF(SUM($BL166:BP166)&lt;$C166,MIN(J$8-(BE166+AT166+X165),$C166-SUM($BL166:BP166)),0))</f>
        <v>0</v>
      </c>
      <c r="BR166" s="39">
        <f>IF(BF166+AU166+Y165&gt;=K$8,0,IF(SUM($BL166:BQ166)&lt;$C166,MIN(K$8-(BF166+AU166+Y165),$C166-SUM($BL166:BQ166)),0))</f>
        <v>0</v>
      </c>
      <c r="BS166" s="39">
        <f>IF(BG166+AV166+Z165&gt;=L$8,0,IF(SUM($BL166:BR166)&lt;$C166,MIN(L$8-(BG166+AV166+Z165),$C166-SUM($BL166:BR166)),0))</f>
        <v>0</v>
      </c>
      <c r="BT166" s="39">
        <f>IF(BH166+AW166+AA165&gt;=M$8,0,IF(SUM($BL166:BS166)&lt;$C166,MIN(M$8-(BH166+AW166+AA165),$C166-SUM($BL166:BS166)),0))</f>
        <v>0</v>
      </c>
      <c r="BU166" s="39">
        <f>IF(BI166+AX166+AB165&gt;=N$8,0,IF(SUM($BL166:BT166)&lt;$C166,MIN(N$8-(BI166+AX166+AB165),$C166-SUM($BL166:BT166)),0))</f>
        <v>0</v>
      </c>
      <c r="BW166" s="52" t="e">
        <f t="shared" si="238"/>
        <v>#N/A</v>
      </c>
      <c r="BX166" s="174" t="e">
        <f t="shared" si="239"/>
        <v>#N/A</v>
      </c>
      <c r="BY166" s="39">
        <f t="shared" si="216"/>
        <v>0</v>
      </c>
      <c r="BZ166" s="174" t="e">
        <f t="shared" si="240"/>
        <v>#N/A</v>
      </c>
      <c r="CA166" s="37">
        <f t="shared" si="217"/>
        <v>0</v>
      </c>
      <c r="CB166" s="174" t="e">
        <f t="shared" si="241"/>
        <v>#N/A</v>
      </c>
      <c r="CC166" s="39">
        <f t="shared" si="218"/>
        <v>0</v>
      </c>
      <c r="CD166" s="174" t="e">
        <f t="shared" si="242"/>
        <v>#N/A</v>
      </c>
      <c r="CE166" s="39">
        <f t="shared" si="219"/>
        <v>0</v>
      </c>
      <c r="CF166" s="174" t="e">
        <f t="shared" si="243"/>
        <v>#N/A</v>
      </c>
      <c r="CG166" s="39">
        <f t="shared" si="220"/>
        <v>0</v>
      </c>
      <c r="CH166" s="174" t="e">
        <f t="shared" si="244"/>
        <v>#N/A</v>
      </c>
      <c r="CI166" s="39">
        <f t="shared" si="221"/>
        <v>0</v>
      </c>
      <c r="CJ166" s="174" t="e">
        <f t="shared" si="245"/>
        <v>#N/A</v>
      </c>
      <c r="CK166" s="39">
        <f t="shared" si="222"/>
        <v>0</v>
      </c>
      <c r="CL166" s="174" t="e">
        <f t="shared" si="246"/>
        <v>#N/A</v>
      </c>
      <c r="CM166" s="39">
        <f t="shared" si="223"/>
        <v>0</v>
      </c>
      <c r="CN166" s="174" t="e">
        <f t="shared" si="247"/>
        <v>#N/A</v>
      </c>
      <c r="CO166" s="39">
        <f t="shared" si="224"/>
        <v>0</v>
      </c>
      <c r="CP166" s="174" t="e">
        <f t="shared" si="248"/>
        <v>#N/A</v>
      </c>
      <c r="CQ166" s="39">
        <f t="shared" si="225"/>
        <v>0</v>
      </c>
      <c r="CR166" s="39" t="e">
        <f>IF(ISERROR(BX166),NA(),(BY166/Calculator!$E$6)/2)</f>
        <v>#N/A</v>
      </c>
      <c r="CS166" s="39" t="e">
        <f>IF(ISERROR(BZ166),NA(),(CA166/Calculator!$E$6)/2)</f>
        <v>#N/A</v>
      </c>
      <c r="CT166" s="39" t="e">
        <f>IF(ISERROR(CB166),NA(),(CC166/Calculator!$E$6)/2)</f>
        <v>#N/A</v>
      </c>
      <c r="CU166" s="39" t="e">
        <f>IF(ISERROR(CD166),NA(),(CE166/Calculator!$E$6)/2)</f>
        <v>#N/A</v>
      </c>
      <c r="CV166" s="39" t="e">
        <f>IF(ISERROR(CF166),NA(),(CG166/Calculator!$E$6)/2)</f>
        <v>#N/A</v>
      </c>
      <c r="CW166" s="39" t="e">
        <f>IF(ISERROR(CH166),NA(),(CI166/Calculator!$E$6)/2)</f>
        <v>#N/A</v>
      </c>
      <c r="CX166" s="39" t="e">
        <f>IF(ISERROR(CJ166),NA(),(CK166/Calculator!$E$6)/2)</f>
        <v>#N/A</v>
      </c>
      <c r="CY166" s="39" t="e">
        <f>IF(ISERROR(CL166),NA(),(CM166/Calculator!$E$6)/2)</f>
        <v>#N/A</v>
      </c>
      <c r="CZ166" s="39" t="e">
        <f>IF(ISERROR(CN166),NA(),(CO166/Calculator!$E$6)/2)</f>
        <v>#N/A</v>
      </c>
      <c r="DA166" s="39" t="e">
        <f>IF(ISERROR(CP166),NA(),(CQ166/Calculator!$E$6)/2)</f>
        <v>#N/A</v>
      </c>
    </row>
    <row r="167" spans="1:105" s="34" customFormat="1" ht="12" thickBot="1" x14ac:dyDescent="0.25">
      <c r="A167" s="51" t="str">
        <f t="shared" si="180"/>
        <v/>
      </c>
      <c r="B167" s="52" t="str">
        <f t="shared" si="226"/>
        <v/>
      </c>
      <c r="C167" s="53" t="str">
        <f t="shared" si="181"/>
        <v/>
      </c>
      <c r="D167" s="54"/>
      <c r="E167" s="36">
        <f t="shared" si="182"/>
        <v>0</v>
      </c>
      <c r="F167" s="36">
        <f t="shared" si="183"/>
        <v>0</v>
      </c>
      <c r="G167" s="36">
        <f t="shared" si="184"/>
        <v>0</v>
      </c>
      <c r="H167" s="36">
        <f t="shared" si="185"/>
        <v>0</v>
      </c>
      <c r="I167" s="36">
        <f t="shared" si="186"/>
        <v>0</v>
      </c>
      <c r="J167" s="36">
        <f t="shared" si="187"/>
        <v>0</v>
      </c>
      <c r="K167" s="36">
        <f t="shared" si="188"/>
        <v>0</v>
      </c>
      <c r="L167" s="36">
        <f t="shared" si="189"/>
        <v>0</v>
      </c>
      <c r="M167" s="36">
        <f t="shared" si="190"/>
        <v>0</v>
      </c>
      <c r="N167" s="36">
        <f t="shared" si="191"/>
        <v>0</v>
      </c>
      <c r="O167" s="49">
        <f t="shared" si="192"/>
        <v>0</v>
      </c>
      <c r="P167" s="132" t="str">
        <f t="shared" si="193"/>
        <v/>
      </c>
      <c r="Q167" s="50">
        <f t="shared" si="194"/>
        <v>0</v>
      </c>
      <c r="R167" s="37"/>
      <c r="S167" s="36">
        <f t="shared" si="195"/>
        <v>1000</v>
      </c>
      <c r="T167" s="36">
        <f t="shared" si="196"/>
        <v>0</v>
      </c>
      <c r="U167" s="36">
        <f t="shared" si="197"/>
        <v>0</v>
      </c>
      <c r="V167" s="36">
        <f t="shared" si="198"/>
        <v>0</v>
      </c>
      <c r="W167" s="36">
        <f t="shared" si="199"/>
        <v>3000</v>
      </c>
      <c r="X167" s="36">
        <f t="shared" si="200"/>
        <v>0</v>
      </c>
      <c r="Y167" s="36">
        <f t="shared" si="201"/>
        <v>0</v>
      </c>
      <c r="Z167" s="36">
        <f t="shared" si="202"/>
        <v>46165.609999999986</v>
      </c>
      <c r="AA167" s="36">
        <f t="shared" si="203"/>
        <v>0</v>
      </c>
      <c r="AB167" s="36">
        <f t="shared" si="204"/>
        <v>0</v>
      </c>
      <c r="AC167" s="40"/>
      <c r="AD167" s="36">
        <f t="shared" si="170"/>
        <v>0</v>
      </c>
      <c r="AE167" s="36">
        <f t="shared" si="171"/>
        <v>0</v>
      </c>
      <c r="AF167" s="36">
        <f t="shared" si="172"/>
        <v>0</v>
      </c>
      <c r="AG167" s="36">
        <f t="shared" si="173"/>
        <v>0</v>
      </c>
      <c r="AH167" s="36">
        <f t="shared" si="174"/>
        <v>0</v>
      </c>
      <c r="AI167" s="36">
        <f t="shared" si="175"/>
        <v>0</v>
      </c>
      <c r="AJ167" s="36">
        <f t="shared" si="176"/>
        <v>0</v>
      </c>
      <c r="AK167" s="36">
        <f t="shared" si="177"/>
        <v>0</v>
      </c>
      <c r="AL167" s="36">
        <f t="shared" si="178"/>
        <v>0</v>
      </c>
      <c r="AM167" s="36">
        <f t="shared" si="179"/>
        <v>0</v>
      </c>
      <c r="AN167" s="40"/>
      <c r="AO167" s="36">
        <f t="shared" si="205"/>
        <v>0</v>
      </c>
      <c r="AP167" s="36">
        <f t="shared" si="206"/>
        <v>0</v>
      </c>
      <c r="AQ167" s="36">
        <f t="shared" si="207"/>
        <v>0</v>
      </c>
      <c r="AR167" s="36">
        <f t="shared" si="208"/>
        <v>0</v>
      </c>
      <c r="AS167" s="36">
        <f t="shared" si="209"/>
        <v>0</v>
      </c>
      <c r="AT167" s="36">
        <f t="shared" si="210"/>
        <v>0</v>
      </c>
      <c r="AU167" s="36">
        <f t="shared" si="211"/>
        <v>0</v>
      </c>
      <c r="AV167" s="36">
        <f t="shared" si="212"/>
        <v>134.26</v>
      </c>
      <c r="AW167" s="36">
        <f t="shared" si="213"/>
        <v>0</v>
      </c>
      <c r="AX167" s="36">
        <f t="shared" si="214"/>
        <v>0</v>
      </c>
      <c r="AZ167" s="36">
        <f t="shared" si="227"/>
        <v>0</v>
      </c>
      <c r="BA167" s="36">
        <f t="shared" si="228"/>
        <v>0</v>
      </c>
      <c r="BB167" s="36">
        <f t="shared" si="229"/>
        <v>0</v>
      </c>
      <c r="BC167" s="36">
        <f t="shared" si="230"/>
        <v>0</v>
      </c>
      <c r="BD167" s="36">
        <f t="shared" si="231"/>
        <v>0</v>
      </c>
      <c r="BE167" s="36">
        <f t="shared" si="232"/>
        <v>0</v>
      </c>
      <c r="BF167" s="36">
        <f t="shared" si="233"/>
        <v>0</v>
      </c>
      <c r="BG167" s="36">
        <f t="shared" si="234"/>
        <v>0</v>
      </c>
      <c r="BH167" s="36">
        <f t="shared" si="235"/>
        <v>0</v>
      </c>
      <c r="BI167" s="36">
        <f t="shared" si="236"/>
        <v>0</v>
      </c>
      <c r="BJ167" s="118">
        <f t="shared" si="215"/>
        <v>0</v>
      </c>
      <c r="BK167" s="37"/>
      <c r="BL167" s="38">
        <f t="shared" si="237"/>
        <v>0</v>
      </c>
      <c r="BM167" s="39">
        <f>IF(BA167+AP167+T166&gt;=F$8,0,IF(SUM($BL167:BL167)&lt;$C167,MIN(F$8-(BA167+AP167+T166),$C167-SUM($BL167:BL167)),0))</f>
        <v>0</v>
      </c>
      <c r="BN167" s="39">
        <f>IF(BB167+AQ167+U166&gt;=G$8,0,IF(SUM($BL167:BM167)&lt;$C167,MIN(G$8-(BB167+AQ167+U166),$C167-SUM($BL167:BM167)),0))</f>
        <v>0</v>
      </c>
      <c r="BO167" s="39">
        <f>IF(BC167+AR167+V166&gt;=H$8,0,IF(SUM($BL167:BN167)&lt;$C167,MIN(H$8-(BC167+AR167+V166),$C167-SUM($BL167:BN167)),0))</f>
        <v>0</v>
      </c>
      <c r="BP167" s="39">
        <f>IF(BD167+AS167+W166&gt;=I$8,0,IF(SUM($BL167:BO167)&lt;$C167,MIN(I$8-(BD167+AS167+W166),$C167-SUM($BL167:BO167)),0))</f>
        <v>0</v>
      </c>
      <c r="BQ167" s="39">
        <f>IF(BE167+AT167+X166&gt;=J$8,0,IF(SUM($BL167:BP167)&lt;$C167,MIN(J$8-(BE167+AT167+X166),$C167-SUM($BL167:BP167)),0))</f>
        <v>0</v>
      </c>
      <c r="BR167" s="39">
        <f>IF(BF167+AU167+Y166&gt;=K$8,0,IF(SUM($BL167:BQ167)&lt;$C167,MIN(K$8-(BF167+AU167+Y166),$C167-SUM($BL167:BQ167)),0))</f>
        <v>0</v>
      </c>
      <c r="BS167" s="39">
        <f>IF(BG167+AV167+Z166&gt;=L$8,0,IF(SUM($BL167:BR167)&lt;$C167,MIN(L$8-(BG167+AV167+Z166),$C167-SUM($BL167:BR167)),0))</f>
        <v>0</v>
      </c>
      <c r="BT167" s="39">
        <f>IF(BH167+AW167+AA166&gt;=M$8,0,IF(SUM($BL167:BS167)&lt;$C167,MIN(M$8-(BH167+AW167+AA166),$C167-SUM($BL167:BS167)),0))</f>
        <v>0</v>
      </c>
      <c r="BU167" s="39">
        <f>IF(BI167+AX167+AB166&gt;=N$8,0,IF(SUM($BL167:BT167)&lt;$C167,MIN(N$8-(BI167+AX167+AB166),$C167-SUM($BL167:BT167)),0))</f>
        <v>0</v>
      </c>
      <c r="BW167" s="52" t="e">
        <f t="shared" si="238"/>
        <v>#N/A</v>
      </c>
      <c r="BX167" s="174" t="e">
        <f t="shared" si="239"/>
        <v>#N/A</v>
      </c>
      <c r="BY167" s="39">
        <f t="shared" si="216"/>
        <v>0</v>
      </c>
      <c r="BZ167" s="174" t="e">
        <f t="shared" si="240"/>
        <v>#N/A</v>
      </c>
      <c r="CA167" s="37">
        <f t="shared" si="217"/>
        <v>0</v>
      </c>
      <c r="CB167" s="174" t="e">
        <f t="shared" si="241"/>
        <v>#N/A</v>
      </c>
      <c r="CC167" s="39">
        <f t="shared" si="218"/>
        <v>0</v>
      </c>
      <c r="CD167" s="174" t="e">
        <f t="shared" si="242"/>
        <v>#N/A</v>
      </c>
      <c r="CE167" s="39">
        <f t="shared" si="219"/>
        <v>0</v>
      </c>
      <c r="CF167" s="174" t="e">
        <f t="shared" si="243"/>
        <v>#N/A</v>
      </c>
      <c r="CG167" s="39">
        <f t="shared" si="220"/>
        <v>0</v>
      </c>
      <c r="CH167" s="174" t="e">
        <f t="shared" si="244"/>
        <v>#N/A</v>
      </c>
      <c r="CI167" s="39">
        <f t="shared" si="221"/>
        <v>0</v>
      </c>
      <c r="CJ167" s="174" t="e">
        <f t="shared" si="245"/>
        <v>#N/A</v>
      </c>
      <c r="CK167" s="39">
        <f t="shared" si="222"/>
        <v>0</v>
      </c>
      <c r="CL167" s="174" t="e">
        <f t="shared" si="246"/>
        <v>#N/A</v>
      </c>
      <c r="CM167" s="39">
        <f t="shared" si="223"/>
        <v>0</v>
      </c>
      <c r="CN167" s="174" t="e">
        <f t="shared" si="247"/>
        <v>#N/A</v>
      </c>
      <c r="CO167" s="39">
        <f t="shared" si="224"/>
        <v>0</v>
      </c>
      <c r="CP167" s="174" t="e">
        <f t="shared" si="248"/>
        <v>#N/A</v>
      </c>
      <c r="CQ167" s="39">
        <f t="shared" si="225"/>
        <v>0</v>
      </c>
      <c r="CR167" s="39" t="e">
        <f>IF(ISERROR(BX167),NA(),(BY167/Calculator!$E$6)/2)</f>
        <v>#N/A</v>
      </c>
      <c r="CS167" s="39" t="e">
        <f>IF(ISERROR(BZ167),NA(),(CA167/Calculator!$E$6)/2)</f>
        <v>#N/A</v>
      </c>
      <c r="CT167" s="39" t="e">
        <f>IF(ISERROR(CB167),NA(),(CC167/Calculator!$E$6)/2)</f>
        <v>#N/A</v>
      </c>
      <c r="CU167" s="39" t="e">
        <f>IF(ISERROR(CD167),NA(),(CE167/Calculator!$E$6)/2)</f>
        <v>#N/A</v>
      </c>
      <c r="CV167" s="39" t="e">
        <f>IF(ISERROR(CF167),NA(),(CG167/Calculator!$E$6)/2)</f>
        <v>#N/A</v>
      </c>
      <c r="CW167" s="39" t="e">
        <f>IF(ISERROR(CH167),NA(),(CI167/Calculator!$E$6)/2)</f>
        <v>#N/A</v>
      </c>
      <c r="CX167" s="39" t="e">
        <f>IF(ISERROR(CJ167),NA(),(CK167/Calculator!$E$6)/2)</f>
        <v>#N/A</v>
      </c>
      <c r="CY167" s="39" t="e">
        <f>IF(ISERROR(CL167),NA(),(CM167/Calculator!$E$6)/2)</f>
        <v>#N/A</v>
      </c>
      <c r="CZ167" s="39" t="e">
        <f>IF(ISERROR(CN167),NA(),(CO167/Calculator!$E$6)/2)</f>
        <v>#N/A</v>
      </c>
      <c r="DA167" s="39" t="e">
        <f>IF(ISERROR(CP167),NA(),(CQ167/Calculator!$E$6)/2)</f>
        <v>#N/A</v>
      </c>
    </row>
    <row r="168" spans="1:105" s="34" customFormat="1" ht="12" thickBot="1" x14ac:dyDescent="0.25">
      <c r="A168" s="51" t="str">
        <f t="shared" si="180"/>
        <v/>
      </c>
      <c r="B168" s="52" t="str">
        <f t="shared" si="226"/>
        <v/>
      </c>
      <c r="C168" s="53" t="str">
        <f t="shared" si="181"/>
        <v/>
      </c>
      <c r="D168" s="54"/>
      <c r="E168" s="36">
        <f t="shared" si="182"/>
        <v>0</v>
      </c>
      <c r="F168" s="36">
        <f t="shared" si="183"/>
        <v>0</v>
      </c>
      <c r="G168" s="36">
        <f t="shared" si="184"/>
        <v>0</v>
      </c>
      <c r="H168" s="36">
        <f t="shared" si="185"/>
        <v>0</v>
      </c>
      <c r="I168" s="36">
        <f t="shared" si="186"/>
        <v>0</v>
      </c>
      <c r="J168" s="36">
        <f t="shared" si="187"/>
        <v>0</v>
      </c>
      <c r="K168" s="36">
        <f t="shared" si="188"/>
        <v>0</v>
      </c>
      <c r="L168" s="36">
        <f t="shared" si="189"/>
        <v>0</v>
      </c>
      <c r="M168" s="36">
        <f t="shared" si="190"/>
        <v>0</v>
      </c>
      <c r="N168" s="36">
        <f t="shared" si="191"/>
        <v>0</v>
      </c>
      <c r="O168" s="49">
        <f t="shared" si="192"/>
        <v>0</v>
      </c>
      <c r="P168" s="132" t="str">
        <f t="shared" si="193"/>
        <v/>
      </c>
      <c r="Q168" s="50">
        <f t="shared" si="194"/>
        <v>0</v>
      </c>
      <c r="R168" s="37"/>
      <c r="S168" s="36">
        <f t="shared" si="195"/>
        <v>1000</v>
      </c>
      <c r="T168" s="36">
        <f t="shared" si="196"/>
        <v>0</v>
      </c>
      <c r="U168" s="36">
        <f t="shared" si="197"/>
        <v>0</v>
      </c>
      <c r="V168" s="36">
        <f t="shared" si="198"/>
        <v>0</v>
      </c>
      <c r="W168" s="36">
        <f t="shared" si="199"/>
        <v>3000</v>
      </c>
      <c r="X168" s="36">
        <f t="shared" si="200"/>
        <v>0</v>
      </c>
      <c r="Y168" s="36">
        <f t="shared" si="201"/>
        <v>0</v>
      </c>
      <c r="Z168" s="36">
        <f t="shared" si="202"/>
        <v>46300.259999999987</v>
      </c>
      <c r="AA168" s="36">
        <f t="shared" si="203"/>
        <v>0</v>
      </c>
      <c r="AB168" s="36">
        <f t="shared" si="204"/>
        <v>0</v>
      </c>
      <c r="AC168" s="40"/>
      <c r="AD168" s="36">
        <f t="shared" si="170"/>
        <v>0</v>
      </c>
      <c r="AE168" s="36">
        <f t="shared" si="171"/>
        <v>0</v>
      </c>
      <c r="AF168" s="36">
        <f t="shared" si="172"/>
        <v>0</v>
      </c>
      <c r="AG168" s="36">
        <f t="shared" si="173"/>
        <v>0</v>
      </c>
      <c r="AH168" s="36">
        <f t="shared" si="174"/>
        <v>0</v>
      </c>
      <c r="AI168" s="36">
        <f t="shared" si="175"/>
        <v>0</v>
      </c>
      <c r="AJ168" s="36">
        <f t="shared" si="176"/>
        <v>0</v>
      </c>
      <c r="AK168" s="36">
        <f t="shared" si="177"/>
        <v>0</v>
      </c>
      <c r="AL168" s="36">
        <f t="shared" si="178"/>
        <v>0</v>
      </c>
      <c r="AM168" s="36">
        <f t="shared" si="179"/>
        <v>0</v>
      </c>
      <c r="AN168" s="40"/>
      <c r="AO168" s="36">
        <f t="shared" si="205"/>
        <v>0</v>
      </c>
      <c r="AP168" s="36">
        <f t="shared" si="206"/>
        <v>0</v>
      </c>
      <c r="AQ168" s="36">
        <f t="shared" si="207"/>
        <v>0</v>
      </c>
      <c r="AR168" s="36">
        <f t="shared" si="208"/>
        <v>0</v>
      </c>
      <c r="AS168" s="36">
        <f t="shared" si="209"/>
        <v>0</v>
      </c>
      <c r="AT168" s="36">
        <f t="shared" si="210"/>
        <v>0</v>
      </c>
      <c r="AU168" s="36">
        <f t="shared" si="211"/>
        <v>0</v>
      </c>
      <c r="AV168" s="36">
        <f t="shared" si="212"/>
        <v>134.65</v>
      </c>
      <c r="AW168" s="36">
        <f t="shared" si="213"/>
        <v>0</v>
      </c>
      <c r="AX168" s="36">
        <f t="shared" si="214"/>
        <v>0</v>
      </c>
      <c r="AZ168" s="36">
        <f t="shared" si="227"/>
        <v>0</v>
      </c>
      <c r="BA168" s="36">
        <f t="shared" si="228"/>
        <v>0</v>
      </c>
      <c r="BB168" s="36">
        <f t="shared" si="229"/>
        <v>0</v>
      </c>
      <c r="BC168" s="36">
        <f t="shared" si="230"/>
        <v>0</v>
      </c>
      <c r="BD168" s="36">
        <f t="shared" si="231"/>
        <v>0</v>
      </c>
      <c r="BE168" s="36">
        <f t="shared" si="232"/>
        <v>0</v>
      </c>
      <c r="BF168" s="36">
        <f t="shared" si="233"/>
        <v>0</v>
      </c>
      <c r="BG168" s="36">
        <f t="shared" si="234"/>
        <v>0</v>
      </c>
      <c r="BH168" s="36">
        <f t="shared" si="235"/>
        <v>0</v>
      </c>
      <c r="BI168" s="36">
        <f t="shared" si="236"/>
        <v>0</v>
      </c>
      <c r="BJ168" s="118">
        <f t="shared" si="215"/>
        <v>0</v>
      </c>
      <c r="BK168" s="37"/>
      <c r="BL168" s="38">
        <f t="shared" si="237"/>
        <v>0</v>
      </c>
      <c r="BM168" s="39">
        <f>IF(BA168+AP168+T167&gt;=F$8,0,IF(SUM($BL168:BL168)&lt;$C168,MIN(F$8-(BA168+AP168+T167),$C168-SUM($BL168:BL168)),0))</f>
        <v>0</v>
      </c>
      <c r="BN168" s="39">
        <f>IF(BB168+AQ168+U167&gt;=G$8,0,IF(SUM($BL168:BM168)&lt;$C168,MIN(G$8-(BB168+AQ168+U167),$C168-SUM($BL168:BM168)),0))</f>
        <v>0</v>
      </c>
      <c r="BO168" s="39">
        <f>IF(BC168+AR168+V167&gt;=H$8,0,IF(SUM($BL168:BN168)&lt;$C168,MIN(H$8-(BC168+AR168+V167),$C168-SUM($BL168:BN168)),0))</f>
        <v>0</v>
      </c>
      <c r="BP168" s="39">
        <f>IF(BD168+AS168+W167&gt;=I$8,0,IF(SUM($BL168:BO168)&lt;$C168,MIN(I$8-(BD168+AS168+W167),$C168-SUM($BL168:BO168)),0))</f>
        <v>0</v>
      </c>
      <c r="BQ168" s="39">
        <f>IF(BE168+AT168+X167&gt;=J$8,0,IF(SUM($BL168:BP168)&lt;$C168,MIN(J$8-(BE168+AT168+X167),$C168-SUM($BL168:BP168)),0))</f>
        <v>0</v>
      </c>
      <c r="BR168" s="39">
        <f>IF(BF168+AU168+Y167&gt;=K$8,0,IF(SUM($BL168:BQ168)&lt;$C168,MIN(K$8-(BF168+AU168+Y167),$C168-SUM($BL168:BQ168)),0))</f>
        <v>0</v>
      </c>
      <c r="BS168" s="39">
        <f>IF(BG168+AV168+Z167&gt;=L$8,0,IF(SUM($BL168:BR168)&lt;$C168,MIN(L$8-(BG168+AV168+Z167),$C168-SUM($BL168:BR168)),0))</f>
        <v>0</v>
      </c>
      <c r="BT168" s="39">
        <f>IF(BH168+AW168+AA167&gt;=M$8,0,IF(SUM($BL168:BS168)&lt;$C168,MIN(M$8-(BH168+AW168+AA167),$C168-SUM($BL168:BS168)),0))</f>
        <v>0</v>
      </c>
      <c r="BU168" s="39">
        <f>IF(BI168+AX168+AB167&gt;=N$8,0,IF(SUM($BL168:BT168)&lt;$C168,MIN(N$8-(BI168+AX168+AB167),$C168-SUM($BL168:BT168)),0))</f>
        <v>0</v>
      </c>
      <c r="BW168" s="52" t="e">
        <f t="shared" si="238"/>
        <v>#N/A</v>
      </c>
      <c r="BX168" s="174" t="e">
        <f t="shared" si="239"/>
        <v>#N/A</v>
      </c>
      <c r="BY168" s="39">
        <f t="shared" si="216"/>
        <v>0</v>
      </c>
      <c r="BZ168" s="174" t="e">
        <f t="shared" si="240"/>
        <v>#N/A</v>
      </c>
      <c r="CA168" s="37">
        <f t="shared" si="217"/>
        <v>0</v>
      </c>
      <c r="CB168" s="174" t="e">
        <f t="shared" si="241"/>
        <v>#N/A</v>
      </c>
      <c r="CC168" s="39">
        <f t="shared" si="218"/>
        <v>0</v>
      </c>
      <c r="CD168" s="174" t="e">
        <f t="shared" si="242"/>
        <v>#N/A</v>
      </c>
      <c r="CE168" s="39">
        <f t="shared" si="219"/>
        <v>0</v>
      </c>
      <c r="CF168" s="174" t="e">
        <f t="shared" si="243"/>
        <v>#N/A</v>
      </c>
      <c r="CG168" s="39">
        <f t="shared" si="220"/>
        <v>0</v>
      </c>
      <c r="CH168" s="174" t="e">
        <f t="shared" si="244"/>
        <v>#N/A</v>
      </c>
      <c r="CI168" s="39">
        <f t="shared" si="221"/>
        <v>0</v>
      </c>
      <c r="CJ168" s="174" t="e">
        <f t="shared" si="245"/>
        <v>#N/A</v>
      </c>
      <c r="CK168" s="39">
        <f t="shared" si="222"/>
        <v>0</v>
      </c>
      <c r="CL168" s="174" t="e">
        <f t="shared" si="246"/>
        <v>#N/A</v>
      </c>
      <c r="CM168" s="39">
        <f t="shared" si="223"/>
        <v>0</v>
      </c>
      <c r="CN168" s="174" t="e">
        <f t="shared" si="247"/>
        <v>#N/A</v>
      </c>
      <c r="CO168" s="39">
        <f t="shared" si="224"/>
        <v>0</v>
      </c>
      <c r="CP168" s="174" t="e">
        <f t="shared" si="248"/>
        <v>#N/A</v>
      </c>
      <c r="CQ168" s="39">
        <f t="shared" si="225"/>
        <v>0</v>
      </c>
      <c r="CR168" s="39" t="e">
        <f>IF(ISERROR(BX168),NA(),(BY168/Calculator!$E$6)/2)</f>
        <v>#N/A</v>
      </c>
      <c r="CS168" s="39" t="e">
        <f>IF(ISERROR(BZ168),NA(),(CA168/Calculator!$E$6)/2)</f>
        <v>#N/A</v>
      </c>
      <c r="CT168" s="39" t="e">
        <f>IF(ISERROR(CB168),NA(),(CC168/Calculator!$E$6)/2)</f>
        <v>#N/A</v>
      </c>
      <c r="CU168" s="39" t="e">
        <f>IF(ISERROR(CD168),NA(),(CE168/Calculator!$E$6)/2)</f>
        <v>#N/A</v>
      </c>
      <c r="CV168" s="39" t="e">
        <f>IF(ISERROR(CF168),NA(),(CG168/Calculator!$E$6)/2)</f>
        <v>#N/A</v>
      </c>
      <c r="CW168" s="39" t="e">
        <f>IF(ISERROR(CH168),NA(),(CI168/Calculator!$E$6)/2)</f>
        <v>#N/A</v>
      </c>
      <c r="CX168" s="39" t="e">
        <f>IF(ISERROR(CJ168),NA(),(CK168/Calculator!$E$6)/2)</f>
        <v>#N/A</v>
      </c>
      <c r="CY168" s="39" t="e">
        <f>IF(ISERROR(CL168),NA(),(CM168/Calculator!$E$6)/2)</f>
        <v>#N/A</v>
      </c>
      <c r="CZ168" s="39" t="e">
        <f>IF(ISERROR(CN168),NA(),(CO168/Calculator!$E$6)/2)</f>
        <v>#N/A</v>
      </c>
      <c r="DA168" s="39" t="e">
        <f>IF(ISERROR(CP168),NA(),(CQ168/Calculator!$E$6)/2)</f>
        <v>#N/A</v>
      </c>
    </row>
    <row r="169" spans="1:105" s="34" customFormat="1" ht="12" thickBot="1" x14ac:dyDescent="0.25">
      <c r="A169" s="51" t="str">
        <f t="shared" si="180"/>
        <v/>
      </c>
      <c r="B169" s="52" t="str">
        <f t="shared" si="226"/>
        <v/>
      </c>
      <c r="C169" s="53" t="str">
        <f t="shared" si="181"/>
        <v/>
      </c>
      <c r="D169" s="54"/>
      <c r="E169" s="36">
        <f t="shared" si="182"/>
        <v>0</v>
      </c>
      <c r="F169" s="36">
        <f t="shared" si="183"/>
        <v>0</v>
      </c>
      <c r="G169" s="36">
        <f t="shared" si="184"/>
        <v>0</v>
      </c>
      <c r="H169" s="36">
        <f t="shared" si="185"/>
        <v>0</v>
      </c>
      <c r="I169" s="36">
        <f t="shared" si="186"/>
        <v>0</v>
      </c>
      <c r="J169" s="36">
        <f t="shared" si="187"/>
        <v>0</v>
      </c>
      <c r="K169" s="36">
        <f t="shared" si="188"/>
        <v>0</v>
      </c>
      <c r="L169" s="36">
        <f t="shared" si="189"/>
        <v>0</v>
      </c>
      <c r="M169" s="36">
        <f t="shared" si="190"/>
        <v>0</v>
      </c>
      <c r="N169" s="36">
        <f t="shared" si="191"/>
        <v>0</v>
      </c>
      <c r="O169" s="49">
        <f t="shared" si="192"/>
        <v>0</v>
      </c>
      <c r="P169" s="132" t="str">
        <f t="shared" si="193"/>
        <v/>
      </c>
      <c r="Q169" s="50">
        <f t="shared" si="194"/>
        <v>0</v>
      </c>
      <c r="R169" s="37"/>
      <c r="S169" s="36">
        <f t="shared" si="195"/>
        <v>1000</v>
      </c>
      <c r="T169" s="36">
        <f t="shared" si="196"/>
        <v>0</v>
      </c>
      <c r="U169" s="36">
        <f t="shared" si="197"/>
        <v>0</v>
      </c>
      <c r="V169" s="36">
        <f t="shared" si="198"/>
        <v>0</v>
      </c>
      <c r="W169" s="36">
        <f t="shared" si="199"/>
        <v>3000</v>
      </c>
      <c r="X169" s="36">
        <f t="shared" si="200"/>
        <v>0</v>
      </c>
      <c r="Y169" s="36">
        <f t="shared" si="201"/>
        <v>0</v>
      </c>
      <c r="Z169" s="36">
        <f t="shared" si="202"/>
        <v>46435.299999999988</v>
      </c>
      <c r="AA169" s="36">
        <f t="shared" si="203"/>
        <v>0</v>
      </c>
      <c r="AB169" s="36">
        <f t="shared" si="204"/>
        <v>0</v>
      </c>
      <c r="AC169" s="40"/>
      <c r="AD169" s="36">
        <f t="shared" si="170"/>
        <v>0</v>
      </c>
      <c r="AE169" s="36">
        <f t="shared" si="171"/>
        <v>0</v>
      </c>
      <c r="AF169" s="36">
        <f t="shared" si="172"/>
        <v>0</v>
      </c>
      <c r="AG169" s="36">
        <f t="shared" si="173"/>
        <v>0</v>
      </c>
      <c r="AH169" s="36">
        <f t="shared" si="174"/>
        <v>0</v>
      </c>
      <c r="AI169" s="36">
        <f t="shared" si="175"/>
        <v>0</v>
      </c>
      <c r="AJ169" s="36">
        <f t="shared" si="176"/>
        <v>0</v>
      </c>
      <c r="AK169" s="36">
        <f t="shared" si="177"/>
        <v>0</v>
      </c>
      <c r="AL169" s="36">
        <f t="shared" si="178"/>
        <v>0</v>
      </c>
      <c r="AM169" s="36">
        <f t="shared" si="179"/>
        <v>0</v>
      </c>
      <c r="AN169" s="40"/>
      <c r="AO169" s="36">
        <f t="shared" si="205"/>
        <v>0</v>
      </c>
      <c r="AP169" s="36">
        <f t="shared" si="206"/>
        <v>0</v>
      </c>
      <c r="AQ169" s="36">
        <f t="shared" si="207"/>
        <v>0</v>
      </c>
      <c r="AR169" s="36">
        <f t="shared" si="208"/>
        <v>0</v>
      </c>
      <c r="AS169" s="36">
        <f t="shared" si="209"/>
        <v>0</v>
      </c>
      <c r="AT169" s="36">
        <f t="shared" si="210"/>
        <v>0</v>
      </c>
      <c r="AU169" s="36">
        <f t="shared" si="211"/>
        <v>0</v>
      </c>
      <c r="AV169" s="36">
        <f t="shared" si="212"/>
        <v>135.04</v>
      </c>
      <c r="AW169" s="36">
        <f t="shared" si="213"/>
        <v>0</v>
      </c>
      <c r="AX169" s="36">
        <f t="shared" si="214"/>
        <v>0</v>
      </c>
      <c r="AZ169" s="36">
        <f t="shared" si="227"/>
        <v>0</v>
      </c>
      <c r="BA169" s="36">
        <f t="shared" si="228"/>
        <v>0</v>
      </c>
      <c r="BB169" s="36">
        <f t="shared" si="229"/>
        <v>0</v>
      </c>
      <c r="BC169" s="36">
        <f t="shared" si="230"/>
        <v>0</v>
      </c>
      <c r="BD169" s="36">
        <f t="shared" si="231"/>
        <v>0</v>
      </c>
      <c r="BE169" s="36">
        <f t="shared" si="232"/>
        <v>0</v>
      </c>
      <c r="BF169" s="36">
        <f t="shared" si="233"/>
        <v>0</v>
      </c>
      <c r="BG169" s="36">
        <f t="shared" si="234"/>
        <v>0</v>
      </c>
      <c r="BH169" s="36">
        <f t="shared" si="235"/>
        <v>0</v>
      </c>
      <c r="BI169" s="36">
        <f t="shared" si="236"/>
        <v>0</v>
      </c>
      <c r="BJ169" s="118">
        <f t="shared" si="215"/>
        <v>0</v>
      </c>
      <c r="BK169" s="37"/>
      <c r="BL169" s="38">
        <f t="shared" si="237"/>
        <v>0</v>
      </c>
      <c r="BM169" s="39">
        <f>IF(BA169+AP169+T168&gt;=F$8,0,IF(SUM($BL169:BL169)&lt;$C169,MIN(F$8-(BA169+AP169+T168),$C169-SUM($BL169:BL169)),0))</f>
        <v>0</v>
      </c>
      <c r="BN169" s="39">
        <f>IF(BB169+AQ169+U168&gt;=G$8,0,IF(SUM($BL169:BM169)&lt;$C169,MIN(G$8-(BB169+AQ169+U168),$C169-SUM($BL169:BM169)),0))</f>
        <v>0</v>
      </c>
      <c r="BO169" s="39">
        <f>IF(BC169+AR169+V168&gt;=H$8,0,IF(SUM($BL169:BN169)&lt;$C169,MIN(H$8-(BC169+AR169+V168),$C169-SUM($BL169:BN169)),0))</f>
        <v>0</v>
      </c>
      <c r="BP169" s="39">
        <f>IF(BD169+AS169+W168&gt;=I$8,0,IF(SUM($BL169:BO169)&lt;$C169,MIN(I$8-(BD169+AS169+W168),$C169-SUM($BL169:BO169)),0))</f>
        <v>0</v>
      </c>
      <c r="BQ169" s="39">
        <f>IF(BE169+AT169+X168&gt;=J$8,0,IF(SUM($BL169:BP169)&lt;$C169,MIN(J$8-(BE169+AT169+X168),$C169-SUM($BL169:BP169)),0))</f>
        <v>0</v>
      </c>
      <c r="BR169" s="39">
        <f>IF(BF169+AU169+Y168&gt;=K$8,0,IF(SUM($BL169:BQ169)&lt;$C169,MIN(K$8-(BF169+AU169+Y168),$C169-SUM($BL169:BQ169)),0))</f>
        <v>0</v>
      </c>
      <c r="BS169" s="39">
        <f>IF(BG169+AV169+Z168&gt;=L$8,0,IF(SUM($BL169:BR169)&lt;$C169,MIN(L$8-(BG169+AV169+Z168),$C169-SUM($BL169:BR169)),0))</f>
        <v>0</v>
      </c>
      <c r="BT169" s="39">
        <f>IF(BH169+AW169+AA168&gt;=M$8,0,IF(SUM($BL169:BS169)&lt;$C169,MIN(M$8-(BH169+AW169+AA168),$C169-SUM($BL169:BS169)),0))</f>
        <v>0</v>
      </c>
      <c r="BU169" s="39">
        <f>IF(BI169+AX169+AB168&gt;=N$8,0,IF(SUM($BL169:BT169)&lt;$C169,MIN(N$8-(BI169+AX169+AB168),$C169-SUM($BL169:BT169)),0))</f>
        <v>0</v>
      </c>
      <c r="BW169" s="52" t="e">
        <f t="shared" si="238"/>
        <v>#N/A</v>
      </c>
      <c r="BX169" s="174" t="e">
        <f t="shared" si="239"/>
        <v>#N/A</v>
      </c>
      <c r="BY169" s="39">
        <f t="shared" si="216"/>
        <v>0</v>
      </c>
      <c r="BZ169" s="174" t="e">
        <f t="shared" si="240"/>
        <v>#N/A</v>
      </c>
      <c r="CA169" s="37">
        <f t="shared" si="217"/>
        <v>0</v>
      </c>
      <c r="CB169" s="174" t="e">
        <f t="shared" si="241"/>
        <v>#N/A</v>
      </c>
      <c r="CC169" s="39">
        <f t="shared" si="218"/>
        <v>0</v>
      </c>
      <c r="CD169" s="174" t="e">
        <f t="shared" si="242"/>
        <v>#N/A</v>
      </c>
      <c r="CE169" s="39">
        <f t="shared" si="219"/>
        <v>0</v>
      </c>
      <c r="CF169" s="174" t="e">
        <f t="shared" si="243"/>
        <v>#N/A</v>
      </c>
      <c r="CG169" s="39">
        <f t="shared" si="220"/>
        <v>0</v>
      </c>
      <c r="CH169" s="174" t="e">
        <f t="shared" si="244"/>
        <v>#N/A</v>
      </c>
      <c r="CI169" s="39">
        <f t="shared" si="221"/>
        <v>0</v>
      </c>
      <c r="CJ169" s="174" t="e">
        <f t="shared" si="245"/>
        <v>#N/A</v>
      </c>
      <c r="CK169" s="39">
        <f t="shared" si="222"/>
        <v>0</v>
      </c>
      <c r="CL169" s="174" t="e">
        <f t="shared" si="246"/>
        <v>#N/A</v>
      </c>
      <c r="CM169" s="39">
        <f t="shared" si="223"/>
        <v>0</v>
      </c>
      <c r="CN169" s="174" t="e">
        <f t="shared" si="247"/>
        <v>#N/A</v>
      </c>
      <c r="CO169" s="39">
        <f t="shared" si="224"/>
        <v>0</v>
      </c>
      <c r="CP169" s="174" t="e">
        <f t="shared" si="248"/>
        <v>#N/A</v>
      </c>
      <c r="CQ169" s="39">
        <f t="shared" si="225"/>
        <v>0</v>
      </c>
      <c r="CR169" s="39" t="e">
        <f>IF(ISERROR(BX169),NA(),(BY169/Calculator!$E$6)/2)</f>
        <v>#N/A</v>
      </c>
      <c r="CS169" s="39" t="e">
        <f>IF(ISERROR(BZ169),NA(),(CA169/Calculator!$E$6)/2)</f>
        <v>#N/A</v>
      </c>
      <c r="CT169" s="39" t="e">
        <f>IF(ISERROR(CB169),NA(),(CC169/Calculator!$E$6)/2)</f>
        <v>#N/A</v>
      </c>
      <c r="CU169" s="39" t="e">
        <f>IF(ISERROR(CD169),NA(),(CE169/Calculator!$E$6)/2)</f>
        <v>#N/A</v>
      </c>
      <c r="CV169" s="39" t="e">
        <f>IF(ISERROR(CF169),NA(),(CG169/Calculator!$E$6)/2)</f>
        <v>#N/A</v>
      </c>
      <c r="CW169" s="39" t="e">
        <f>IF(ISERROR(CH169),NA(),(CI169/Calculator!$E$6)/2)</f>
        <v>#N/A</v>
      </c>
      <c r="CX169" s="39" t="e">
        <f>IF(ISERROR(CJ169),NA(),(CK169/Calculator!$E$6)/2)</f>
        <v>#N/A</v>
      </c>
      <c r="CY169" s="39" t="e">
        <f>IF(ISERROR(CL169),NA(),(CM169/Calculator!$E$6)/2)</f>
        <v>#N/A</v>
      </c>
      <c r="CZ169" s="39" t="e">
        <f>IF(ISERROR(CN169),NA(),(CO169/Calculator!$E$6)/2)</f>
        <v>#N/A</v>
      </c>
      <c r="DA169" s="39" t="e">
        <f>IF(ISERROR(CP169),NA(),(CQ169/Calculator!$E$6)/2)</f>
        <v>#N/A</v>
      </c>
    </row>
    <row r="170" spans="1:105" s="34" customFormat="1" ht="12" thickBot="1" x14ac:dyDescent="0.25">
      <c r="A170" s="51" t="str">
        <f t="shared" si="180"/>
        <v/>
      </c>
      <c r="B170" s="52" t="str">
        <f t="shared" si="226"/>
        <v/>
      </c>
      <c r="C170" s="53" t="str">
        <f t="shared" si="181"/>
        <v/>
      </c>
      <c r="D170" s="54"/>
      <c r="E170" s="36">
        <f t="shared" si="182"/>
        <v>0</v>
      </c>
      <c r="F170" s="36">
        <f t="shared" si="183"/>
        <v>0</v>
      </c>
      <c r="G170" s="36">
        <f t="shared" si="184"/>
        <v>0</v>
      </c>
      <c r="H170" s="36">
        <f t="shared" si="185"/>
        <v>0</v>
      </c>
      <c r="I170" s="36">
        <f t="shared" si="186"/>
        <v>0</v>
      </c>
      <c r="J170" s="36">
        <f t="shared" si="187"/>
        <v>0</v>
      </c>
      <c r="K170" s="36">
        <f t="shared" si="188"/>
        <v>0</v>
      </c>
      <c r="L170" s="36">
        <f t="shared" si="189"/>
        <v>0</v>
      </c>
      <c r="M170" s="36">
        <f t="shared" si="190"/>
        <v>0</v>
      </c>
      <c r="N170" s="36">
        <f t="shared" si="191"/>
        <v>0</v>
      </c>
      <c r="O170" s="49">
        <f t="shared" si="192"/>
        <v>0</v>
      </c>
      <c r="P170" s="132" t="str">
        <f t="shared" si="193"/>
        <v/>
      </c>
      <c r="Q170" s="50">
        <f t="shared" si="194"/>
        <v>0</v>
      </c>
      <c r="R170" s="37"/>
      <c r="S170" s="36">
        <f t="shared" si="195"/>
        <v>1000</v>
      </c>
      <c r="T170" s="36">
        <f t="shared" si="196"/>
        <v>0</v>
      </c>
      <c r="U170" s="36">
        <f t="shared" si="197"/>
        <v>0</v>
      </c>
      <c r="V170" s="36">
        <f t="shared" si="198"/>
        <v>0</v>
      </c>
      <c r="W170" s="36">
        <f t="shared" si="199"/>
        <v>3000</v>
      </c>
      <c r="X170" s="36">
        <f t="shared" si="200"/>
        <v>0</v>
      </c>
      <c r="Y170" s="36">
        <f t="shared" si="201"/>
        <v>0</v>
      </c>
      <c r="Z170" s="36">
        <f t="shared" si="202"/>
        <v>46570.739999999991</v>
      </c>
      <c r="AA170" s="36">
        <f t="shared" si="203"/>
        <v>0</v>
      </c>
      <c r="AB170" s="36">
        <f t="shared" si="204"/>
        <v>0</v>
      </c>
      <c r="AC170" s="40"/>
      <c r="AD170" s="36">
        <f t="shared" si="170"/>
        <v>0</v>
      </c>
      <c r="AE170" s="36">
        <f t="shared" si="171"/>
        <v>0</v>
      </c>
      <c r="AF170" s="36">
        <f t="shared" si="172"/>
        <v>0</v>
      </c>
      <c r="AG170" s="36">
        <f t="shared" si="173"/>
        <v>0</v>
      </c>
      <c r="AH170" s="36">
        <f t="shared" si="174"/>
        <v>0</v>
      </c>
      <c r="AI170" s="36">
        <f t="shared" si="175"/>
        <v>0</v>
      </c>
      <c r="AJ170" s="36">
        <f t="shared" si="176"/>
        <v>0</v>
      </c>
      <c r="AK170" s="36">
        <f t="shared" si="177"/>
        <v>0</v>
      </c>
      <c r="AL170" s="36">
        <f t="shared" si="178"/>
        <v>0</v>
      </c>
      <c r="AM170" s="36">
        <f t="shared" si="179"/>
        <v>0</v>
      </c>
      <c r="AN170" s="40"/>
      <c r="AO170" s="36">
        <f t="shared" si="205"/>
        <v>0</v>
      </c>
      <c r="AP170" s="36">
        <f t="shared" si="206"/>
        <v>0</v>
      </c>
      <c r="AQ170" s="36">
        <f t="shared" si="207"/>
        <v>0</v>
      </c>
      <c r="AR170" s="36">
        <f t="shared" si="208"/>
        <v>0</v>
      </c>
      <c r="AS170" s="36">
        <f t="shared" si="209"/>
        <v>0</v>
      </c>
      <c r="AT170" s="36">
        <f t="shared" si="210"/>
        <v>0</v>
      </c>
      <c r="AU170" s="36">
        <f t="shared" si="211"/>
        <v>0</v>
      </c>
      <c r="AV170" s="36">
        <f t="shared" si="212"/>
        <v>135.44</v>
      </c>
      <c r="AW170" s="36">
        <f t="shared" si="213"/>
        <v>0</v>
      </c>
      <c r="AX170" s="36">
        <f t="shared" si="214"/>
        <v>0</v>
      </c>
      <c r="AZ170" s="36">
        <f t="shared" si="227"/>
        <v>0</v>
      </c>
      <c r="BA170" s="36">
        <f t="shared" si="228"/>
        <v>0</v>
      </c>
      <c r="BB170" s="36">
        <f t="shared" si="229"/>
        <v>0</v>
      </c>
      <c r="BC170" s="36">
        <f t="shared" si="230"/>
        <v>0</v>
      </c>
      <c r="BD170" s="36">
        <f t="shared" si="231"/>
        <v>0</v>
      </c>
      <c r="BE170" s="36">
        <f t="shared" si="232"/>
        <v>0</v>
      </c>
      <c r="BF170" s="36">
        <f t="shared" si="233"/>
        <v>0</v>
      </c>
      <c r="BG170" s="36">
        <f t="shared" si="234"/>
        <v>0</v>
      </c>
      <c r="BH170" s="36">
        <f t="shared" si="235"/>
        <v>0</v>
      </c>
      <c r="BI170" s="36">
        <f t="shared" si="236"/>
        <v>0</v>
      </c>
      <c r="BJ170" s="118">
        <f t="shared" si="215"/>
        <v>0</v>
      </c>
      <c r="BK170" s="37"/>
      <c r="BL170" s="38">
        <f t="shared" si="237"/>
        <v>0</v>
      </c>
      <c r="BM170" s="39">
        <f>IF(BA170+AP170+T169&gt;=F$8,0,IF(SUM($BL170:BL170)&lt;$C170,MIN(F$8-(BA170+AP170+T169),$C170-SUM($BL170:BL170)),0))</f>
        <v>0</v>
      </c>
      <c r="BN170" s="39">
        <f>IF(BB170+AQ170+U169&gt;=G$8,0,IF(SUM($BL170:BM170)&lt;$C170,MIN(G$8-(BB170+AQ170+U169),$C170-SUM($BL170:BM170)),0))</f>
        <v>0</v>
      </c>
      <c r="BO170" s="39">
        <f>IF(BC170+AR170+V169&gt;=H$8,0,IF(SUM($BL170:BN170)&lt;$C170,MIN(H$8-(BC170+AR170+V169),$C170-SUM($BL170:BN170)),0))</f>
        <v>0</v>
      </c>
      <c r="BP170" s="39">
        <f>IF(BD170+AS170+W169&gt;=I$8,0,IF(SUM($BL170:BO170)&lt;$C170,MIN(I$8-(BD170+AS170+W169),$C170-SUM($BL170:BO170)),0))</f>
        <v>0</v>
      </c>
      <c r="BQ170" s="39">
        <f>IF(BE170+AT170+X169&gt;=J$8,0,IF(SUM($BL170:BP170)&lt;$C170,MIN(J$8-(BE170+AT170+X169),$C170-SUM($BL170:BP170)),0))</f>
        <v>0</v>
      </c>
      <c r="BR170" s="39">
        <f>IF(BF170+AU170+Y169&gt;=K$8,0,IF(SUM($BL170:BQ170)&lt;$C170,MIN(K$8-(BF170+AU170+Y169),$C170-SUM($BL170:BQ170)),0))</f>
        <v>0</v>
      </c>
      <c r="BS170" s="39">
        <f>IF(BG170+AV170+Z169&gt;=L$8,0,IF(SUM($BL170:BR170)&lt;$C170,MIN(L$8-(BG170+AV170+Z169),$C170-SUM($BL170:BR170)),0))</f>
        <v>0</v>
      </c>
      <c r="BT170" s="39">
        <f>IF(BH170+AW170+AA169&gt;=M$8,0,IF(SUM($BL170:BS170)&lt;$C170,MIN(M$8-(BH170+AW170+AA169),$C170-SUM($BL170:BS170)),0))</f>
        <v>0</v>
      </c>
      <c r="BU170" s="39">
        <f>IF(BI170+AX170+AB169&gt;=N$8,0,IF(SUM($BL170:BT170)&lt;$C170,MIN(N$8-(BI170+AX170+AB169),$C170-SUM($BL170:BT170)),0))</f>
        <v>0</v>
      </c>
      <c r="BW170" s="52" t="e">
        <f t="shared" si="238"/>
        <v>#N/A</v>
      </c>
      <c r="BX170" s="174" t="e">
        <f t="shared" si="239"/>
        <v>#N/A</v>
      </c>
      <c r="BY170" s="39">
        <f t="shared" si="216"/>
        <v>0</v>
      </c>
      <c r="BZ170" s="174" t="e">
        <f t="shared" si="240"/>
        <v>#N/A</v>
      </c>
      <c r="CA170" s="37">
        <f t="shared" si="217"/>
        <v>0</v>
      </c>
      <c r="CB170" s="174" t="e">
        <f t="shared" si="241"/>
        <v>#N/A</v>
      </c>
      <c r="CC170" s="39">
        <f t="shared" si="218"/>
        <v>0</v>
      </c>
      <c r="CD170" s="174" t="e">
        <f t="shared" si="242"/>
        <v>#N/A</v>
      </c>
      <c r="CE170" s="39">
        <f t="shared" si="219"/>
        <v>0</v>
      </c>
      <c r="CF170" s="174" t="e">
        <f t="shared" si="243"/>
        <v>#N/A</v>
      </c>
      <c r="CG170" s="39">
        <f t="shared" si="220"/>
        <v>0</v>
      </c>
      <c r="CH170" s="174" t="e">
        <f t="shared" si="244"/>
        <v>#N/A</v>
      </c>
      <c r="CI170" s="39">
        <f t="shared" si="221"/>
        <v>0</v>
      </c>
      <c r="CJ170" s="174" t="e">
        <f t="shared" si="245"/>
        <v>#N/A</v>
      </c>
      <c r="CK170" s="39">
        <f t="shared" si="222"/>
        <v>0</v>
      </c>
      <c r="CL170" s="174" t="e">
        <f t="shared" si="246"/>
        <v>#N/A</v>
      </c>
      <c r="CM170" s="39">
        <f t="shared" si="223"/>
        <v>0</v>
      </c>
      <c r="CN170" s="174" t="e">
        <f t="shared" si="247"/>
        <v>#N/A</v>
      </c>
      <c r="CO170" s="39">
        <f t="shared" si="224"/>
        <v>0</v>
      </c>
      <c r="CP170" s="174" t="e">
        <f t="shared" si="248"/>
        <v>#N/A</v>
      </c>
      <c r="CQ170" s="39">
        <f t="shared" si="225"/>
        <v>0</v>
      </c>
      <c r="CR170" s="39" t="e">
        <f>IF(ISERROR(BX170),NA(),(BY170/Calculator!$E$6)/2)</f>
        <v>#N/A</v>
      </c>
      <c r="CS170" s="39" t="e">
        <f>IF(ISERROR(BZ170),NA(),(CA170/Calculator!$E$6)/2)</f>
        <v>#N/A</v>
      </c>
      <c r="CT170" s="39" t="e">
        <f>IF(ISERROR(CB170),NA(),(CC170/Calculator!$E$6)/2)</f>
        <v>#N/A</v>
      </c>
      <c r="CU170" s="39" t="e">
        <f>IF(ISERROR(CD170),NA(),(CE170/Calculator!$E$6)/2)</f>
        <v>#N/A</v>
      </c>
      <c r="CV170" s="39" t="e">
        <f>IF(ISERROR(CF170),NA(),(CG170/Calculator!$E$6)/2)</f>
        <v>#N/A</v>
      </c>
      <c r="CW170" s="39" t="e">
        <f>IF(ISERROR(CH170),NA(),(CI170/Calculator!$E$6)/2)</f>
        <v>#N/A</v>
      </c>
      <c r="CX170" s="39" t="e">
        <f>IF(ISERROR(CJ170),NA(),(CK170/Calculator!$E$6)/2)</f>
        <v>#N/A</v>
      </c>
      <c r="CY170" s="39" t="e">
        <f>IF(ISERROR(CL170),NA(),(CM170/Calculator!$E$6)/2)</f>
        <v>#N/A</v>
      </c>
      <c r="CZ170" s="39" t="e">
        <f>IF(ISERROR(CN170),NA(),(CO170/Calculator!$E$6)/2)</f>
        <v>#N/A</v>
      </c>
      <c r="DA170" s="39" t="e">
        <f>IF(ISERROR(CP170),NA(),(CQ170/Calculator!$E$6)/2)</f>
        <v>#N/A</v>
      </c>
    </row>
    <row r="171" spans="1:105" s="34" customFormat="1" ht="12" thickBot="1" x14ac:dyDescent="0.25">
      <c r="A171" s="51" t="str">
        <f t="shared" si="180"/>
        <v/>
      </c>
      <c r="B171" s="52" t="str">
        <f t="shared" si="226"/>
        <v/>
      </c>
      <c r="C171" s="53" t="str">
        <f t="shared" si="181"/>
        <v/>
      </c>
      <c r="D171" s="54"/>
      <c r="E171" s="36">
        <f t="shared" si="182"/>
        <v>0</v>
      </c>
      <c r="F171" s="36">
        <f t="shared" si="183"/>
        <v>0</v>
      </c>
      <c r="G171" s="36">
        <f t="shared" si="184"/>
        <v>0</v>
      </c>
      <c r="H171" s="36">
        <f t="shared" si="185"/>
        <v>0</v>
      </c>
      <c r="I171" s="36">
        <f t="shared" si="186"/>
        <v>0</v>
      </c>
      <c r="J171" s="36">
        <f t="shared" si="187"/>
        <v>0</v>
      </c>
      <c r="K171" s="36">
        <f t="shared" si="188"/>
        <v>0</v>
      </c>
      <c r="L171" s="36">
        <f t="shared" si="189"/>
        <v>0</v>
      </c>
      <c r="M171" s="36">
        <f t="shared" si="190"/>
        <v>0</v>
      </c>
      <c r="N171" s="36">
        <f t="shared" si="191"/>
        <v>0</v>
      </c>
      <c r="O171" s="49">
        <f t="shared" si="192"/>
        <v>0</v>
      </c>
      <c r="P171" s="132" t="str">
        <f t="shared" si="193"/>
        <v/>
      </c>
      <c r="Q171" s="50">
        <f t="shared" si="194"/>
        <v>0</v>
      </c>
      <c r="R171" s="37"/>
      <c r="S171" s="36">
        <f t="shared" si="195"/>
        <v>1000</v>
      </c>
      <c r="T171" s="36">
        <f t="shared" si="196"/>
        <v>0</v>
      </c>
      <c r="U171" s="36">
        <f t="shared" si="197"/>
        <v>0</v>
      </c>
      <c r="V171" s="36">
        <f t="shared" si="198"/>
        <v>0</v>
      </c>
      <c r="W171" s="36">
        <f t="shared" si="199"/>
        <v>3000</v>
      </c>
      <c r="X171" s="36">
        <f t="shared" si="200"/>
        <v>0</v>
      </c>
      <c r="Y171" s="36">
        <f t="shared" si="201"/>
        <v>0</v>
      </c>
      <c r="Z171" s="36">
        <f t="shared" si="202"/>
        <v>46706.569999999992</v>
      </c>
      <c r="AA171" s="36">
        <f t="shared" si="203"/>
        <v>0</v>
      </c>
      <c r="AB171" s="36">
        <f t="shared" si="204"/>
        <v>0</v>
      </c>
      <c r="AC171" s="40"/>
      <c r="AD171" s="36">
        <f t="shared" si="170"/>
        <v>0</v>
      </c>
      <c r="AE171" s="36">
        <f t="shared" si="171"/>
        <v>0</v>
      </c>
      <c r="AF171" s="36">
        <f t="shared" si="172"/>
        <v>0</v>
      </c>
      <c r="AG171" s="36">
        <f t="shared" si="173"/>
        <v>0</v>
      </c>
      <c r="AH171" s="36">
        <f t="shared" si="174"/>
        <v>0</v>
      </c>
      <c r="AI171" s="36">
        <f t="shared" si="175"/>
        <v>0</v>
      </c>
      <c r="AJ171" s="36">
        <f t="shared" si="176"/>
        <v>0</v>
      </c>
      <c r="AK171" s="36">
        <f t="shared" si="177"/>
        <v>0</v>
      </c>
      <c r="AL171" s="36">
        <f t="shared" si="178"/>
        <v>0</v>
      </c>
      <c r="AM171" s="36">
        <f t="shared" si="179"/>
        <v>0</v>
      </c>
      <c r="AN171" s="40"/>
      <c r="AO171" s="36">
        <f t="shared" si="205"/>
        <v>0</v>
      </c>
      <c r="AP171" s="36">
        <f t="shared" si="206"/>
        <v>0</v>
      </c>
      <c r="AQ171" s="36">
        <f t="shared" si="207"/>
        <v>0</v>
      </c>
      <c r="AR171" s="36">
        <f t="shared" si="208"/>
        <v>0</v>
      </c>
      <c r="AS171" s="36">
        <f t="shared" si="209"/>
        <v>0</v>
      </c>
      <c r="AT171" s="36">
        <f t="shared" si="210"/>
        <v>0</v>
      </c>
      <c r="AU171" s="36">
        <f t="shared" si="211"/>
        <v>0</v>
      </c>
      <c r="AV171" s="36">
        <f t="shared" si="212"/>
        <v>135.83000000000001</v>
      </c>
      <c r="AW171" s="36">
        <f t="shared" si="213"/>
        <v>0</v>
      </c>
      <c r="AX171" s="36">
        <f t="shared" si="214"/>
        <v>0</v>
      </c>
      <c r="AZ171" s="36">
        <f t="shared" si="227"/>
        <v>0</v>
      </c>
      <c r="BA171" s="36">
        <f t="shared" si="228"/>
        <v>0</v>
      </c>
      <c r="BB171" s="36">
        <f t="shared" si="229"/>
        <v>0</v>
      </c>
      <c r="BC171" s="36">
        <f t="shared" si="230"/>
        <v>0</v>
      </c>
      <c r="BD171" s="36">
        <f t="shared" si="231"/>
        <v>0</v>
      </c>
      <c r="BE171" s="36">
        <f t="shared" si="232"/>
        <v>0</v>
      </c>
      <c r="BF171" s="36">
        <f t="shared" si="233"/>
        <v>0</v>
      </c>
      <c r="BG171" s="36">
        <f t="shared" si="234"/>
        <v>0</v>
      </c>
      <c r="BH171" s="36">
        <f t="shared" si="235"/>
        <v>0</v>
      </c>
      <c r="BI171" s="36">
        <f t="shared" si="236"/>
        <v>0</v>
      </c>
      <c r="BJ171" s="118">
        <f t="shared" si="215"/>
        <v>0</v>
      </c>
      <c r="BK171" s="37"/>
      <c r="BL171" s="38">
        <f t="shared" si="237"/>
        <v>0</v>
      </c>
      <c r="BM171" s="39">
        <f>IF(BA171+AP171+T170&gt;=F$8,0,IF(SUM($BL171:BL171)&lt;$C171,MIN(F$8-(BA171+AP171+T170),$C171-SUM($BL171:BL171)),0))</f>
        <v>0</v>
      </c>
      <c r="BN171" s="39">
        <f>IF(BB171+AQ171+U170&gt;=G$8,0,IF(SUM($BL171:BM171)&lt;$C171,MIN(G$8-(BB171+AQ171+U170),$C171-SUM($BL171:BM171)),0))</f>
        <v>0</v>
      </c>
      <c r="BO171" s="39">
        <f>IF(BC171+AR171+V170&gt;=H$8,0,IF(SUM($BL171:BN171)&lt;$C171,MIN(H$8-(BC171+AR171+V170),$C171-SUM($BL171:BN171)),0))</f>
        <v>0</v>
      </c>
      <c r="BP171" s="39">
        <f>IF(BD171+AS171+W170&gt;=I$8,0,IF(SUM($BL171:BO171)&lt;$C171,MIN(I$8-(BD171+AS171+W170),$C171-SUM($BL171:BO171)),0))</f>
        <v>0</v>
      </c>
      <c r="BQ171" s="39">
        <f>IF(BE171+AT171+X170&gt;=J$8,0,IF(SUM($BL171:BP171)&lt;$C171,MIN(J$8-(BE171+AT171+X170),$C171-SUM($BL171:BP171)),0))</f>
        <v>0</v>
      </c>
      <c r="BR171" s="39">
        <f>IF(BF171+AU171+Y170&gt;=K$8,0,IF(SUM($BL171:BQ171)&lt;$C171,MIN(K$8-(BF171+AU171+Y170),$C171-SUM($BL171:BQ171)),0))</f>
        <v>0</v>
      </c>
      <c r="BS171" s="39">
        <f>IF(BG171+AV171+Z170&gt;=L$8,0,IF(SUM($BL171:BR171)&lt;$C171,MIN(L$8-(BG171+AV171+Z170),$C171-SUM($BL171:BR171)),0))</f>
        <v>0</v>
      </c>
      <c r="BT171" s="39">
        <f>IF(BH171+AW171+AA170&gt;=M$8,0,IF(SUM($BL171:BS171)&lt;$C171,MIN(M$8-(BH171+AW171+AA170),$C171-SUM($BL171:BS171)),0))</f>
        <v>0</v>
      </c>
      <c r="BU171" s="39">
        <f>IF(BI171+AX171+AB170&gt;=N$8,0,IF(SUM($BL171:BT171)&lt;$C171,MIN(N$8-(BI171+AX171+AB170),$C171-SUM($BL171:BT171)),0))</f>
        <v>0</v>
      </c>
      <c r="BW171" s="52" t="e">
        <f t="shared" si="238"/>
        <v>#N/A</v>
      </c>
      <c r="BX171" s="174" t="e">
        <f t="shared" si="239"/>
        <v>#N/A</v>
      </c>
      <c r="BY171" s="39">
        <f t="shared" si="216"/>
        <v>0</v>
      </c>
      <c r="BZ171" s="174" t="e">
        <f t="shared" si="240"/>
        <v>#N/A</v>
      </c>
      <c r="CA171" s="37">
        <f t="shared" si="217"/>
        <v>0</v>
      </c>
      <c r="CB171" s="174" t="e">
        <f t="shared" si="241"/>
        <v>#N/A</v>
      </c>
      <c r="CC171" s="39">
        <f t="shared" si="218"/>
        <v>0</v>
      </c>
      <c r="CD171" s="174" t="e">
        <f t="shared" si="242"/>
        <v>#N/A</v>
      </c>
      <c r="CE171" s="39">
        <f t="shared" si="219"/>
        <v>0</v>
      </c>
      <c r="CF171" s="174" t="e">
        <f t="shared" si="243"/>
        <v>#N/A</v>
      </c>
      <c r="CG171" s="39">
        <f t="shared" si="220"/>
        <v>0</v>
      </c>
      <c r="CH171" s="174" t="e">
        <f t="shared" si="244"/>
        <v>#N/A</v>
      </c>
      <c r="CI171" s="39">
        <f t="shared" si="221"/>
        <v>0</v>
      </c>
      <c r="CJ171" s="174" t="e">
        <f t="shared" si="245"/>
        <v>#N/A</v>
      </c>
      <c r="CK171" s="39">
        <f t="shared" si="222"/>
        <v>0</v>
      </c>
      <c r="CL171" s="174" t="e">
        <f t="shared" si="246"/>
        <v>#N/A</v>
      </c>
      <c r="CM171" s="39">
        <f t="shared" si="223"/>
        <v>0</v>
      </c>
      <c r="CN171" s="174" t="e">
        <f t="shared" si="247"/>
        <v>#N/A</v>
      </c>
      <c r="CO171" s="39">
        <f t="shared" si="224"/>
        <v>0</v>
      </c>
      <c r="CP171" s="174" t="e">
        <f t="shared" si="248"/>
        <v>#N/A</v>
      </c>
      <c r="CQ171" s="39">
        <f t="shared" si="225"/>
        <v>0</v>
      </c>
      <c r="CR171" s="39" t="e">
        <f>IF(ISERROR(BX171),NA(),(BY171/Calculator!$E$6)/2)</f>
        <v>#N/A</v>
      </c>
      <c r="CS171" s="39" t="e">
        <f>IF(ISERROR(BZ171),NA(),(CA171/Calculator!$E$6)/2)</f>
        <v>#N/A</v>
      </c>
      <c r="CT171" s="39" t="e">
        <f>IF(ISERROR(CB171),NA(),(CC171/Calculator!$E$6)/2)</f>
        <v>#N/A</v>
      </c>
      <c r="CU171" s="39" t="e">
        <f>IF(ISERROR(CD171),NA(),(CE171/Calculator!$E$6)/2)</f>
        <v>#N/A</v>
      </c>
      <c r="CV171" s="39" t="e">
        <f>IF(ISERROR(CF171),NA(),(CG171/Calculator!$E$6)/2)</f>
        <v>#N/A</v>
      </c>
      <c r="CW171" s="39" t="e">
        <f>IF(ISERROR(CH171),NA(),(CI171/Calculator!$E$6)/2)</f>
        <v>#N/A</v>
      </c>
      <c r="CX171" s="39" t="e">
        <f>IF(ISERROR(CJ171),NA(),(CK171/Calculator!$E$6)/2)</f>
        <v>#N/A</v>
      </c>
      <c r="CY171" s="39" t="e">
        <f>IF(ISERROR(CL171),NA(),(CM171/Calculator!$E$6)/2)</f>
        <v>#N/A</v>
      </c>
      <c r="CZ171" s="39" t="e">
        <f>IF(ISERROR(CN171),NA(),(CO171/Calculator!$E$6)/2)</f>
        <v>#N/A</v>
      </c>
      <c r="DA171" s="39" t="e">
        <f>IF(ISERROR(CP171),NA(),(CQ171/Calculator!$E$6)/2)</f>
        <v>#N/A</v>
      </c>
    </row>
    <row r="172" spans="1:105" s="34" customFormat="1" ht="12" thickBot="1" x14ac:dyDescent="0.25">
      <c r="A172" s="51" t="str">
        <f t="shared" si="180"/>
        <v/>
      </c>
      <c r="B172" s="52" t="str">
        <f t="shared" si="226"/>
        <v/>
      </c>
      <c r="C172" s="53" t="str">
        <f t="shared" si="181"/>
        <v/>
      </c>
      <c r="D172" s="54"/>
      <c r="E172" s="36">
        <f t="shared" si="182"/>
        <v>0</v>
      </c>
      <c r="F172" s="36">
        <f t="shared" si="183"/>
        <v>0</v>
      </c>
      <c r="G172" s="36">
        <f t="shared" si="184"/>
        <v>0</v>
      </c>
      <c r="H172" s="36">
        <f t="shared" si="185"/>
        <v>0</v>
      </c>
      <c r="I172" s="36">
        <f t="shared" si="186"/>
        <v>0</v>
      </c>
      <c r="J172" s="36">
        <f t="shared" si="187"/>
        <v>0</v>
      </c>
      <c r="K172" s="36">
        <f t="shared" si="188"/>
        <v>0</v>
      </c>
      <c r="L172" s="36">
        <f t="shared" si="189"/>
        <v>0</v>
      </c>
      <c r="M172" s="36">
        <f t="shared" si="190"/>
        <v>0</v>
      </c>
      <c r="N172" s="36">
        <f t="shared" si="191"/>
        <v>0</v>
      </c>
      <c r="O172" s="49">
        <f t="shared" si="192"/>
        <v>0</v>
      </c>
      <c r="P172" s="132" t="str">
        <f t="shared" si="193"/>
        <v/>
      </c>
      <c r="Q172" s="50">
        <f t="shared" si="194"/>
        <v>0</v>
      </c>
      <c r="R172" s="37"/>
      <c r="S172" s="36">
        <f t="shared" si="195"/>
        <v>1000</v>
      </c>
      <c r="T172" s="36">
        <f t="shared" si="196"/>
        <v>0</v>
      </c>
      <c r="U172" s="36">
        <f t="shared" si="197"/>
        <v>0</v>
      </c>
      <c r="V172" s="36">
        <f t="shared" si="198"/>
        <v>0</v>
      </c>
      <c r="W172" s="36">
        <f t="shared" si="199"/>
        <v>3000</v>
      </c>
      <c r="X172" s="36">
        <f t="shared" si="200"/>
        <v>0</v>
      </c>
      <c r="Y172" s="36">
        <f t="shared" si="201"/>
        <v>0</v>
      </c>
      <c r="Z172" s="36">
        <f t="shared" si="202"/>
        <v>46842.799999999996</v>
      </c>
      <c r="AA172" s="36">
        <f t="shared" si="203"/>
        <v>0</v>
      </c>
      <c r="AB172" s="36">
        <f t="shared" si="204"/>
        <v>0</v>
      </c>
      <c r="AC172" s="40"/>
      <c r="AD172" s="36">
        <f t="shared" si="170"/>
        <v>0</v>
      </c>
      <c r="AE172" s="36">
        <f t="shared" si="171"/>
        <v>0</v>
      </c>
      <c r="AF172" s="36">
        <f t="shared" si="172"/>
        <v>0</v>
      </c>
      <c r="AG172" s="36">
        <f t="shared" si="173"/>
        <v>0</v>
      </c>
      <c r="AH172" s="36">
        <f t="shared" si="174"/>
        <v>0</v>
      </c>
      <c r="AI172" s="36">
        <f t="shared" si="175"/>
        <v>0</v>
      </c>
      <c r="AJ172" s="36">
        <f t="shared" si="176"/>
        <v>0</v>
      </c>
      <c r="AK172" s="36">
        <f t="shared" si="177"/>
        <v>0</v>
      </c>
      <c r="AL172" s="36">
        <f t="shared" si="178"/>
        <v>0</v>
      </c>
      <c r="AM172" s="36">
        <f t="shared" si="179"/>
        <v>0</v>
      </c>
      <c r="AN172" s="40"/>
      <c r="AO172" s="36">
        <f t="shared" si="205"/>
        <v>0</v>
      </c>
      <c r="AP172" s="36">
        <f t="shared" si="206"/>
        <v>0</v>
      </c>
      <c r="AQ172" s="36">
        <f t="shared" si="207"/>
        <v>0</v>
      </c>
      <c r="AR172" s="36">
        <f t="shared" si="208"/>
        <v>0</v>
      </c>
      <c r="AS172" s="36">
        <f t="shared" si="209"/>
        <v>0</v>
      </c>
      <c r="AT172" s="36">
        <f t="shared" si="210"/>
        <v>0</v>
      </c>
      <c r="AU172" s="36">
        <f t="shared" si="211"/>
        <v>0</v>
      </c>
      <c r="AV172" s="36">
        <f t="shared" si="212"/>
        <v>136.22999999999999</v>
      </c>
      <c r="AW172" s="36">
        <f t="shared" si="213"/>
        <v>0</v>
      </c>
      <c r="AX172" s="36">
        <f t="shared" si="214"/>
        <v>0</v>
      </c>
      <c r="AZ172" s="36">
        <f t="shared" si="227"/>
        <v>0</v>
      </c>
      <c r="BA172" s="36">
        <f t="shared" si="228"/>
        <v>0</v>
      </c>
      <c r="BB172" s="36">
        <f t="shared" si="229"/>
        <v>0</v>
      </c>
      <c r="BC172" s="36">
        <f t="shared" si="230"/>
        <v>0</v>
      </c>
      <c r="BD172" s="36">
        <f t="shared" si="231"/>
        <v>0</v>
      </c>
      <c r="BE172" s="36">
        <f t="shared" si="232"/>
        <v>0</v>
      </c>
      <c r="BF172" s="36">
        <f t="shared" si="233"/>
        <v>0</v>
      </c>
      <c r="BG172" s="36">
        <f t="shared" si="234"/>
        <v>0</v>
      </c>
      <c r="BH172" s="36">
        <f t="shared" si="235"/>
        <v>0</v>
      </c>
      <c r="BI172" s="36">
        <f t="shared" si="236"/>
        <v>0</v>
      </c>
      <c r="BJ172" s="118">
        <f t="shared" si="215"/>
        <v>0</v>
      </c>
      <c r="BK172" s="37"/>
      <c r="BL172" s="38">
        <f t="shared" si="237"/>
        <v>0</v>
      </c>
      <c r="BM172" s="39">
        <f>IF(BA172+AP172+T171&gt;=F$8,0,IF(SUM($BL172:BL172)&lt;$C172,MIN(F$8-(BA172+AP172+T171),$C172-SUM($BL172:BL172)),0))</f>
        <v>0</v>
      </c>
      <c r="BN172" s="39">
        <f>IF(BB172+AQ172+U171&gt;=G$8,0,IF(SUM($BL172:BM172)&lt;$C172,MIN(G$8-(BB172+AQ172+U171),$C172-SUM($BL172:BM172)),0))</f>
        <v>0</v>
      </c>
      <c r="BO172" s="39">
        <f>IF(BC172+AR172+V171&gt;=H$8,0,IF(SUM($BL172:BN172)&lt;$C172,MIN(H$8-(BC172+AR172+V171),$C172-SUM($BL172:BN172)),0))</f>
        <v>0</v>
      </c>
      <c r="BP172" s="39">
        <f>IF(BD172+AS172+W171&gt;=I$8,0,IF(SUM($BL172:BO172)&lt;$C172,MIN(I$8-(BD172+AS172+W171),$C172-SUM($BL172:BO172)),0))</f>
        <v>0</v>
      </c>
      <c r="BQ172" s="39">
        <f>IF(BE172+AT172+X171&gt;=J$8,0,IF(SUM($BL172:BP172)&lt;$C172,MIN(J$8-(BE172+AT172+X171),$C172-SUM($BL172:BP172)),0))</f>
        <v>0</v>
      </c>
      <c r="BR172" s="39">
        <f>IF(BF172+AU172+Y171&gt;=K$8,0,IF(SUM($BL172:BQ172)&lt;$C172,MIN(K$8-(BF172+AU172+Y171),$C172-SUM($BL172:BQ172)),0))</f>
        <v>0</v>
      </c>
      <c r="BS172" s="39">
        <f>IF(BG172+AV172+Z171&gt;=L$8,0,IF(SUM($BL172:BR172)&lt;$C172,MIN(L$8-(BG172+AV172+Z171),$C172-SUM($BL172:BR172)),0))</f>
        <v>0</v>
      </c>
      <c r="BT172" s="39">
        <f>IF(BH172+AW172+AA171&gt;=M$8,0,IF(SUM($BL172:BS172)&lt;$C172,MIN(M$8-(BH172+AW172+AA171),$C172-SUM($BL172:BS172)),0))</f>
        <v>0</v>
      </c>
      <c r="BU172" s="39">
        <f>IF(BI172+AX172+AB171&gt;=N$8,0,IF(SUM($BL172:BT172)&lt;$C172,MIN(N$8-(BI172+AX172+AB171),$C172-SUM($BL172:BT172)),0))</f>
        <v>0</v>
      </c>
      <c r="BW172" s="52" t="e">
        <f t="shared" si="238"/>
        <v>#N/A</v>
      </c>
      <c r="BX172" s="174" t="e">
        <f t="shared" si="239"/>
        <v>#N/A</v>
      </c>
      <c r="BY172" s="39">
        <f t="shared" si="216"/>
        <v>0</v>
      </c>
      <c r="BZ172" s="174" t="e">
        <f t="shared" si="240"/>
        <v>#N/A</v>
      </c>
      <c r="CA172" s="37">
        <f t="shared" si="217"/>
        <v>0</v>
      </c>
      <c r="CB172" s="174" t="e">
        <f t="shared" si="241"/>
        <v>#N/A</v>
      </c>
      <c r="CC172" s="39">
        <f t="shared" si="218"/>
        <v>0</v>
      </c>
      <c r="CD172" s="174" t="e">
        <f t="shared" si="242"/>
        <v>#N/A</v>
      </c>
      <c r="CE172" s="39">
        <f t="shared" si="219"/>
        <v>0</v>
      </c>
      <c r="CF172" s="174" t="e">
        <f t="shared" si="243"/>
        <v>#N/A</v>
      </c>
      <c r="CG172" s="39">
        <f t="shared" si="220"/>
        <v>0</v>
      </c>
      <c r="CH172" s="174" t="e">
        <f t="shared" si="244"/>
        <v>#N/A</v>
      </c>
      <c r="CI172" s="39">
        <f t="shared" si="221"/>
        <v>0</v>
      </c>
      <c r="CJ172" s="174" t="e">
        <f t="shared" si="245"/>
        <v>#N/A</v>
      </c>
      <c r="CK172" s="39">
        <f t="shared" si="222"/>
        <v>0</v>
      </c>
      <c r="CL172" s="174" t="e">
        <f t="shared" si="246"/>
        <v>#N/A</v>
      </c>
      <c r="CM172" s="39">
        <f t="shared" si="223"/>
        <v>0</v>
      </c>
      <c r="CN172" s="174" t="e">
        <f t="shared" si="247"/>
        <v>#N/A</v>
      </c>
      <c r="CO172" s="39">
        <f t="shared" si="224"/>
        <v>0</v>
      </c>
      <c r="CP172" s="174" t="e">
        <f t="shared" si="248"/>
        <v>#N/A</v>
      </c>
      <c r="CQ172" s="39">
        <f t="shared" si="225"/>
        <v>0</v>
      </c>
      <c r="CR172" s="39" t="e">
        <f>IF(ISERROR(BX172),NA(),(BY172/Calculator!$E$6)/2)</f>
        <v>#N/A</v>
      </c>
      <c r="CS172" s="39" t="e">
        <f>IF(ISERROR(BZ172),NA(),(CA172/Calculator!$E$6)/2)</f>
        <v>#N/A</v>
      </c>
      <c r="CT172" s="39" t="e">
        <f>IF(ISERROR(CB172),NA(),(CC172/Calculator!$E$6)/2)</f>
        <v>#N/A</v>
      </c>
      <c r="CU172" s="39" t="e">
        <f>IF(ISERROR(CD172),NA(),(CE172/Calculator!$E$6)/2)</f>
        <v>#N/A</v>
      </c>
      <c r="CV172" s="39" t="e">
        <f>IF(ISERROR(CF172),NA(),(CG172/Calculator!$E$6)/2)</f>
        <v>#N/A</v>
      </c>
      <c r="CW172" s="39" t="e">
        <f>IF(ISERROR(CH172),NA(),(CI172/Calculator!$E$6)/2)</f>
        <v>#N/A</v>
      </c>
      <c r="CX172" s="39" t="e">
        <f>IF(ISERROR(CJ172),NA(),(CK172/Calculator!$E$6)/2)</f>
        <v>#N/A</v>
      </c>
      <c r="CY172" s="39" t="e">
        <f>IF(ISERROR(CL172),NA(),(CM172/Calculator!$E$6)/2)</f>
        <v>#N/A</v>
      </c>
      <c r="CZ172" s="39" t="e">
        <f>IF(ISERROR(CN172),NA(),(CO172/Calculator!$E$6)/2)</f>
        <v>#N/A</v>
      </c>
      <c r="DA172" s="39" t="e">
        <f>IF(ISERROR(CP172),NA(),(CQ172/Calculator!$E$6)/2)</f>
        <v>#N/A</v>
      </c>
    </row>
    <row r="173" spans="1:105" s="34" customFormat="1" ht="12" thickBot="1" x14ac:dyDescent="0.25">
      <c r="A173" s="51" t="str">
        <f t="shared" si="180"/>
        <v/>
      </c>
      <c r="B173" s="52" t="str">
        <f t="shared" si="226"/>
        <v/>
      </c>
      <c r="C173" s="53" t="str">
        <f t="shared" si="181"/>
        <v/>
      </c>
      <c r="D173" s="54"/>
      <c r="E173" s="36">
        <f t="shared" si="182"/>
        <v>0</v>
      </c>
      <c r="F173" s="36">
        <f t="shared" si="183"/>
        <v>0</v>
      </c>
      <c r="G173" s="36">
        <f t="shared" si="184"/>
        <v>0</v>
      </c>
      <c r="H173" s="36">
        <f t="shared" si="185"/>
        <v>0</v>
      </c>
      <c r="I173" s="36">
        <f t="shared" si="186"/>
        <v>0</v>
      </c>
      <c r="J173" s="36">
        <f t="shared" si="187"/>
        <v>0</v>
      </c>
      <c r="K173" s="36">
        <f t="shared" si="188"/>
        <v>0</v>
      </c>
      <c r="L173" s="36">
        <f t="shared" si="189"/>
        <v>0</v>
      </c>
      <c r="M173" s="36">
        <f t="shared" si="190"/>
        <v>0</v>
      </c>
      <c r="N173" s="36">
        <f t="shared" si="191"/>
        <v>0</v>
      </c>
      <c r="O173" s="49">
        <f t="shared" si="192"/>
        <v>0</v>
      </c>
      <c r="P173" s="132" t="str">
        <f t="shared" si="193"/>
        <v/>
      </c>
      <c r="Q173" s="50">
        <f t="shared" si="194"/>
        <v>0</v>
      </c>
      <c r="R173" s="37"/>
      <c r="S173" s="36">
        <f t="shared" si="195"/>
        <v>1000</v>
      </c>
      <c r="T173" s="36">
        <f t="shared" si="196"/>
        <v>0</v>
      </c>
      <c r="U173" s="36">
        <f t="shared" si="197"/>
        <v>0</v>
      </c>
      <c r="V173" s="36">
        <f t="shared" si="198"/>
        <v>0</v>
      </c>
      <c r="W173" s="36">
        <f t="shared" si="199"/>
        <v>3000</v>
      </c>
      <c r="X173" s="36">
        <f t="shared" si="200"/>
        <v>0</v>
      </c>
      <c r="Y173" s="36">
        <f t="shared" si="201"/>
        <v>0</v>
      </c>
      <c r="Z173" s="36">
        <f t="shared" si="202"/>
        <v>46979.42</v>
      </c>
      <c r="AA173" s="36">
        <f t="shared" si="203"/>
        <v>0</v>
      </c>
      <c r="AB173" s="36">
        <f t="shared" si="204"/>
        <v>0</v>
      </c>
      <c r="AC173" s="40"/>
      <c r="AD173" s="36">
        <f t="shared" si="170"/>
        <v>0</v>
      </c>
      <c r="AE173" s="36">
        <f t="shared" si="171"/>
        <v>0</v>
      </c>
      <c r="AF173" s="36">
        <f t="shared" si="172"/>
        <v>0</v>
      </c>
      <c r="AG173" s="36">
        <f t="shared" si="173"/>
        <v>0</v>
      </c>
      <c r="AH173" s="36">
        <f t="shared" si="174"/>
        <v>0</v>
      </c>
      <c r="AI173" s="36">
        <f t="shared" si="175"/>
        <v>0</v>
      </c>
      <c r="AJ173" s="36">
        <f t="shared" si="176"/>
        <v>0</v>
      </c>
      <c r="AK173" s="36">
        <f t="shared" si="177"/>
        <v>0</v>
      </c>
      <c r="AL173" s="36">
        <f t="shared" si="178"/>
        <v>0</v>
      </c>
      <c r="AM173" s="36">
        <f t="shared" si="179"/>
        <v>0</v>
      </c>
      <c r="AN173" s="40"/>
      <c r="AO173" s="36">
        <f t="shared" si="205"/>
        <v>0</v>
      </c>
      <c r="AP173" s="36">
        <f t="shared" si="206"/>
        <v>0</v>
      </c>
      <c r="AQ173" s="36">
        <f t="shared" si="207"/>
        <v>0</v>
      </c>
      <c r="AR173" s="36">
        <f t="shared" si="208"/>
        <v>0</v>
      </c>
      <c r="AS173" s="36">
        <f t="shared" si="209"/>
        <v>0</v>
      </c>
      <c r="AT173" s="36">
        <f t="shared" si="210"/>
        <v>0</v>
      </c>
      <c r="AU173" s="36">
        <f t="shared" si="211"/>
        <v>0</v>
      </c>
      <c r="AV173" s="36">
        <f t="shared" si="212"/>
        <v>136.62</v>
      </c>
      <c r="AW173" s="36">
        <f t="shared" si="213"/>
        <v>0</v>
      </c>
      <c r="AX173" s="36">
        <f t="shared" si="214"/>
        <v>0</v>
      </c>
      <c r="AZ173" s="36">
        <f t="shared" si="227"/>
        <v>0</v>
      </c>
      <c r="BA173" s="36">
        <f t="shared" si="228"/>
        <v>0</v>
      </c>
      <c r="BB173" s="36">
        <f t="shared" si="229"/>
        <v>0</v>
      </c>
      <c r="BC173" s="36">
        <f t="shared" si="230"/>
        <v>0</v>
      </c>
      <c r="BD173" s="36">
        <f t="shared" si="231"/>
        <v>0</v>
      </c>
      <c r="BE173" s="36">
        <f t="shared" si="232"/>
        <v>0</v>
      </c>
      <c r="BF173" s="36">
        <f t="shared" si="233"/>
        <v>0</v>
      </c>
      <c r="BG173" s="36">
        <f t="shared" si="234"/>
        <v>0</v>
      </c>
      <c r="BH173" s="36">
        <f t="shared" si="235"/>
        <v>0</v>
      </c>
      <c r="BI173" s="36">
        <f t="shared" si="236"/>
        <v>0</v>
      </c>
      <c r="BJ173" s="118">
        <f t="shared" si="215"/>
        <v>0</v>
      </c>
      <c r="BK173" s="37"/>
      <c r="BL173" s="38">
        <f t="shared" si="237"/>
        <v>0</v>
      </c>
      <c r="BM173" s="39">
        <f>IF(BA173+AP173+T172&gt;=F$8,0,IF(SUM($BL173:BL173)&lt;$C173,MIN(F$8-(BA173+AP173+T172),$C173-SUM($BL173:BL173)),0))</f>
        <v>0</v>
      </c>
      <c r="BN173" s="39">
        <f>IF(BB173+AQ173+U172&gt;=G$8,0,IF(SUM($BL173:BM173)&lt;$C173,MIN(G$8-(BB173+AQ173+U172),$C173-SUM($BL173:BM173)),0))</f>
        <v>0</v>
      </c>
      <c r="BO173" s="39">
        <f>IF(BC173+AR173+V172&gt;=H$8,0,IF(SUM($BL173:BN173)&lt;$C173,MIN(H$8-(BC173+AR173+V172),$C173-SUM($BL173:BN173)),0))</f>
        <v>0</v>
      </c>
      <c r="BP173" s="39">
        <f>IF(BD173+AS173+W172&gt;=I$8,0,IF(SUM($BL173:BO173)&lt;$C173,MIN(I$8-(BD173+AS173+W172),$C173-SUM($BL173:BO173)),0))</f>
        <v>0</v>
      </c>
      <c r="BQ173" s="39">
        <f>IF(BE173+AT173+X172&gt;=J$8,0,IF(SUM($BL173:BP173)&lt;$C173,MIN(J$8-(BE173+AT173+X172),$C173-SUM($BL173:BP173)),0))</f>
        <v>0</v>
      </c>
      <c r="BR173" s="39">
        <f>IF(BF173+AU173+Y172&gt;=K$8,0,IF(SUM($BL173:BQ173)&lt;$C173,MIN(K$8-(BF173+AU173+Y172),$C173-SUM($BL173:BQ173)),0))</f>
        <v>0</v>
      </c>
      <c r="BS173" s="39">
        <f>IF(BG173+AV173+Z172&gt;=L$8,0,IF(SUM($BL173:BR173)&lt;$C173,MIN(L$8-(BG173+AV173+Z172),$C173-SUM($BL173:BR173)),0))</f>
        <v>0</v>
      </c>
      <c r="BT173" s="39">
        <f>IF(BH173+AW173+AA172&gt;=M$8,0,IF(SUM($BL173:BS173)&lt;$C173,MIN(M$8-(BH173+AW173+AA172),$C173-SUM($BL173:BS173)),0))</f>
        <v>0</v>
      </c>
      <c r="BU173" s="39">
        <f>IF(BI173+AX173+AB172&gt;=N$8,0,IF(SUM($BL173:BT173)&lt;$C173,MIN(N$8-(BI173+AX173+AB172),$C173-SUM($BL173:BT173)),0))</f>
        <v>0</v>
      </c>
      <c r="BW173" s="52" t="e">
        <f t="shared" si="238"/>
        <v>#N/A</v>
      </c>
      <c r="BX173" s="174" t="e">
        <f t="shared" si="239"/>
        <v>#N/A</v>
      </c>
      <c r="BY173" s="39">
        <f t="shared" si="216"/>
        <v>0</v>
      </c>
      <c r="BZ173" s="174" t="e">
        <f t="shared" si="240"/>
        <v>#N/A</v>
      </c>
      <c r="CA173" s="37">
        <f t="shared" si="217"/>
        <v>0</v>
      </c>
      <c r="CB173" s="174" t="e">
        <f t="shared" si="241"/>
        <v>#N/A</v>
      </c>
      <c r="CC173" s="39">
        <f t="shared" si="218"/>
        <v>0</v>
      </c>
      <c r="CD173" s="174" t="e">
        <f t="shared" si="242"/>
        <v>#N/A</v>
      </c>
      <c r="CE173" s="39">
        <f t="shared" si="219"/>
        <v>0</v>
      </c>
      <c r="CF173" s="174" t="e">
        <f t="shared" si="243"/>
        <v>#N/A</v>
      </c>
      <c r="CG173" s="39">
        <f t="shared" si="220"/>
        <v>0</v>
      </c>
      <c r="CH173" s="174" t="e">
        <f t="shared" si="244"/>
        <v>#N/A</v>
      </c>
      <c r="CI173" s="39">
        <f t="shared" si="221"/>
        <v>0</v>
      </c>
      <c r="CJ173" s="174" t="e">
        <f t="shared" si="245"/>
        <v>#N/A</v>
      </c>
      <c r="CK173" s="39">
        <f t="shared" si="222"/>
        <v>0</v>
      </c>
      <c r="CL173" s="174" t="e">
        <f t="shared" si="246"/>
        <v>#N/A</v>
      </c>
      <c r="CM173" s="39">
        <f t="shared" si="223"/>
        <v>0</v>
      </c>
      <c r="CN173" s="174" t="e">
        <f t="shared" si="247"/>
        <v>#N/A</v>
      </c>
      <c r="CO173" s="39">
        <f t="shared" si="224"/>
        <v>0</v>
      </c>
      <c r="CP173" s="174" t="e">
        <f t="shared" si="248"/>
        <v>#N/A</v>
      </c>
      <c r="CQ173" s="39">
        <f t="shared" si="225"/>
        <v>0</v>
      </c>
      <c r="CR173" s="39" t="e">
        <f>IF(ISERROR(BX173),NA(),(BY173/Calculator!$E$6)/2)</f>
        <v>#N/A</v>
      </c>
      <c r="CS173" s="39" t="e">
        <f>IF(ISERROR(BZ173),NA(),(CA173/Calculator!$E$6)/2)</f>
        <v>#N/A</v>
      </c>
      <c r="CT173" s="39" t="e">
        <f>IF(ISERROR(CB173),NA(),(CC173/Calculator!$E$6)/2)</f>
        <v>#N/A</v>
      </c>
      <c r="CU173" s="39" t="e">
        <f>IF(ISERROR(CD173),NA(),(CE173/Calculator!$E$6)/2)</f>
        <v>#N/A</v>
      </c>
      <c r="CV173" s="39" t="e">
        <f>IF(ISERROR(CF173),NA(),(CG173/Calculator!$E$6)/2)</f>
        <v>#N/A</v>
      </c>
      <c r="CW173" s="39" t="e">
        <f>IF(ISERROR(CH173),NA(),(CI173/Calculator!$E$6)/2)</f>
        <v>#N/A</v>
      </c>
      <c r="CX173" s="39" t="e">
        <f>IF(ISERROR(CJ173),NA(),(CK173/Calculator!$E$6)/2)</f>
        <v>#N/A</v>
      </c>
      <c r="CY173" s="39" t="e">
        <f>IF(ISERROR(CL173),NA(),(CM173/Calculator!$E$6)/2)</f>
        <v>#N/A</v>
      </c>
      <c r="CZ173" s="39" t="e">
        <f>IF(ISERROR(CN173),NA(),(CO173/Calculator!$E$6)/2)</f>
        <v>#N/A</v>
      </c>
      <c r="DA173" s="39" t="e">
        <f>IF(ISERROR(CP173),NA(),(CQ173/Calculator!$E$6)/2)</f>
        <v>#N/A</v>
      </c>
    </row>
    <row r="174" spans="1:105" s="34" customFormat="1" ht="12" thickBot="1" x14ac:dyDescent="0.25">
      <c r="A174" s="51" t="str">
        <f t="shared" si="180"/>
        <v/>
      </c>
      <c r="B174" s="52" t="str">
        <f t="shared" si="226"/>
        <v/>
      </c>
      <c r="C174" s="53" t="str">
        <f t="shared" si="181"/>
        <v/>
      </c>
      <c r="D174" s="54"/>
      <c r="E174" s="36">
        <f t="shared" si="182"/>
        <v>0</v>
      </c>
      <c r="F174" s="36">
        <f t="shared" si="183"/>
        <v>0</v>
      </c>
      <c r="G174" s="36">
        <f t="shared" si="184"/>
        <v>0</v>
      </c>
      <c r="H174" s="36">
        <f t="shared" si="185"/>
        <v>0</v>
      </c>
      <c r="I174" s="36">
        <f t="shared" si="186"/>
        <v>0</v>
      </c>
      <c r="J174" s="36">
        <f t="shared" si="187"/>
        <v>0</v>
      </c>
      <c r="K174" s="36">
        <f t="shared" si="188"/>
        <v>0</v>
      </c>
      <c r="L174" s="36">
        <f t="shared" si="189"/>
        <v>0</v>
      </c>
      <c r="M174" s="36">
        <f t="shared" si="190"/>
        <v>0</v>
      </c>
      <c r="N174" s="36">
        <f t="shared" si="191"/>
        <v>0</v>
      </c>
      <c r="O174" s="49">
        <f t="shared" si="192"/>
        <v>0</v>
      </c>
      <c r="P174" s="132" t="str">
        <f t="shared" si="193"/>
        <v/>
      </c>
      <c r="Q174" s="50">
        <f t="shared" si="194"/>
        <v>0</v>
      </c>
      <c r="R174" s="37"/>
      <c r="S174" s="36">
        <f t="shared" si="195"/>
        <v>1000</v>
      </c>
      <c r="T174" s="36">
        <f t="shared" si="196"/>
        <v>0</v>
      </c>
      <c r="U174" s="36">
        <f t="shared" si="197"/>
        <v>0</v>
      </c>
      <c r="V174" s="36">
        <f t="shared" si="198"/>
        <v>0</v>
      </c>
      <c r="W174" s="36">
        <f t="shared" si="199"/>
        <v>3000</v>
      </c>
      <c r="X174" s="36">
        <f t="shared" si="200"/>
        <v>0</v>
      </c>
      <c r="Y174" s="36">
        <f t="shared" si="201"/>
        <v>0</v>
      </c>
      <c r="Z174" s="36">
        <f t="shared" si="202"/>
        <v>47116.439999999995</v>
      </c>
      <c r="AA174" s="36">
        <f t="shared" si="203"/>
        <v>0</v>
      </c>
      <c r="AB174" s="36">
        <f t="shared" si="204"/>
        <v>0</v>
      </c>
      <c r="AC174" s="40"/>
      <c r="AD174" s="36">
        <f t="shared" si="170"/>
        <v>0</v>
      </c>
      <c r="AE174" s="36">
        <f t="shared" si="171"/>
        <v>0</v>
      </c>
      <c r="AF174" s="36">
        <f t="shared" si="172"/>
        <v>0</v>
      </c>
      <c r="AG174" s="36">
        <f t="shared" si="173"/>
        <v>0</v>
      </c>
      <c r="AH174" s="36">
        <f t="shared" si="174"/>
        <v>0</v>
      </c>
      <c r="AI174" s="36">
        <f t="shared" si="175"/>
        <v>0</v>
      </c>
      <c r="AJ174" s="36">
        <f t="shared" si="176"/>
        <v>0</v>
      </c>
      <c r="AK174" s="36">
        <f t="shared" si="177"/>
        <v>0</v>
      </c>
      <c r="AL174" s="36">
        <f t="shared" si="178"/>
        <v>0</v>
      </c>
      <c r="AM174" s="36">
        <f t="shared" si="179"/>
        <v>0</v>
      </c>
      <c r="AN174" s="40"/>
      <c r="AO174" s="36">
        <f t="shared" si="205"/>
        <v>0</v>
      </c>
      <c r="AP174" s="36">
        <f t="shared" si="206"/>
        <v>0</v>
      </c>
      <c r="AQ174" s="36">
        <f t="shared" si="207"/>
        <v>0</v>
      </c>
      <c r="AR174" s="36">
        <f t="shared" si="208"/>
        <v>0</v>
      </c>
      <c r="AS174" s="36">
        <f t="shared" si="209"/>
        <v>0</v>
      </c>
      <c r="AT174" s="36">
        <f t="shared" si="210"/>
        <v>0</v>
      </c>
      <c r="AU174" s="36">
        <f t="shared" si="211"/>
        <v>0</v>
      </c>
      <c r="AV174" s="36">
        <f t="shared" si="212"/>
        <v>137.02000000000001</v>
      </c>
      <c r="AW174" s="36">
        <f t="shared" si="213"/>
        <v>0</v>
      </c>
      <c r="AX174" s="36">
        <f t="shared" si="214"/>
        <v>0</v>
      </c>
      <c r="AZ174" s="36">
        <f t="shared" si="227"/>
        <v>0</v>
      </c>
      <c r="BA174" s="36">
        <f t="shared" si="228"/>
        <v>0</v>
      </c>
      <c r="BB174" s="36">
        <f t="shared" si="229"/>
        <v>0</v>
      </c>
      <c r="BC174" s="36">
        <f t="shared" si="230"/>
        <v>0</v>
      </c>
      <c r="BD174" s="36">
        <f t="shared" si="231"/>
        <v>0</v>
      </c>
      <c r="BE174" s="36">
        <f t="shared" si="232"/>
        <v>0</v>
      </c>
      <c r="BF174" s="36">
        <f t="shared" si="233"/>
        <v>0</v>
      </c>
      <c r="BG174" s="36">
        <f t="shared" si="234"/>
        <v>0</v>
      </c>
      <c r="BH174" s="36">
        <f t="shared" si="235"/>
        <v>0</v>
      </c>
      <c r="BI174" s="36">
        <f t="shared" si="236"/>
        <v>0</v>
      </c>
      <c r="BJ174" s="118">
        <f t="shared" si="215"/>
        <v>0</v>
      </c>
      <c r="BK174" s="37"/>
      <c r="BL174" s="38">
        <f t="shared" si="237"/>
        <v>0</v>
      </c>
      <c r="BM174" s="39">
        <f>IF(BA174+AP174+T173&gt;=F$8,0,IF(SUM($BL174:BL174)&lt;$C174,MIN(F$8-(BA174+AP174+T173),$C174-SUM($BL174:BL174)),0))</f>
        <v>0</v>
      </c>
      <c r="BN174" s="39">
        <f>IF(BB174+AQ174+U173&gt;=G$8,0,IF(SUM($BL174:BM174)&lt;$C174,MIN(G$8-(BB174+AQ174+U173),$C174-SUM($BL174:BM174)),0))</f>
        <v>0</v>
      </c>
      <c r="BO174" s="39">
        <f>IF(BC174+AR174+V173&gt;=H$8,0,IF(SUM($BL174:BN174)&lt;$C174,MIN(H$8-(BC174+AR174+V173),$C174-SUM($BL174:BN174)),0))</f>
        <v>0</v>
      </c>
      <c r="BP174" s="39">
        <f>IF(BD174+AS174+W173&gt;=I$8,0,IF(SUM($BL174:BO174)&lt;$C174,MIN(I$8-(BD174+AS174+W173),$C174-SUM($BL174:BO174)),0))</f>
        <v>0</v>
      </c>
      <c r="BQ174" s="39">
        <f>IF(BE174+AT174+X173&gt;=J$8,0,IF(SUM($BL174:BP174)&lt;$C174,MIN(J$8-(BE174+AT174+X173),$C174-SUM($BL174:BP174)),0))</f>
        <v>0</v>
      </c>
      <c r="BR174" s="39">
        <f>IF(BF174+AU174+Y173&gt;=K$8,0,IF(SUM($BL174:BQ174)&lt;$C174,MIN(K$8-(BF174+AU174+Y173),$C174-SUM($BL174:BQ174)),0))</f>
        <v>0</v>
      </c>
      <c r="BS174" s="39">
        <f>IF(BG174+AV174+Z173&gt;=L$8,0,IF(SUM($BL174:BR174)&lt;$C174,MIN(L$8-(BG174+AV174+Z173),$C174-SUM($BL174:BR174)),0))</f>
        <v>0</v>
      </c>
      <c r="BT174" s="39">
        <f>IF(BH174+AW174+AA173&gt;=M$8,0,IF(SUM($BL174:BS174)&lt;$C174,MIN(M$8-(BH174+AW174+AA173),$C174-SUM($BL174:BS174)),0))</f>
        <v>0</v>
      </c>
      <c r="BU174" s="39">
        <f>IF(BI174+AX174+AB173&gt;=N$8,0,IF(SUM($BL174:BT174)&lt;$C174,MIN(N$8-(BI174+AX174+AB173),$C174-SUM($BL174:BT174)),0))</f>
        <v>0</v>
      </c>
      <c r="BW174" s="52" t="e">
        <f t="shared" si="238"/>
        <v>#N/A</v>
      </c>
      <c r="BX174" s="174" t="e">
        <f t="shared" si="239"/>
        <v>#N/A</v>
      </c>
      <c r="BY174" s="39">
        <f t="shared" si="216"/>
        <v>0</v>
      </c>
      <c r="BZ174" s="174" t="e">
        <f t="shared" si="240"/>
        <v>#N/A</v>
      </c>
      <c r="CA174" s="37">
        <f t="shared" si="217"/>
        <v>0</v>
      </c>
      <c r="CB174" s="174" t="e">
        <f t="shared" si="241"/>
        <v>#N/A</v>
      </c>
      <c r="CC174" s="39">
        <f t="shared" si="218"/>
        <v>0</v>
      </c>
      <c r="CD174" s="174" t="e">
        <f t="shared" si="242"/>
        <v>#N/A</v>
      </c>
      <c r="CE174" s="39">
        <f t="shared" si="219"/>
        <v>0</v>
      </c>
      <c r="CF174" s="174" t="e">
        <f t="shared" si="243"/>
        <v>#N/A</v>
      </c>
      <c r="CG174" s="39">
        <f t="shared" si="220"/>
        <v>0</v>
      </c>
      <c r="CH174" s="174" t="e">
        <f t="shared" si="244"/>
        <v>#N/A</v>
      </c>
      <c r="CI174" s="39">
        <f t="shared" si="221"/>
        <v>0</v>
      </c>
      <c r="CJ174" s="174" t="e">
        <f t="shared" si="245"/>
        <v>#N/A</v>
      </c>
      <c r="CK174" s="39">
        <f t="shared" si="222"/>
        <v>0</v>
      </c>
      <c r="CL174" s="174" t="e">
        <f t="shared" si="246"/>
        <v>#N/A</v>
      </c>
      <c r="CM174" s="39">
        <f t="shared" si="223"/>
        <v>0</v>
      </c>
      <c r="CN174" s="174" t="e">
        <f t="shared" si="247"/>
        <v>#N/A</v>
      </c>
      <c r="CO174" s="39">
        <f t="shared" si="224"/>
        <v>0</v>
      </c>
      <c r="CP174" s="174" t="e">
        <f t="shared" si="248"/>
        <v>#N/A</v>
      </c>
      <c r="CQ174" s="39">
        <f t="shared" si="225"/>
        <v>0</v>
      </c>
      <c r="CR174" s="39" t="e">
        <f>IF(ISERROR(BX174),NA(),(BY174/Calculator!$E$6)/2)</f>
        <v>#N/A</v>
      </c>
      <c r="CS174" s="39" t="e">
        <f>IF(ISERROR(BZ174),NA(),(CA174/Calculator!$E$6)/2)</f>
        <v>#N/A</v>
      </c>
      <c r="CT174" s="39" t="e">
        <f>IF(ISERROR(CB174),NA(),(CC174/Calculator!$E$6)/2)</f>
        <v>#N/A</v>
      </c>
      <c r="CU174" s="39" t="e">
        <f>IF(ISERROR(CD174),NA(),(CE174/Calculator!$E$6)/2)</f>
        <v>#N/A</v>
      </c>
      <c r="CV174" s="39" t="e">
        <f>IF(ISERROR(CF174),NA(),(CG174/Calculator!$E$6)/2)</f>
        <v>#N/A</v>
      </c>
      <c r="CW174" s="39" t="e">
        <f>IF(ISERROR(CH174),NA(),(CI174/Calculator!$E$6)/2)</f>
        <v>#N/A</v>
      </c>
      <c r="CX174" s="39" t="e">
        <f>IF(ISERROR(CJ174),NA(),(CK174/Calculator!$E$6)/2)</f>
        <v>#N/A</v>
      </c>
      <c r="CY174" s="39" t="e">
        <f>IF(ISERROR(CL174),NA(),(CM174/Calculator!$E$6)/2)</f>
        <v>#N/A</v>
      </c>
      <c r="CZ174" s="39" t="e">
        <f>IF(ISERROR(CN174),NA(),(CO174/Calculator!$E$6)/2)</f>
        <v>#N/A</v>
      </c>
      <c r="DA174" s="39" t="e">
        <f>IF(ISERROR(CP174),NA(),(CQ174/Calculator!$E$6)/2)</f>
        <v>#N/A</v>
      </c>
    </row>
    <row r="175" spans="1:105" s="34" customFormat="1" ht="12" thickBot="1" x14ac:dyDescent="0.25">
      <c r="A175" s="51" t="str">
        <f t="shared" si="180"/>
        <v/>
      </c>
      <c r="B175" s="52" t="str">
        <f t="shared" si="226"/>
        <v/>
      </c>
      <c r="C175" s="53" t="str">
        <f t="shared" si="181"/>
        <v/>
      </c>
      <c r="D175" s="54"/>
      <c r="E175" s="36">
        <f t="shared" si="182"/>
        <v>0</v>
      </c>
      <c r="F175" s="36">
        <f t="shared" si="183"/>
        <v>0</v>
      </c>
      <c r="G175" s="36">
        <f t="shared" si="184"/>
        <v>0</v>
      </c>
      <c r="H175" s="36">
        <f t="shared" si="185"/>
        <v>0</v>
      </c>
      <c r="I175" s="36">
        <f t="shared" si="186"/>
        <v>0</v>
      </c>
      <c r="J175" s="36">
        <f t="shared" si="187"/>
        <v>0</v>
      </c>
      <c r="K175" s="36">
        <f t="shared" si="188"/>
        <v>0</v>
      </c>
      <c r="L175" s="36">
        <f t="shared" si="189"/>
        <v>0</v>
      </c>
      <c r="M175" s="36">
        <f t="shared" si="190"/>
        <v>0</v>
      </c>
      <c r="N175" s="36">
        <f t="shared" si="191"/>
        <v>0</v>
      </c>
      <c r="O175" s="49">
        <f t="shared" si="192"/>
        <v>0</v>
      </c>
      <c r="P175" s="132" t="str">
        <f t="shared" si="193"/>
        <v/>
      </c>
      <c r="Q175" s="50">
        <f t="shared" si="194"/>
        <v>0</v>
      </c>
      <c r="R175" s="37"/>
      <c r="S175" s="36">
        <f t="shared" si="195"/>
        <v>1000</v>
      </c>
      <c r="T175" s="36">
        <f t="shared" si="196"/>
        <v>0</v>
      </c>
      <c r="U175" s="36">
        <f t="shared" si="197"/>
        <v>0</v>
      </c>
      <c r="V175" s="36">
        <f t="shared" si="198"/>
        <v>0</v>
      </c>
      <c r="W175" s="36">
        <f t="shared" si="199"/>
        <v>3000</v>
      </c>
      <c r="X175" s="36">
        <f t="shared" si="200"/>
        <v>0</v>
      </c>
      <c r="Y175" s="36">
        <f t="shared" si="201"/>
        <v>0</v>
      </c>
      <c r="Z175" s="36">
        <f t="shared" si="202"/>
        <v>47253.859999999993</v>
      </c>
      <c r="AA175" s="36">
        <f t="shared" si="203"/>
        <v>0</v>
      </c>
      <c r="AB175" s="36">
        <f t="shared" si="204"/>
        <v>0</v>
      </c>
      <c r="AC175" s="40"/>
      <c r="AD175" s="36">
        <f t="shared" si="170"/>
        <v>0</v>
      </c>
      <c r="AE175" s="36">
        <f t="shared" si="171"/>
        <v>0</v>
      </c>
      <c r="AF175" s="36">
        <f t="shared" si="172"/>
        <v>0</v>
      </c>
      <c r="AG175" s="36">
        <f t="shared" si="173"/>
        <v>0</v>
      </c>
      <c r="AH175" s="36">
        <f t="shared" si="174"/>
        <v>0</v>
      </c>
      <c r="AI175" s="36">
        <f t="shared" si="175"/>
        <v>0</v>
      </c>
      <c r="AJ175" s="36">
        <f t="shared" si="176"/>
        <v>0</v>
      </c>
      <c r="AK175" s="36">
        <f t="shared" si="177"/>
        <v>0</v>
      </c>
      <c r="AL175" s="36">
        <f t="shared" si="178"/>
        <v>0</v>
      </c>
      <c r="AM175" s="36">
        <f t="shared" si="179"/>
        <v>0</v>
      </c>
      <c r="AN175" s="40"/>
      <c r="AO175" s="36">
        <f t="shared" si="205"/>
        <v>0</v>
      </c>
      <c r="AP175" s="36">
        <f t="shared" si="206"/>
        <v>0</v>
      </c>
      <c r="AQ175" s="36">
        <f t="shared" si="207"/>
        <v>0</v>
      </c>
      <c r="AR175" s="36">
        <f t="shared" si="208"/>
        <v>0</v>
      </c>
      <c r="AS175" s="36">
        <f t="shared" si="209"/>
        <v>0</v>
      </c>
      <c r="AT175" s="36">
        <f t="shared" si="210"/>
        <v>0</v>
      </c>
      <c r="AU175" s="36">
        <f t="shared" si="211"/>
        <v>0</v>
      </c>
      <c r="AV175" s="36">
        <f t="shared" si="212"/>
        <v>137.41999999999999</v>
      </c>
      <c r="AW175" s="36">
        <f t="shared" si="213"/>
        <v>0</v>
      </c>
      <c r="AX175" s="36">
        <f t="shared" si="214"/>
        <v>0</v>
      </c>
      <c r="AZ175" s="36">
        <f t="shared" si="227"/>
        <v>0</v>
      </c>
      <c r="BA175" s="36">
        <f t="shared" si="228"/>
        <v>0</v>
      </c>
      <c r="BB175" s="36">
        <f t="shared" si="229"/>
        <v>0</v>
      </c>
      <c r="BC175" s="36">
        <f t="shared" si="230"/>
        <v>0</v>
      </c>
      <c r="BD175" s="36">
        <f t="shared" si="231"/>
        <v>0</v>
      </c>
      <c r="BE175" s="36">
        <f t="shared" si="232"/>
        <v>0</v>
      </c>
      <c r="BF175" s="36">
        <f t="shared" si="233"/>
        <v>0</v>
      </c>
      <c r="BG175" s="36">
        <f t="shared" si="234"/>
        <v>0</v>
      </c>
      <c r="BH175" s="36">
        <f t="shared" si="235"/>
        <v>0</v>
      </c>
      <c r="BI175" s="36">
        <f t="shared" si="236"/>
        <v>0</v>
      </c>
      <c r="BJ175" s="118">
        <f t="shared" si="215"/>
        <v>0</v>
      </c>
      <c r="BK175" s="37"/>
      <c r="BL175" s="38">
        <f t="shared" si="237"/>
        <v>0</v>
      </c>
      <c r="BM175" s="39">
        <f>IF(BA175+AP175+T174&gt;=F$8,0,IF(SUM($BL175:BL175)&lt;$C175,MIN(F$8-(BA175+AP175+T174),$C175-SUM($BL175:BL175)),0))</f>
        <v>0</v>
      </c>
      <c r="BN175" s="39">
        <f>IF(BB175+AQ175+U174&gt;=G$8,0,IF(SUM($BL175:BM175)&lt;$C175,MIN(G$8-(BB175+AQ175+U174),$C175-SUM($BL175:BM175)),0))</f>
        <v>0</v>
      </c>
      <c r="BO175" s="39">
        <f>IF(BC175+AR175+V174&gt;=H$8,0,IF(SUM($BL175:BN175)&lt;$C175,MIN(H$8-(BC175+AR175+V174),$C175-SUM($BL175:BN175)),0))</f>
        <v>0</v>
      </c>
      <c r="BP175" s="39">
        <f>IF(BD175+AS175+W174&gt;=I$8,0,IF(SUM($BL175:BO175)&lt;$C175,MIN(I$8-(BD175+AS175+W174),$C175-SUM($BL175:BO175)),0))</f>
        <v>0</v>
      </c>
      <c r="BQ175" s="39">
        <f>IF(BE175+AT175+X174&gt;=J$8,0,IF(SUM($BL175:BP175)&lt;$C175,MIN(J$8-(BE175+AT175+X174),$C175-SUM($BL175:BP175)),0))</f>
        <v>0</v>
      </c>
      <c r="BR175" s="39">
        <f>IF(BF175+AU175+Y174&gt;=K$8,0,IF(SUM($BL175:BQ175)&lt;$C175,MIN(K$8-(BF175+AU175+Y174),$C175-SUM($BL175:BQ175)),0))</f>
        <v>0</v>
      </c>
      <c r="BS175" s="39">
        <f>IF(BG175+AV175+Z174&gt;=L$8,0,IF(SUM($BL175:BR175)&lt;$C175,MIN(L$8-(BG175+AV175+Z174),$C175-SUM($BL175:BR175)),0))</f>
        <v>0</v>
      </c>
      <c r="BT175" s="39">
        <f>IF(BH175+AW175+AA174&gt;=M$8,0,IF(SUM($BL175:BS175)&lt;$C175,MIN(M$8-(BH175+AW175+AA174),$C175-SUM($BL175:BS175)),0))</f>
        <v>0</v>
      </c>
      <c r="BU175" s="39">
        <f>IF(BI175+AX175+AB174&gt;=N$8,0,IF(SUM($BL175:BT175)&lt;$C175,MIN(N$8-(BI175+AX175+AB174),$C175-SUM($BL175:BT175)),0))</f>
        <v>0</v>
      </c>
      <c r="BW175" s="52" t="e">
        <f t="shared" si="238"/>
        <v>#N/A</v>
      </c>
      <c r="BX175" s="174" t="e">
        <f t="shared" si="239"/>
        <v>#N/A</v>
      </c>
      <c r="BY175" s="39">
        <f t="shared" si="216"/>
        <v>0</v>
      </c>
      <c r="BZ175" s="174" t="e">
        <f t="shared" si="240"/>
        <v>#N/A</v>
      </c>
      <c r="CA175" s="37">
        <f t="shared" si="217"/>
        <v>0</v>
      </c>
      <c r="CB175" s="174" t="e">
        <f t="shared" si="241"/>
        <v>#N/A</v>
      </c>
      <c r="CC175" s="39">
        <f t="shared" si="218"/>
        <v>0</v>
      </c>
      <c r="CD175" s="174" t="e">
        <f t="shared" si="242"/>
        <v>#N/A</v>
      </c>
      <c r="CE175" s="39">
        <f t="shared" si="219"/>
        <v>0</v>
      </c>
      <c r="CF175" s="174" t="e">
        <f t="shared" si="243"/>
        <v>#N/A</v>
      </c>
      <c r="CG175" s="39">
        <f t="shared" si="220"/>
        <v>0</v>
      </c>
      <c r="CH175" s="174" t="e">
        <f t="shared" si="244"/>
        <v>#N/A</v>
      </c>
      <c r="CI175" s="39">
        <f t="shared" si="221"/>
        <v>0</v>
      </c>
      <c r="CJ175" s="174" t="e">
        <f t="shared" si="245"/>
        <v>#N/A</v>
      </c>
      <c r="CK175" s="39">
        <f t="shared" si="222"/>
        <v>0</v>
      </c>
      <c r="CL175" s="174" t="e">
        <f t="shared" si="246"/>
        <v>#N/A</v>
      </c>
      <c r="CM175" s="39">
        <f t="shared" si="223"/>
        <v>0</v>
      </c>
      <c r="CN175" s="174" t="e">
        <f t="shared" si="247"/>
        <v>#N/A</v>
      </c>
      <c r="CO175" s="39">
        <f t="shared" si="224"/>
        <v>0</v>
      </c>
      <c r="CP175" s="174" t="e">
        <f t="shared" si="248"/>
        <v>#N/A</v>
      </c>
      <c r="CQ175" s="39">
        <f t="shared" si="225"/>
        <v>0</v>
      </c>
      <c r="CR175" s="39" t="e">
        <f>IF(ISERROR(BX175),NA(),(BY175/Calculator!$E$6)/2)</f>
        <v>#N/A</v>
      </c>
      <c r="CS175" s="39" t="e">
        <f>IF(ISERROR(BZ175),NA(),(CA175/Calculator!$E$6)/2)</f>
        <v>#N/A</v>
      </c>
      <c r="CT175" s="39" t="e">
        <f>IF(ISERROR(CB175),NA(),(CC175/Calculator!$E$6)/2)</f>
        <v>#N/A</v>
      </c>
      <c r="CU175" s="39" t="e">
        <f>IF(ISERROR(CD175),NA(),(CE175/Calculator!$E$6)/2)</f>
        <v>#N/A</v>
      </c>
      <c r="CV175" s="39" t="e">
        <f>IF(ISERROR(CF175),NA(),(CG175/Calculator!$E$6)/2)</f>
        <v>#N/A</v>
      </c>
      <c r="CW175" s="39" t="e">
        <f>IF(ISERROR(CH175),NA(),(CI175/Calculator!$E$6)/2)</f>
        <v>#N/A</v>
      </c>
      <c r="CX175" s="39" t="e">
        <f>IF(ISERROR(CJ175),NA(),(CK175/Calculator!$E$6)/2)</f>
        <v>#N/A</v>
      </c>
      <c r="CY175" s="39" t="e">
        <f>IF(ISERROR(CL175),NA(),(CM175/Calculator!$E$6)/2)</f>
        <v>#N/A</v>
      </c>
      <c r="CZ175" s="39" t="e">
        <f>IF(ISERROR(CN175),NA(),(CO175/Calculator!$E$6)/2)</f>
        <v>#N/A</v>
      </c>
      <c r="DA175" s="39" t="e">
        <f>IF(ISERROR(CP175),NA(),(CQ175/Calculator!$E$6)/2)</f>
        <v>#N/A</v>
      </c>
    </row>
    <row r="176" spans="1:105" s="34" customFormat="1" ht="12" thickBot="1" x14ac:dyDescent="0.25">
      <c r="A176" s="51" t="str">
        <f t="shared" si="180"/>
        <v/>
      </c>
      <c r="B176" s="52" t="str">
        <f t="shared" si="226"/>
        <v/>
      </c>
      <c r="C176" s="53" t="str">
        <f t="shared" si="181"/>
        <v/>
      </c>
      <c r="D176" s="54"/>
      <c r="E176" s="36">
        <f t="shared" si="182"/>
        <v>0</v>
      </c>
      <c r="F176" s="36">
        <f t="shared" si="183"/>
        <v>0</v>
      </c>
      <c r="G176" s="36">
        <f t="shared" si="184"/>
        <v>0</v>
      </c>
      <c r="H176" s="36">
        <f t="shared" si="185"/>
        <v>0</v>
      </c>
      <c r="I176" s="36">
        <f t="shared" si="186"/>
        <v>0</v>
      </c>
      <c r="J176" s="36">
        <f t="shared" si="187"/>
        <v>0</v>
      </c>
      <c r="K176" s="36">
        <f t="shared" si="188"/>
        <v>0</v>
      </c>
      <c r="L176" s="36">
        <f t="shared" si="189"/>
        <v>0</v>
      </c>
      <c r="M176" s="36">
        <f t="shared" si="190"/>
        <v>0</v>
      </c>
      <c r="N176" s="36">
        <f t="shared" si="191"/>
        <v>0</v>
      </c>
      <c r="O176" s="49">
        <f t="shared" si="192"/>
        <v>0</v>
      </c>
      <c r="P176" s="132" t="str">
        <f t="shared" si="193"/>
        <v/>
      </c>
      <c r="Q176" s="50">
        <f t="shared" si="194"/>
        <v>0</v>
      </c>
      <c r="R176" s="37"/>
      <c r="S176" s="36">
        <f t="shared" si="195"/>
        <v>1000</v>
      </c>
      <c r="T176" s="36">
        <f t="shared" si="196"/>
        <v>0</v>
      </c>
      <c r="U176" s="36">
        <f t="shared" si="197"/>
        <v>0</v>
      </c>
      <c r="V176" s="36">
        <f t="shared" si="198"/>
        <v>0</v>
      </c>
      <c r="W176" s="36">
        <f t="shared" si="199"/>
        <v>3000</v>
      </c>
      <c r="X176" s="36">
        <f t="shared" si="200"/>
        <v>0</v>
      </c>
      <c r="Y176" s="36">
        <f t="shared" si="201"/>
        <v>0</v>
      </c>
      <c r="Z176" s="36">
        <f t="shared" si="202"/>
        <v>47391.679999999993</v>
      </c>
      <c r="AA176" s="36">
        <f t="shared" si="203"/>
        <v>0</v>
      </c>
      <c r="AB176" s="36">
        <f t="shared" si="204"/>
        <v>0</v>
      </c>
      <c r="AC176" s="40"/>
      <c r="AD176" s="36">
        <f t="shared" si="170"/>
        <v>0</v>
      </c>
      <c r="AE176" s="36">
        <f t="shared" si="171"/>
        <v>0</v>
      </c>
      <c r="AF176" s="36">
        <f t="shared" si="172"/>
        <v>0</v>
      </c>
      <c r="AG176" s="36">
        <f t="shared" si="173"/>
        <v>0</v>
      </c>
      <c r="AH176" s="36">
        <f t="shared" si="174"/>
        <v>0</v>
      </c>
      <c r="AI176" s="36">
        <f t="shared" si="175"/>
        <v>0</v>
      </c>
      <c r="AJ176" s="36">
        <f t="shared" si="176"/>
        <v>0</v>
      </c>
      <c r="AK176" s="36">
        <f t="shared" si="177"/>
        <v>0</v>
      </c>
      <c r="AL176" s="36">
        <f t="shared" si="178"/>
        <v>0</v>
      </c>
      <c r="AM176" s="36">
        <f t="shared" si="179"/>
        <v>0</v>
      </c>
      <c r="AN176" s="40"/>
      <c r="AO176" s="36">
        <f t="shared" si="205"/>
        <v>0</v>
      </c>
      <c r="AP176" s="36">
        <f t="shared" si="206"/>
        <v>0</v>
      </c>
      <c r="AQ176" s="36">
        <f t="shared" si="207"/>
        <v>0</v>
      </c>
      <c r="AR176" s="36">
        <f t="shared" si="208"/>
        <v>0</v>
      </c>
      <c r="AS176" s="36">
        <f t="shared" si="209"/>
        <v>0</v>
      </c>
      <c r="AT176" s="36">
        <f t="shared" si="210"/>
        <v>0</v>
      </c>
      <c r="AU176" s="36">
        <f t="shared" si="211"/>
        <v>0</v>
      </c>
      <c r="AV176" s="36">
        <f t="shared" si="212"/>
        <v>137.82</v>
      </c>
      <c r="AW176" s="36">
        <f t="shared" si="213"/>
        <v>0</v>
      </c>
      <c r="AX176" s="36">
        <f t="shared" si="214"/>
        <v>0</v>
      </c>
      <c r="AZ176" s="36">
        <f t="shared" si="227"/>
        <v>0</v>
      </c>
      <c r="BA176" s="36">
        <f t="shared" si="228"/>
        <v>0</v>
      </c>
      <c r="BB176" s="36">
        <f t="shared" si="229"/>
        <v>0</v>
      </c>
      <c r="BC176" s="36">
        <f t="shared" si="230"/>
        <v>0</v>
      </c>
      <c r="BD176" s="36">
        <f t="shared" si="231"/>
        <v>0</v>
      </c>
      <c r="BE176" s="36">
        <f t="shared" si="232"/>
        <v>0</v>
      </c>
      <c r="BF176" s="36">
        <f t="shared" si="233"/>
        <v>0</v>
      </c>
      <c r="BG176" s="36">
        <f t="shared" si="234"/>
        <v>0</v>
      </c>
      <c r="BH176" s="36">
        <f t="shared" si="235"/>
        <v>0</v>
      </c>
      <c r="BI176" s="36">
        <f t="shared" si="236"/>
        <v>0</v>
      </c>
      <c r="BJ176" s="118">
        <f t="shared" si="215"/>
        <v>0</v>
      </c>
      <c r="BK176" s="37"/>
      <c r="BL176" s="38">
        <f t="shared" si="237"/>
        <v>0</v>
      </c>
      <c r="BM176" s="39">
        <f>IF(BA176+AP176+T175&gt;=F$8,0,IF(SUM($BL176:BL176)&lt;$C176,MIN(F$8-(BA176+AP176+T175),$C176-SUM($BL176:BL176)),0))</f>
        <v>0</v>
      </c>
      <c r="BN176" s="39">
        <f>IF(BB176+AQ176+U175&gt;=G$8,0,IF(SUM($BL176:BM176)&lt;$C176,MIN(G$8-(BB176+AQ176+U175),$C176-SUM($BL176:BM176)),0))</f>
        <v>0</v>
      </c>
      <c r="BO176" s="39">
        <f>IF(BC176+AR176+V175&gt;=H$8,0,IF(SUM($BL176:BN176)&lt;$C176,MIN(H$8-(BC176+AR176+V175),$C176-SUM($BL176:BN176)),0))</f>
        <v>0</v>
      </c>
      <c r="BP176" s="39">
        <f>IF(BD176+AS176+W175&gt;=I$8,0,IF(SUM($BL176:BO176)&lt;$C176,MIN(I$8-(BD176+AS176+W175),$C176-SUM($BL176:BO176)),0))</f>
        <v>0</v>
      </c>
      <c r="BQ176" s="39">
        <f>IF(BE176+AT176+X175&gt;=J$8,0,IF(SUM($BL176:BP176)&lt;$C176,MIN(J$8-(BE176+AT176+X175),$C176-SUM($BL176:BP176)),0))</f>
        <v>0</v>
      </c>
      <c r="BR176" s="39">
        <f>IF(BF176+AU176+Y175&gt;=K$8,0,IF(SUM($BL176:BQ176)&lt;$C176,MIN(K$8-(BF176+AU176+Y175),$C176-SUM($BL176:BQ176)),0))</f>
        <v>0</v>
      </c>
      <c r="BS176" s="39">
        <f>IF(BG176+AV176+Z175&gt;=L$8,0,IF(SUM($BL176:BR176)&lt;$C176,MIN(L$8-(BG176+AV176+Z175),$C176-SUM($BL176:BR176)),0))</f>
        <v>0</v>
      </c>
      <c r="BT176" s="39">
        <f>IF(BH176+AW176+AA175&gt;=M$8,0,IF(SUM($BL176:BS176)&lt;$C176,MIN(M$8-(BH176+AW176+AA175),$C176-SUM($BL176:BS176)),0))</f>
        <v>0</v>
      </c>
      <c r="BU176" s="39">
        <f>IF(BI176+AX176+AB175&gt;=N$8,0,IF(SUM($BL176:BT176)&lt;$C176,MIN(N$8-(BI176+AX176+AB175),$C176-SUM($BL176:BT176)),0))</f>
        <v>0</v>
      </c>
      <c r="BW176" s="52" t="e">
        <f t="shared" si="238"/>
        <v>#N/A</v>
      </c>
      <c r="BX176" s="174" t="e">
        <f t="shared" si="239"/>
        <v>#N/A</v>
      </c>
      <c r="BY176" s="39">
        <f t="shared" si="216"/>
        <v>0</v>
      </c>
      <c r="BZ176" s="174" t="e">
        <f t="shared" si="240"/>
        <v>#N/A</v>
      </c>
      <c r="CA176" s="37">
        <f t="shared" si="217"/>
        <v>0</v>
      </c>
      <c r="CB176" s="174" t="e">
        <f t="shared" si="241"/>
        <v>#N/A</v>
      </c>
      <c r="CC176" s="39">
        <f t="shared" si="218"/>
        <v>0</v>
      </c>
      <c r="CD176" s="174" t="e">
        <f t="shared" si="242"/>
        <v>#N/A</v>
      </c>
      <c r="CE176" s="39">
        <f t="shared" si="219"/>
        <v>0</v>
      </c>
      <c r="CF176" s="174" t="e">
        <f t="shared" si="243"/>
        <v>#N/A</v>
      </c>
      <c r="CG176" s="39">
        <f t="shared" si="220"/>
        <v>0</v>
      </c>
      <c r="CH176" s="174" t="e">
        <f t="shared" si="244"/>
        <v>#N/A</v>
      </c>
      <c r="CI176" s="39">
        <f t="shared" si="221"/>
        <v>0</v>
      </c>
      <c r="CJ176" s="174" t="e">
        <f t="shared" si="245"/>
        <v>#N/A</v>
      </c>
      <c r="CK176" s="39">
        <f t="shared" si="222"/>
        <v>0</v>
      </c>
      <c r="CL176" s="174" t="e">
        <f t="shared" si="246"/>
        <v>#N/A</v>
      </c>
      <c r="CM176" s="39">
        <f t="shared" si="223"/>
        <v>0</v>
      </c>
      <c r="CN176" s="174" t="e">
        <f t="shared" si="247"/>
        <v>#N/A</v>
      </c>
      <c r="CO176" s="39">
        <f t="shared" si="224"/>
        <v>0</v>
      </c>
      <c r="CP176" s="174" t="e">
        <f t="shared" si="248"/>
        <v>#N/A</v>
      </c>
      <c r="CQ176" s="39">
        <f t="shared" si="225"/>
        <v>0</v>
      </c>
      <c r="CR176" s="39" t="e">
        <f>IF(ISERROR(BX176),NA(),(BY176/Calculator!$E$6)/2)</f>
        <v>#N/A</v>
      </c>
      <c r="CS176" s="39" t="e">
        <f>IF(ISERROR(BZ176),NA(),(CA176/Calculator!$E$6)/2)</f>
        <v>#N/A</v>
      </c>
      <c r="CT176" s="39" t="e">
        <f>IF(ISERROR(CB176),NA(),(CC176/Calculator!$E$6)/2)</f>
        <v>#N/A</v>
      </c>
      <c r="CU176" s="39" t="e">
        <f>IF(ISERROR(CD176),NA(),(CE176/Calculator!$E$6)/2)</f>
        <v>#N/A</v>
      </c>
      <c r="CV176" s="39" t="e">
        <f>IF(ISERROR(CF176),NA(),(CG176/Calculator!$E$6)/2)</f>
        <v>#N/A</v>
      </c>
      <c r="CW176" s="39" t="e">
        <f>IF(ISERROR(CH176),NA(),(CI176/Calculator!$E$6)/2)</f>
        <v>#N/A</v>
      </c>
      <c r="CX176" s="39" t="e">
        <f>IF(ISERROR(CJ176),NA(),(CK176/Calculator!$E$6)/2)</f>
        <v>#N/A</v>
      </c>
      <c r="CY176" s="39" t="e">
        <f>IF(ISERROR(CL176),NA(),(CM176/Calculator!$E$6)/2)</f>
        <v>#N/A</v>
      </c>
      <c r="CZ176" s="39" t="e">
        <f>IF(ISERROR(CN176),NA(),(CO176/Calculator!$E$6)/2)</f>
        <v>#N/A</v>
      </c>
      <c r="DA176" s="39" t="e">
        <f>IF(ISERROR(CP176),NA(),(CQ176/Calculator!$E$6)/2)</f>
        <v>#N/A</v>
      </c>
    </row>
    <row r="177" spans="1:105" s="34" customFormat="1" ht="12" thickBot="1" x14ac:dyDescent="0.25">
      <c r="A177" s="51" t="str">
        <f t="shared" si="180"/>
        <v/>
      </c>
      <c r="B177" s="52" t="str">
        <f t="shared" si="226"/>
        <v/>
      </c>
      <c r="C177" s="53" t="str">
        <f t="shared" si="181"/>
        <v/>
      </c>
      <c r="D177" s="54"/>
      <c r="E177" s="36">
        <f t="shared" si="182"/>
        <v>0</v>
      </c>
      <c r="F177" s="36">
        <f t="shared" si="183"/>
        <v>0</v>
      </c>
      <c r="G177" s="36">
        <f t="shared" si="184"/>
        <v>0</v>
      </c>
      <c r="H177" s="36">
        <f t="shared" si="185"/>
        <v>0</v>
      </c>
      <c r="I177" s="36">
        <f t="shared" si="186"/>
        <v>0</v>
      </c>
      <c r="J177" s="36">
        <f t="shared" si="187"/>
        <v>0</v>
      </c>
      <c r="K177" s="36">
        <f t="shared" si="188"/>
        <v>0</v>
      </c>
      <c r="L177" s="36">
        <f t="shared" si="189"/>
        <v>0</v>
      </c>
      <c r="M177" s="36">
        <f t="shared" si="190"/>
        <v>0</v>
      </c>
      <c r="N177" s="36">
        <f t="shared" si="191"/>
        <v>0</v>
      </c>
      <c r="O177" s="49">
        <f t="shared" si="192"/>
        <v>0</v>
      </c>
      <c r="P177" s="132" t="str">
        <f t="shared" si="193"/>
        <v/>
      </c>
      <c r="Q177" s="50">
        <f t="shared" si="194"/>
        <v>0</v>
      </c>
      <c r="R177" s="37"/>
      <c r="S177" s="36">
        <f t="shared" si="195"/>
        <v>1000</v>
      </c>
      <c r="T177" s="36">
        <f t="shared" si="196"/>
        <v>0</v>
      </c>
      <c r="U177" s="36">
        <f t="shared" si="197"/>
        <v>0</v>
      </c>
      <c r="V177" s="36">
        <f t="shared" si="198"/>
        <v>0</v>
      </c>
      <c r="W177" s="36">
        <f t="shared" si="199"/>
        <v>3000</v>
      </c>
      <c r="X177" s="36">
        <f t="shared" si="200"/>
        <v>0</v>
      </c>
      <c r="Y177" s="36">
        <f t="shared" si="201"/>
        <v>0</v>
      </c>
      <c r="Z177" s="36">
        <f t="shared" si="202"/>
        <v>47529.909999999996</v>
      </c>
      <c r="AA177" s="36">
        <f t="shared" si="203"/>
        <v>0</v>
      </c>
      <c r="AB177" s="36">
        <f t="shared" si="204"/>
        <v>0</v>
      </c>
      <c r="AC177" s="40"/>
      <c r="AD177" s="36">
        <f t="shared" si="170"/>
        <v>0</v>
      </c>
      <c r="AE177" s="36">
        <f t="shared" si="171"/>
        <v>0</v>
      </c>
      <c r="AF177" s="36">
        <f t="shared" si="172"/>
        <v>0</v>
      </c>
      <c r="AG177" s="36">
        <f t="shared" si="173"/>
        <v>0</v>
      </c>
      <c r="AH177" s="36">
        <f t="shared" si="174"/>
        <v>0</v>
      </c>
      <c r="AI177" s="36">
        <f t="shared" si="175"/>
        <v>0</v>
      </c>
      <c r="AJ177" s="36">
        <f t="shared" si="176"/>
        <v>0</v>
      </c>
      <c r="AK177" s="36">
        <f t="shared" si="177"/>
        <v>0</v>
      </c>
      <c r="AL177" s="36">
        <f t="shared" si="178"/>
        <v>0</v>
      </c>
      <c r="AM177" s="36">
        <f t="shared" si="179"/>
        <v>0</v>
      </c>
      <c r="AN177" s="40"/>
      <c r="AO177" s="36">
        <f t="shared" si="205"/>
        <v>0</v>
      </c>
      <c r="AP177" s="36">
        <f t="shared" si="206"/>
        <v>0</v>
      </c>
      <c r="AQ177" s="36">
        <f t="shared" si="207"/>
        <v>0</v>
      </c>
      <c r="AR177" s="36">
        <f t="shared" si="208"/>
        <v>0</v>
      </c>
      <c r="AS177" s="36">
        <f t="shared" si="209"/>
        <v>0</v>
      </c>
      <c r="AT177" s="36">
        <f t="shared" si="210"/>
        <v>0</v>
      </c>
      <c r="AU177" s="36">
        <f t="shared" si="211"/>
        <v>0</v>
      </c>
      <c r="AV177" s="36">
        <f t="shared" si="212"/>
        <v>138.22999999999999</v>
      </c>
      <c r="AW177" s="36">
        <f t="shared" si="213"/>
        <v>0</v>
      </c>
      <c r="AX177" s="36">
        <f t="shared" si="214"/>
        <v>0</v>
      </c>
      <c r="AZ177" s="36">
        <f t="shared" si="227"/>
        <v>0</v>
      </c>
      <c r="BA177" s="36">
        <f t="shared" si="228"/>
        <v>0</v>
      </c>
      <c r="BB177" s="36">
        <f t="shared" si="229"/>
        <v>0</v>
      </c>
      <c r="BC177" s="36">
        <f t="shared" si="230"/>
        <v>0</v>
      </c>
      <c r="BD177" s="36">
        <f t="shared" si="231"/>
        <v>0</v>
      </c>
      <c r="BE177" s="36">
        <f t="shared" si="232"/>
        <v>0</v>
      </c>
      <c r="BF177" s="36">
        <f t="shared" si="233"/>
        <v>0</v>
      </c>
      <c r="BG177" s="36">
        <f t="shared" si="234"/>
        <v>0</v>
      </c>
      <c r="BH177" s="36">
        <f t="shared" si="235"/>
        <v>0</v>
      </c>
      <c r="BI177" s="36">
        <f t="shared" si="236"/>
        <v>0</v>
      </c>
      <c r="BJ177" s="118">
        <f t="shared" si="215"/>
        <v>0</v>
      </c>
      <c r="BK177" s="37"/>
      <c r="BL177" s="38">
        <f t="shared" si="237"/>
        <v>0</v>
      </c>
      <c r="BM177" s="39">
        <f>IF(BA177+AP177+T176&gt;=F$8,0,IF(SUM($BL177:BL177)&lt;$C177,MIN(F$8-(BA177+AP177+T176),$C177-SUM($BL177:BL177)),0))</f>
        <v>0</v>
      </c>
      <c r="BN177" s="39">
        <f>IF(BB177+AQ177+U176&gt;=G$8,0,IF(SUM($BL177:BM177)&lt;$C177,MIN(G$8-(BB177+AQ177+U176),$C177-SUM($BL177:BM177)),0))</f>
        <v>0</v>
      </c>
      <c r="BO177" s="39">
        <f>IF(BC177+AR177+V176&gt;=H$8,0,IF(SUM($BL177:BN177)&lt;$C177,MIN(H$8-(BC177+AR177+V176),$C177-SUM($BL177:BN177)),0))</f>
        <v>0</v>
      </c>
      <c r="BP177" s="39">
        <f>IF(BD177+AS177+W176&gt;=I$8,0,IF(SUM($BL177:BO177)&lt;$C177,MIN(I$8-(BD177+AS177+W176),$C177-SUM($BL177:BO177)),0))</f>
        <v>0</v>
      </c>
      <c r="BQ177" s="39">
        <f>IF(BE177+AT177+X176&gt;=J$8,0,IF(SUM($BL177:BP177)&lt;$C177,MIN(J$8-(BE177+AT177+X176),$C177-SUM($BL177:BP177)),0))</f>
        <v>0</v>
      </c>
      <c r="BR177" s="39">
        <f>IF(BF177+AU177+Y176&gt;=K$8,0,IF(SUM($BL177:BQ177)&lt;$C177,MIN(K$8-(BF177+AU177+Y176),$C177-SUM($BL177:BQ177)),0))</f>
        <v>0</v>
      </c>
      <c r="BS177" s="39">
        <f>IF(BG177+AV177+Z176&gt;=L$8,0,IF(SUM($BL177:BR177)&lt;$C177,MIN(L$8-(BG177+AV177+Z176),$C177-SUM($BL177:BR177)),0))</f>
        <v>0</v>
      </c>
      <c r="BT177" s="39">
        <f>IF(BH177+AW177+AA176&gt;=M$8,0,IF(SUM($BL177:BS177)&lt;$C177,MIN(M$8-(BH177+AW177+AA176),$C177-SUM($BL177:BS177)),0))</f>
        <v>0</v>
      </c>
      <c r="BU177" s="39">
        <f>IF(BI177+AX177+AB176&gt;=N$8,0,IF(SUM($BL177:BT177)&lt;$C177,MIN(N$8-(BI177+AX177+AB176),$C177-SUM($BL177:BT177)),0))</f>
        <v>0</v>
      </c>
      <c r="BW177" s="52" t="e">
        <f t="shared" si="238"/>
        <v>#N/A</v>
      </c>
      <c r="BX177" s="174" t="e">
        <f t="shared" si="239"/>
        <v>#N/A</v>
      </c>
      <c r="BY177" s="39">
        <f t="shared" si="216"/>
        <v>0</v>
      </c>
      <c r="BZ177" s="174" t="e">
        <f t="shared" si="240"/>
        <v>#N/A</v>
      </c>
      <c r="CA177" s="37">
        <f t="shared" si="217"/>
        <v>0</v>
      </c>
      <c r="CB177" s="174" t="e">
        <f t="shared" si="241"/>
        <v>#N/A</v>
      </c>
      <c r="CC177" s="39">
        <f t="shared" si="218"/>
        <v>0</v>
      </c>
      <c r="CD177" s="174" t="e">
        <f t="shared" si="242"/>
        <v>#N/A</v>
      </c>
      <c r="CE177" s="39">
        <f t="shared" si="219"/>
        <v>0</v>
      </c>
      <c r="CF177" s="174" t="e">
        <f t="shared" si="243"/>
        <v>#N/A</v>
      </c>
      <c r="CG177" s="39">
        <f t="shared" si="220"/>
        <v>0</v>
      </c>
      <c r="CH177" s="174" t="e">
        <f t="shared" si="244"/>
        <v>#N/A</v>
      </c>
      <c r="CI177" s="39">
        <f t="shared" si="221"/>
        <v>0</v>
      </c>
      <c r="CJ177" s="174" t="e">
        <f t="shared" si="245"/>
        <v>#N/A</v>
      </c>
      <c r="CK177" s="39">
        <f t="shared" si="222"/>
        <v>0</v>
      </c>
      <c r="CL177" s="174" t="e">
        <f t="shared" si="246"/>
        <v>#N/A</v>
      </c>
      <c r="CM177" s="39">
        <f t="shared" si="223"/>
        <v>0</v>
      </c>
      <c r="CN177" s="174" t="e">
        <f t="shared" si="247"/>
        <v>#N/A</v>
      </c>
      <c r="CO177" s="39">
        <f t="shared" si="224"/>
        <v>0</v>
      </c>
      <c r="CP177" s="174" t="e">
        <f t="shared" si="248"/>
        <v>#N/A</v>
      </c>
      <c r="CQ177" s="39">
        <f t="shared" si="225"/>
        <v>0</v>
      </c>
      <c r="CR177" s="39" t="e">
        <f>IF(ISERROR(BX177),NA(),(BY177/Calculator!$E$6)/2)</f>
        <v>#N/A</v>
      </c>
      <c r="CS177" s="39" t="e">
        <f>IF(ISERROR(BZ177),NA(),(CA177/Calculator!$E$6)/2)</f>
        <v>#N/A</v>
      </c>
      <c r="CT177" s="39" t="e">
        <f>IF(ISERROR(CB177),NA(),(CC177/Calculator!$E$6)/2)</f>
        <v>#N/A</v>
      </c>
      <c r="CU177" s="39" t="e">
        <f>IF(ISERROR(CD177),NA(),(CE177/Calculator!$E$6)/2)</f>
        <v>#N/A</v>
      </c>
      <c r="CV177" s="39" t="e">
        <f>IF(ISERROR(CF177),NA(),(CG177/Calculator!$E$6)/2)</f>
        <v>#N/A</v>
      </c>
      <c r="CW177" s="39" t="e">
        <f>IF(ISERROR(CH177),NA(),(CI177/Calculator!$E$6)/2)</f>
        <v>#N/A</v>
      </c>
      <c r="CX177" s="39" t="e">
        <f>IF(ISERROR(CJ177),NA(),(CK177/Calculator!$E$6)/2)</f>
        <v>#N/A</v>
      </c>
      <c r="CY177" s="39" t="e">
        <f>IF(ISERROR(CL177),NA(),(CM177/Calculator!$E$6)/2)</f>
        <v>#N/A</v>
      </c>
      <c r="CZ177" s="39" t="e">
        <f>IF(ISERROR(CN177),NA(),(CO177/Calculator!$E$6)/2)</f>
        <v>#N/A</v>
      </c>
      <c r="DA177" s="39" t="e">
        <f>IF(ISERROR(CP177),NA(),(CQ177/Calculator!$E$6)/2)</f>
        <v>#N/A</v>
      </c>
    </row>
    <row r="178" spans="1:105" s="34" customFormat="1" ht="12" thickBot="1" x14ac:dyDescent="0.25">
      <c r="A178" s="51" t="str">
        <f t="shared" si="180"/>
        <v/>
      </c>
      <c r="B178" s="52" t="str">
        <f t="shared" si="226"/>
        <v/>
      </c>
      <c r="C178" s="53" t="str">
        <f t="shared" si="181"/>
        <v/>
      </c>
      <c r="D178" s="54"/>
      <c r="E178" s="36">
        <f t="shared" si="182"/>
        <v>0</v>
      </c>
      <c r="F178" s="36">
        <f t="shared" si="183"/>
        <v>0</v>
      </c>
      <c r="G178" s="36">
        <f t="shared" si="184"/>
        <v>0</v>
      </c>
      <c r="H178" s="36">
        <f t="shared" si="185"/>
        <v>0</v>
      </c>
      <c r="I178" s="36">
        <f t="shared" si="186"/>
        <v>0</v>
      </c>
      <c r="J178" s="36">
        <f t="shared" si="187"/>
        <v>0</v>
      </c>
      <c r="K178" s="36">
        <f t="shared" si="188"/>
        <v>0</v>
      </c>
      <c r="L178" s="36">
        <f t="shared" si="189"/>
        <v>0</v>
      </c>
      <c r="M178" s="36">
        <f t="shared" si="190"/>
        <v>0</v>
      </c>
      <c r="N178" s="36">
        <f t="shared" si="191"/>
        <v>0</v>
      </c>
      <c r="O178" s="49">
        <f t="shared" si="192"/>
        <v>0</v>
      </c>
      <c r="P178" s="132" t="str">
        <f t="shared" si="193"/>
        <v/>
      </c>
      <c r="Q178" s="50">
        <f t="shared" si="194"/>
        <v>0</v>
      </c>
      <c r="R178" s="37"/>
      <c r="S178" s="36">
        <f t="shared" si="195"/>
        <v>1000</v>
      </c>
      <c r="T178" s="36">
        <f t="shared" si="196"/>
        <v>0</v>
      </c>
      <c r="U178" s="36">
        <f t="shared" si="197"/>
        <v>0</v>
      </c>
      <c r="V178" s="36">
        <f t="shared" si="198"/>
        <v>0</v>
      </c>
      <c r="W178" s="36">
        <f t="shared" si="199"/>
        <v>3000</v>
      </c>
      <c r="X178" s="36">
        <f t="shared" si="200"/>
        <v>0</v>
      </c>
      <c r="Y178" s="36">
        <f t="shared" si="201"/>
        <v>0</v>
      </c>
      <c r="Z178" s="36">
        <f t="shared" si="202"/>
        <v>47668.539999999994</v>
      </c>
      <c r="AA178" s="36">
        <f t="shared" si="203"/>
        <v>0</v>
      </c>
      <c r="AB178" s="36">
        <f t="shared" si="204"/>
        <v>0</v>
      </c>
      <c r="AC178" s="40"/>
      <c r="AD178" s="36">
        <f t="shared" si="170"/>
        <v>0</v>
      </c>
      <c r="AE178" s="36">
        <f t="shared" si="171"/>
        <v>0</v>
      </c>
      <c r="AF178" s="36">
        <f t="shared" si="172"/>
        <v>0</v>
      </c>
      <c r="AG178" s="36">
        <f t="shared" si="173"/>
        <v>0</v>
      </c>
      <c r="AH178" s="36">
        <f t="shared" si="174"/>
        <v>0</v>
      </c>
      <c r="AI178" s="36">
        <f t="shared" si="175"/>
        <v>0</v>
      </c>
      <c r="AJ178" s="36">
        <f t="shared" si="176"/>
        <v>0</v>
      </c>
      <c r="AK178" s="36">
        <f t="shared" si="177"/>
        <v>0</v>
      </c>
      <c r="AL178" s="36">
        <f t="shared" si="178"/>
        <v>0</v>
      </c>
      <c r="AM178" s="36">
        <f t="shared" si="179"/>
        <v>0</v>
      </c>
      <c r="AN178" s="40"/>
      <c r="AO178" s="36">
        <f t="shared" si="205"/>
        <v>0</v>
      </c>
      <c r="AP178" s="36">
        <f t="shared" si="206"/>
        <v>0</v>
      </c>
      <c r="AQ178" s="36">
        <f t="shared" si="207"/>
        <v>0</v>
      </c>
      <c r="AR178" s="36">
        <f t="shared" si="208"/>
        <v>0</v>
      </c>
      <c r="AS178" s="36">
        <f t="shared" si="209"/>
        <v>0</v>
      </c>
      <c r="AT178" s="36">
        <f t="shared" si="210"/>
        <v>0</v>
      </c>
      <c r="AU178" s="36">
        <f t="shared" si="211"/>
        <v>0</v>
      </c>
      <c r="AV178" s="36">
        <f t="shared" si="212"/>
        <v>138.63</v>
      </c>
      <c r="AW178" s="36">
        <f t="shared" si="213"/>
        <v>0</v>
      </c>
      <c r="AX178" s="36">
        <f t="shared" si="214"/>
        <v>0</v>
      </c>
      <c r="AZ178" s="36">
        <f t="shared" si="227"/>
        <v>0</v>
      </c>
      <c r="BA178" s="36">
        <f t="shared" si="228"/>
        <v>0</v>
      </c>
      <c r="BB178" s="36">
        <f t="shared" si="229"/>
        <v>0</v>
      </c>
      <c r="BC178" s="36">
        <f t="shared" si="230"/>
        <v>0</v>
      </c>
      <c r="BD178" s="36">
        <f t="shared" si="231"/>
        <v>0</v>
      </c>
      <c r="BE178" s="36">
        <f t="shared" si="232"/>
        <v>0</v>
      </c>
      <c r="BF178" s="36">
        <f t="shared" si="233"/>
        <v>0</v>
      </c>
      <c r="BG178" s="36">
        <f t="shared" si="234"/>
        <v>0</v>
      </c>
      <c r="BH178" s="36">
        <f t="shared" si="235"/>
        <v>0</v>
      </c>
      <c r="BI178" s="36">
        <f t="shared" si="236"/>
        <v>0</v>
      </c>
      <c r="BJ178" s="118">
        <f t="shared" si="215"/>
        <v>0</v>
      </c>
      <c r="BK178" s="37"/>
      <c r="BL178" s="38">
        <f t="shared" si="237"/>
        <v>0</v>
      </c>
      <c r="BM178" s="39">
        <f>IF(BA178+AP178+T177&gt;=F$8,0,IF(SUM($BL178:BL178)&lt;$C178,MIN(F$8-(BA178+AP178+T177),$C178-SUM($BL178:BL178)),0))</f>
        <v>0</v>
      </c>
      <c r="BN178" s="39">
        <f>IF(BB178+AQ178+U177&gt;=G$8,0,IF(SUM($BL178:BM178)&lt;$C178,MIN(G$8-(BB178+AQ178+U177),$C178-SUM($BL178:BM178)),0))</f>
        <v>0</v>
      </c>
      <c r="BO178" s="39">
        <f>IF(BC178+AR178+V177&gt;=H$8,0,IF(SUM($BL178:BN178)&lt;$C178,MIN(H$8-(BC178+AR178+V177),$C178-SUM($BL178:BN178)),0))</f>
        <v>0</v>
      </c>
      <c r="BP178" s="39">
        <f>IF(BD178+AS178+W177&gt;=I$8,0,IF(SUM($BL178:BO178)&lt;$C178,MIN(I$8-(BD178+AS178+W177),$C178-SUM($BL178:BO178)),0))</f>
        <v>0</v>
      </c>
      <c r="BQ178" s="39">
        <f>IF(BE178+AT178+X177&gt;=J$8,0,IF(SUM($BL178:BP178)&lt;$C178,MIN(J$8-(BE178+AT178+X177),$C178-SUM($BL178:BP178)),0))</f>
        <v>0</v>
      </c>
      <c r="BR178" s="39">
        <f>IF(BF178+AU178+Y177&gt;=K$8,0,IF(SUM($BL178:BQ178)&lt;$C178,MIN(K$8-(BF178+AU178+Y177),$C178-SUM($BL178:BQ178)),0))</f>
        <v>0</v>
      </c>
      <c r="BS178" s="39">
        <f>IF(BG178+AV178+Z177&gt;=L$8,0,IF(SUM($BL178:BR178)&lt;$C178,MIN(L$8-(BG178+AV178+Z177),$C178-SUM($BL178:BR178)),0))</f>
        <v>0</v>
      </c>
      <c r="BT178" s="39">
        <f>IF(BH178+AW178+AA177&gt;=M$8,0,IF(SUM($BL178:BS178)&lt;$C178,MIN(M$8-(BH178+AW178+AA177),$C178-SUM($BL178:BS178)),0))</f>
        <v>0</v>
      </c>
      <c r="BU178" s="39">
        <f>IF(BI178+AX178+AB177&gt;=N$8,0,IF(SUM($BL178:BT178)&lt;$C178,MIN(N$8-(BI178+AX178+AB177),$C178-SUM($BL178:BT178)),0))</f>
        <v>0</v>
      </c>
      <c r="BW178" s="52" t="e">
        <f t="shared" si="238"/>
        <v>#N/A</v>
      </c>
      <c r="BX178" s="174" t="e">
        <f t="shared" si="239"/>
        <v>#N/A</v>
      </c>
      <c r="BY178" s="39">
        <f t="shared" si="216"/>
        <v>0</v>
      </c>
      <c r="BZ178" s="174" t="e">
        <f t="shared" si="240"/>
        <v>#N/A</v>
      </c>
      <c r="CA178" s="37">
        <f t="shared" si="217"/>
        <v>0</v>
      </c>
      <c r="CB178" s="174" t="e">
        <f t="shared" si="241"/>
        <v>#N/A</v>
      </c>
      <c r="CC178" s="39">
        <f t="shared" si="218"/>
        <v>0</v>
      </c>
      <c r="CD178" s="174" t="e">
        <f t="shared" si="242"/>
        <v>#N/A</v>
      </c>
      <c r="CE178" s="39">
        <f t="shared" si="219"/>
        <v>0</v>
      </c>
      <c r="CF178" s="174" t="e">
        <f t="shared" si="243"/>
        <v>#N/A</v>
      </c>
      <c r="CG178" s="39">
        <f t="shared" si="220"/>
        <v>0</v>
      </c>
      <c r="CH178" s="174" t="e">
        <f t="shared" si="244"/>
        <v>#N/A</v>
      </c>
      <c r="CI178" s="39">
        <f t="shared" si="221"/>
        <v>0</v>
      </c>
      <c r="CJ178" s="174" t="e">
        <f t="shared" si="245"/>
        <v>#N/A</v>
      </c>
      <c r="CK178" s="39">
        <f t="shared" si="222"/>
        <v>0</v>
      </c>
      <c r="CL178" s="174" t="e">
        <f t="shared" si="246"/>
        <v>#N/A</v>
      </c>
      <c r="CM178" s="39">
        <f t="shared" si="223"/>
        <v>0</v>
      </c>
      <c r="CN178" s="174" t="e">
        <f t="shared" si="247"/>
        <v>#N/A</v>
      </c>
      <c r="CO178" s="39">
        <f t="shared" si="224"/>
        <v>0</v>
      </c>
      <c r="CP178" s="174" t="e">
        <f t="shared" si="248"/>
        <v>#N/A</v>
      </c>
      <c r="CQ178" s="39">
        <f t="shared" si="225"/>
        <v>0</v>
      </c>
      <c r="CR178" s="39" t="e">
        <f>IF(ISERROR(BX178),NA(),(BY178/Calculator!$E$6)/2)</f>
        <v>#N/A</v>
      </c>
      <c r="CS178" s="39" t="e">
        <f>IF(ISERROR(BZ178),NA(),(CA178/Calculator!$E$6)/2)</f>
        <v>#N/A</v>
      </c>
      <c r="CT178" s="39" t="e">
        <f>IF(ISERROR(CB178),NA(),(CC178/Calculator!$E$6)/2)</f>
        <v>#N/A</v>
      </c>
      <c r="CU178" s="39" t="e">
        <f>IF(ISERROR(CD178),NA(),(CE178/Calculator!$E$6)/2)</f>
        <v>#N/A</v>
      </c>
      <c r="CV178" s="39" t="e">
        <f>IF(ISERROR(CF178),NA(),(CG178/Calculator!$E$6)/2)</f>
        <v>#N/A</v>
      </c>
      <c r="CW178" s="39" t="e">
        <f>IF(ISERROR(CH178),NA(),(CI178/Calculator!$E$6)/2)</f>
        <v>#N/A</v>
      </c>
      <c r="CX178" s="39" t="e">
        <f>IF(ISERROR(CJ178),NA(),(CK178/Calculator!$E$6)/2)</f>
        <v>#N/A</v>
      </c>
      <c r="CY178" s="39" t="e">
        <f>IF(ISERROR(CL178),NA(),(CM178/Calculator!$E$6)/2)</f>
        <v>#N/A</v>
      </c>
      <c r="CZ178" s="39" t="e">
        <f>IF(ISERROR(CN178),NA(),(CO178/Calculator!$E$6)/2)</f>
        <v>#N/A</v>
      </c>
      <c r="DA178" s="39" t="e">
        <f>IF(ISERROR(CP178),NA(),(CQ178/Calculator!$E$6)/2)</f>
        <v>#N/A</v>
      </c>
    </row>
    <row r="179" spans="1:105" s="34" customFormat="1" ht="12" thickBot="1" x14ac:dyDescent="0.25">
      <c r="A179" s="51" t="str">
        <f t="shared" si="180"/>
        <v/>
      </c>
      <c r="B179" s="52" t="str">
        <f t="shared" si="226"/>
        <v/>
      </c>
      <c r="C179" s="53" t="str">
        <f t="shared" si="181"/>
        <v/>
      </c>
      <c r="D179" s="54"/>
      <c r="E179" s="36">
        <f t="shared" si="182"/>
        <v>0</v>
      </c>
      <c r="F179" s="36">
        <f t="shared" si="183"/>
        <v>0</v>
      </c>
      <c r="G179" s="36">
        <f t="shared" si="184"/>
        <v>0</v>
      </c>
      <c r="H179" s="36">
        <f t="shared" si="185"/>
        <v>0</v>
      </c>
      <c r="I179" s="36">
        <f t="shared" si="186"/>
        <v>0</v>
      </c>
      <c r="J179" s="36">
        <f t="shared" si="187"/>
        <v>0</v>
      </c>
      <c r="K179" s="36">
        <f t="shared" si="188"/>
        <v>0</v>
      </c>
      <c r="L179" s="36">
        <f t="shared" si="189"/>
        <v>0</v>
      </c>
      <c r="M179" s="36">
        <f t="shared" si="190"/>
        <v>0</v>
      </c>
      <c r="N179" s="36">
        <f t="shared" si="191"/>
        <v>0</v>
      </c>
      <c r="O179" s="49">
        <f t="shared" si="192"/>
        <v>0</v>
      </c>
      <c r="P179" s="132" t="str">
        <f t="shared" si="193"/>
        <v/>
      </c>
      <c r="Q179" s="50">
        <f t="shared" si="194"/>
        <v>0</v>
      </c>
      <c r="R179" s="37"/>
      <c r="S179" s="36">
        <f t="shared" si="195"/>
        <v>1000</v>
      </c>
      <c r="T179" s="36">
        <f t="shared" si="196"/>
        <v>0</v>
      </c>
      <c r="U179" s="36">
        <f t="shared" si="197"/>
        <v>0</v>
      </c>
      <c r="V179" s="36">
        <f t="shared" si="198"/>
        <v>0</v>
      </c>
      <c r="W179" s="36">
        <f t="shared" si="199"/>
        <v>3000</v>
      </c>
      <c r="X179" s="36">
        <f t="shared" si="200"/>
        <v>0</v>
      </c>
      <c r="Y179" s="36">
        <f t="shared" si="201"/>
        <v>0</v>
      </c>
      <c r="Z179" s="36">
        <f t="shared" si="202"/>
        <v>47807.569999999992</v>
      </c>
      <c r="AA179" s="36">
        <f t="shared" si="203"/>
        <v>0</v>
      </c>
      <c r="AB179" s="36">
        <f t="shared" si="204"/>
        <v>0</v>
      </c>
      <c r="AC179" s="40"/>
      <c r="AD179" s="36">
        <f t="shared" si="170"/>
        <v>0</v>
      </c>
      <c r="AE179" s="36">
        <f t="shared" si="171"/>
        <v>0</v>
      </c>
      <c r="AF179" s="36">
        <f t="shared" si="172"/>
        <v>0</v>
      </c>
      <c r="AG179" s="36">
        <f t="shared" si="173"/>
        <v>0</v>
      </c>
      <c r="AH179" s="36">
        <f t="shared" si="174"/>
        <v>0</v>
      </c>
      <c r="AI179" s="36">
        <f t="shared" si="175"/>
        <v>0</v>
      </c>
      <c r="AJ179" s="36">
        <f t="shared" si="176"/>
        <v>0</v>
      </c>
      <c r="AK179" s="36">
        <f t="shared" si="177"/>
        <v>0</v>
      </c>
      <c r="AL179" s="36">
        <f t="shared" si="178"/>
        <v>0</v>
      </c>
      <c r="AM179" s="36">
        <f t="shared" si="179"/>
        <v>0</v>
      </c>
      <c r="AN179" s="40"/>
      <c r="AO179" s="36">
        <f t="shared" si="205"/>
        <v>0</v>
      </c>
      <c r="AP179" s="36">
        <f t="shared" si="206"/>
        <v>0</v>
      </c>
      <c r="AQ179" s="36">
        <f t="shared" si="207"/>
        <v>0</v>
      </c>
      <c r="AR179" s="36">
        <f t="shared" si="208"/>
        <v>0</v>
      </c>
      <c r="AS179" s="36">
        <f t="shared" si="209"/>
        <v>0</v>
      </c>
      <c r="AT179" s="36">
        <f t="shared" si="210"/>
        <v>0</v>
      </c>
      <c r="AU179" s="36">
        <f t="shared" si="211"/>
        <v>0</v>
      </c>
      <c r="AV179" s="36">
        <f t="shared" si="212"/>
        <v>139.03</v>
      </c>
      <c r="AW179" s="36">
        <f t="shared" si="213"/>
        <v>0</v>
      </c>
      <c r="AX179" s="36">
        <f t="shared" si="214"/>
        <v>0</v>
      </c>
      <c r="AZ179" s="36">
        <f t="shared" si="227"/>
        <v>0</v>
      </c>
      <c r="BA179" s="36">
        <f t="shared" si="228"/>
        <v>0</v>
      </c>
      <c r="BB179" s="36">
        <f t="shared" si="229"/>
        <v>0</v>
      </c>
      <c r="BC179" s="36">
        <f t="shared" si="230"/>
        <v>0</v>
      </c>
      <c r="BD179" s="36">
        <f t="shared" si="231"/>
        <v>0</v>
      </c>
      <c r="BE179" s="36">
        <f t="shared" si="232"/>
        <v>0</v>
      </c>
      <c r="BF179" s="36">
        <f t="shared" si="233"/>
        <v>0</v>
      </c>
      <c r="BG179" s="36">
        <f t="shared" si="234"/>
        <v>0</v>
      </c>
      <c r="BH179" s="36">
        <f t="shared" si="235"/>
        <v>0</v>
      </c>
      <c r="BI179" s="36">
        <f t="shared" si="236"/>
        <v>0</v>
      </c>
      <c r="BJ179" s="118">
        <f t="shared" si="215"/>
        <v>0</v>
      </c>
      <c r="BK179" s="37"/>
      <c r="BL179" s="38">
        <f t="shared" si="237"/>
        <v>0</v>
      </c>
      <c r="BM179" s="39">
        <f>IF(BA179+AP179+T178&gt;=F$8,0,IF(SUM($BL179:BL179)&lt;$C179,MIN(F$8-(BA179+AP179+T178),$C179-SUM($BL179:BL179)),0))</f>
        <v>0</v>
      </c>
      <c r="BN179" s="39">
        <f>IF(BB179+AQ179+U178&gt;=G$8,0,IF(SUM($BL179:BM179)&lt;$C179,MIN(G$8-(BB179+AQ179+U178),$C179-SUM($BL179:BM179)),0))</f>
        <v>0</v>
      </c>
      <c r="BO179" s="39">
        <f>IF(BC179+AR179+V178&gt;=H$8,0,IF(SUM($BL179:BN179)&lt;$C179,MIN(H$8-(BC179+AR179+V178),$C179-SUM($BL179:BN179)),0))</f>
        <v>0</v>
      </c>
      <c r="BP179" s="39">
        <f>IF(BD179+AS179+W178&gt;=I$8,0,IF(SUM($BL179:BO179)&lt;$C179,MIN(I$8-(BD179+AS179+W178),$C179-SUM($BL179:BO179)),0))</f>
        <v>0</v>
      </c>
      <c r="BQ179" s="39">
        <f>IF(BE179+AT179+X178&gt;=J$8,0,IF(SUM($BL179:BP179)&lt;$C179,MIN(J$8-(BE179+AT179+X178),$C179-SUM($BL179:BP179)),0))</f>
        <v>0</v>
      </c>
      <c r="BR179" s="39">
        <f>IF(BF179+AU179+Y178&gt;=K$8,0,IF(SUM($BL179:BQ179)&lt;$C179,MIN(K$8-(BF179+AU179+Y178),$C179-SUM($BL179:BQ179)),0))</f>
        <v>0</v>
      </c>
      <c r="BS179" s="39">
        <f>IF(BG179+AV179+Z178&gt;=L$8,0,IF(SUM($BL179:BR179)&lt;$C179,MIN(L$8-(BG179+AV179+Z178),$C179-SUM($BL179:BR179)),0))</f>
        <v>0</v>
      </c>
      <c r="BT179" s="39">
        <f>IF(BH179+AW179+AA178&gt;=M$8,0,IF(SUM($BL179:BS179)&lt;$C179,MIN(M$8-(BH179+AW179+AA178),$C179-SUM($BL179:BS179)),0))</f>
        <v>0</v>
      </c>
      <c r="BU179" s="39">
        <f>IF(BI179+AX179+AB178&gt;=N$8,0,IF(SUM($BL179:BT179)&lt;$C179,MIN(N$8-(BI179+AX179+AB178),$C179-SUM($BL179:BT179)),0))</f>
        <v>0</v>
      </c>
      <c r="BW179" s="52" t="e">
        <f t="shared" si="238"/>
        <v>#N/A</v>
      </c>
      <c r="BX179" s="174" t="e">
        <f t="shared" si="239"/>
        <v>#N/A</v>
      </c>
      <c r="BY179" s="39">
        <f t="shared" si="216"/>
        <v>0</v>
      </c>
      <c r="BZ179" s="174" t="e">
        <f t="shared" si="240"/>
        <v>#N/A</v>
      </c>
      <c r="CA179" s="37">
        <f t="shared" si="217"/>
        <v>0</v>
      </c>
      <c r="CB179" s="174" t="e">
        <f t="shared" si="241"/>
        <v>#N/A</v>
      </c>
      <c r="CC179" s="39">
        <f t="shared" si="218"/>
        <v>0</v>
      </c>
      <c r="CD179" s="174" t="e">
        <f t="shared" si="242"/>
        <v>#N/A</v>
      </c>
      <c r="CE179" s="39">
        <f t="shared" si="219"/>
        <v>0</v>
      </c>
      <c r="CF179" s="174" t="e">
        <f t="shared" si="243"/>
        <v>#N/A</v>
      </c>
      <c r="CG179" s="39">
        <f t="shared" si="220"/>
        <v>0</v>
      </c>
      <c r="CH179" s="174" t="e">
        <f t="shared" si="244"/>
        <v>#N/A</v>
      </c>
      <c r="CI179" s="39">
        <f t="shared" si="221"/>
        <v>0</v>
      </c>
      <c r="CJ179" s="174" t="e">
        <f t="shared" si="245"/>
        <v>#N/A</v>
      </c>
      <c r="CK179" s="39">
        <f t="shared" si="222"/>
        <v>0</v>
      </c>
      <c r="CL179" s="174" t="e">
        <f t="shared" si="246"/>
        <v>#N/A</v>
      </c>
      <c r="CM179" s="39">
        <f t="shared" si="223"/>
        <v>0</v>
      </c>
      <c r="CN179" s="174" t="e">
        <f t="shared" si="247"/>
        <v>#N/A</v>
      </c>
      <c r="CO179" s="39">
        <f t="shared" si="224"/>
        <v>0</v>
      </c>
      <c r="CP179" s="174" t="e">
        <f t="shared" si="248"/>
        <v>#N/A</v>
      </c>
      <c r="CQ179" s="39">
        <f t="shared" si="225"/>
        <v>0</v>
      </c>
      <c r="CR179" s="39" t="e">
        <f>IF(ISERROR(BX179),NA(),(BY179/Calculator!$E$6)/2)</f>
        <v>#N/A</v>
      </c>
      <c r="CS179" s="39" t="e">
        <f>IF(ISERROR(BZ179),NA(),(CA179/Calculator!$E$6)/2)</f>
        <v>#N/A</v>
      </c>
      <c r="CT179" s="39" t="e">
        <f>IF(ISERROR(CB179),NA(),(CC179/Calculator!$E$6)/2)</f>
        <v>#N/A</v>
      </c>
      <c r="CU179" s="39" t="e">
        <f>IF(ISERROR(CD179),NA(),(CE179/Calculator!$E$6)/2)</f>
        <v>#N/A</v>
      </c>
      <c r="CV179" s="39" t="e">
        <f>IF(ISERROR(CF179),NA(),(CG179/Calculator!$E$6)/2)</f>
        <v>#N/A</v>
      </c>
      <c r="CW179" s="39" t="e">
        <f>IF(ISERROR(CH179),NA(),(CI179/Calculator!$E$6)/2)</f>
        <v>#N/A</v>
      </c>
      <c r="CX179" s="39" t="e">
        <f>IF(ISERROR(CJ179),NA(),(CK179/Calculator!$E$6)/2)</f>
        <v>#N/A</v>
      </c>
      <c r="CY179" s="39" t="e">
        <f>IF(ISERROR(CL179),NA(),(CM179/Calculator!$E$6)/2)</f>
        <v>#N/A</v>
      </c>
      <c r="CZ179" s="39" t="e">
        <f>IF(ISERROR(CN179),NA(),(CO179/Calculator!$E$6)/2)</f>
        <v>#N/A</v>
      </c>
      <c r="DA179" s="39" t="e">
        <f>IF(ISERROR(CP179),NA(),(CQ179/Calculator!$E$6)/2)</f>
        <v>#N/A</v>
      </c>
    </row>
    <row r="180" spans="1:105" s="34" customFormat="1" ht="12" thickBot="1" x14ac:dyDescent="0.25">
      <c r="A180" s="51" t="str">
        <f t="shared" si="180"/>
        <v/>
      </c>
      <c r="B180" s="52" t="str">
        <f t="shared" si="226"/>
        <v/>
      </c>
      <c r="C180" s="53" t="str">
        <f t="shared" si="181"/>
        <v/>
      </c>
      <c r="D180" s="54"/>
      <c r="E180" s="36">
        <f t="shared" si="182"/>
        <v>0</v>
      </c>
      <c r="F180" s="36">
        <f t="shared" si="183"/>
        <v>0</v>
      </c>
      <c r="G180" s="36">
        <f t="shared" si="184"/>
        <v>0</v>
      </c>
      <c r="H180" s="36">
        <f t="shared" si="185"/>
        <v>0</v>
      </c>
      <c r="I180" s="36">
        <f t="shared" si="186"/>
        <v>0</v>
      </c>
      <c r="J180" s="36">
        <f t="shared" si="187"/>
        <v>0</v>
      </c>
      <c r="K180" s="36">
        <f t="shared" si="188"/>
        <v>0</v>
      </c>
      <c r="L180" s="36">
        <f t="shared" si="189"/>
        <v>0</v>
      </c>
      <c r="M180" s="36">
        <f t="shared" si="190"/>
        <v>0</v>
      </c>
      <c r="N180" s="36">
        <f t="shared" si="191"/>
        <v>0</v>
      </c>
      <c r="O180" s="49">
        <f t="shared" si="192"/>
        <v>0</v>
      </c>
      <c r="P180" s="132" t="str">
        <f t="shared" si="193"/>
        <v/>
      </c>
      <c r="Q180" s="50">
        <f t="shared" si="194"/>
        <v>0</v>
      </c>
      <c r="R180" s="37"/>
      <c r="S180" s="36">
        <f t="shared" si="195"/>
        <v>1000</v>
      </c>
      <c r="T180" s="36">
        <f t="shared" si="196"/>
        <v>0</v>
      </c>
      <c r="U180" s="36">
        <f t="shared" si="197"/>
        <v>0</v>
      </c>
      <c r="V180" s="36">
        <f t="shared" si="198"/>
        <v>0</v>
      </c>
      <c r="W180" s="36">
        <f t="shared" si="199"/>
        <v>3000</v>
      </c>
      <c r="X180" s="36">
        <f t="shared" si="200"/>
        <v>0</v>
      </c>
      <c r="Y180" s="36">
        <f t="shared" si="201"/>
        <v>0</v>
      </c>
      <c r="Z180" s="36">
        <f t="shared" si="202"/>
        <v>47947.009999999995</v>
      </c>
      <c r="AA180" s="36">
        <f t="shared" si="203"/>
        <v>0</v>
      </c>
      <c r="AB180" s="36">
        <f t="shared" si="204"/>
        <v>0</v>
      </c>
      <c r="AC180" s="40"/>
      <c r="AD180" s="36">
        <f t="shared" si="170"/>
        <v>0</v>
      </c>
      <c r="AE180" s="36">
        <f t="shared" si="171"/>
        <v>0</v>
      </c>
      <c r="AF180" s="36">
        <f t="shared" si="172"/>
        <v>0</v>
      </c>
      <c r="AG180" s="36">
        <f t="shared" si="173"/>
        <v>0</v>
      </c>
      <c r="AH180" s="36">
        <f t="shared" si="174"/>
        <v>0</v>
      </c>
      <c r="AI180" s="36">
        <f t="shared" si="175"/>
        <v>0</v>
      </c>
      <c r="AJ180" s="36">
        <f t="shared" si="176"/>
        <v>0</v>
      </c>
      <c r="AK180" s="36">
        <f t="shared" si="177"/>
        <v>0</v>
      </c>
      <c r="AL180" s="36">
        <f t="shared" si="178"/>
        <v>0</v>
      </c>
      <c r="AM180" s="36">
        <f t="shared" si="179"/>
        <v>0</v>
      </c>
      <c r="AN180" s="40"/>
      <c r="AO180" s="36">
        <f t="shared" si="205"/>
        <v>0</v>
      </c>
      <c r="AP180" s="36">
        <f t="shared" si="206"/>
        <v>0</v>
      </c>
      <c r="AQ180" s="36">
        <f t="shared" si="207"/>
        <v>0</v>
      </c>
      <c r="AR180" s="36">
        <f t="shared" si="208"/>
        <v>0</v>
      </c>
      <c r="AS180" s="36">
        <f t="shared" si="209"/>
        <v>0</v>
      </c>
      <c r="AT180" s="36">
        <f t="shared" si="210"/>
        <v>0</v>
      </c>
      <c r="AU180" s="36">
        <f t="shared" si="211"/>
        <v>0</v>
      </c>
      <c r="AV180" s="36">
        <f t="shared" si="212"/>
        <v>139.44</v>
      </c>
      <c r="AW180" s="36">
        <f t="shared" si="213"/>
        <v>0</v>
      </c>
      <c r="AX180" s="36">
        <f t="shared" si="214"/>
        <v>0</v>
      </c>
      <c r="AZ180" s="36">
        <f t="shared" si="227"/>
        <v>0</v>
      </c>
      <c r="BA180" s="36">
        <f t="shared" si="228"/>
        <v>0</v>
      </c>
      <c r="BB180" s="36">
        <f t="shared" si="229"/>
        <v>0</v>
      </c>
      <c r="BC180" s="36">
        <f t="shared" si="230"/>
        <v>0</v>
      </c>
      <c r="BD180" s="36">
        <f t="shared" si="231"/>
        <v>0</v>
      </c>
      <c r="BE180" s="36">
        <f t="shared" si="232"/>
        <v>0</v>
      </c>
      <c r="BF180" s="36">
        <f t="shared" si="233"/>
        <v>0</v>
      </c>
      <c r="BG180" s="36">
        <f t="shared" si="234"/>
        <v>0</v>
      </c>
      <c r="BH180" s="36">
        <f t="shared" si="235"/>
        <v>0</v>
      </c>
      <c r="BI180" s="36">
        <f t="shared" si="236"/>
        <v>0</v>
      </c>
      <c r="BJ180" s="118">
        <f t="shared" si="215"/>
        <v>0</v>
      </c>
      <c r="BK180" s="37"/>
      <c r="BL180" s="38">
        <f t="shared" si="237"/>
        <v>0</v>
      </c>
      <c r="BM180" s="39">
        <f>IF(BA180+AP180+T179&gt;=F$8,0,IF(SUM($BL180:BL180)&lt;$C180,MIN(F$8-(BA180+AP180+T179),$C180-SUM($BL180:BL180)),0))</f>
        <v>0</v>
      </c>
      <c r="BN180" s="39">
        <f>IF(BB180+AQ180+U179&gt;=G$8,0,IF(SUM($BL180:BM180)&lt;$C180,MIN(G$8-(BB180+AQ180+U179),$C180-SUM($BL180:BM180)),0))</f>
        <v>0</v>
      </c>
      <c r="BO180" s="39">
        <f>IF(BC180+AR180+V179&gt;=H$8,0,IF(SUM($BL180:BN180)&lt;$C180,MIN(H$8-(BC180+AR180+V179),$C180-SUM($BL180:BN180)),0))</f>
        <v>0</v>
      </c>
      <c r="BP180" s="39">
        <f>IF(BD180+AS180+W179&gt;=I$8,0,IF(SUM($BL180:BO180)&lt;$C180,MIN(I$8-(BD180+AS180+W179),$C180-SUM($BL180:BO180)),0))</f>
        <v>0</v>
      </c>
      <c r="BQ180" s="39">
        <f>IF(BE180+AT180+X179&gt;=J$8,0,IF(SUM($BL180:BP180)&lt;$C180,MIN(J$8-(BE180+AT180+X179),$C180-SUM($BL180:BP180)),0))</f>
        <v>0</v>
      </c>
      <c r="BR180" s="39">
        <f>IF(BF180+AU180+Y179&gt;=K$8,0,IF(SUM($BL180:BQ180)&lt;$C180,MIN(K$8-(BF180+AU180+Y179),$C180-SUM($BL180:BQ180)),0))</f>
        <v>0</v>
      </c>
      <c r="BS180" s="39">
        <f>IF(BG180+AV180+Z179&gt;=L$8,0,IF(SUM($BL180:BR180)&lt;$C180,MIN(L$8-(BG180+AV180+Z179),$C180-SUM($BL180:BR180)),0))</f>
        <v>0</v>
      </c>
      <c r="BT180" s="39">
        <f>IF(BH180+AW180+AA179&gt;=M$8,0,IF(SUM($BL180:BS180)&lt;$C180,MIN(M$8-(BH180+AW180+AA179),$C180-SUM($BL180:BS180)),0))</f>
        <v>0</v>
      </c>
      <c r="BU180" s="39">
        <f>IF(BI180+AX180+AB179&gt;=N$8,0,IF(SUM($BL180:BT180)&lt;$C180,MIN(N$8-(BI180+AX180+AB179),$C180-SUM($BL180:BT180)),0))</f>
        <v>0</v>
      </c>
      <c r="BW180" s="52" t="e">
        <f t="shared" si="238"/>
        <v>#N/A</v>
      </c>
      <c r="BX180" s="174" t="e">
        <f t="shared" si="239"/>
        <v>#N/A</v>
      </c>
      <c r="BY180" s="39">
        <f t="shared" si="216"/>
        <v>0</v>
      </c>
      <c r="BZ180" s="174" t="e">
        <f t="shared" si="240"/>
        <v>#N/A</v>
      </c>
      <c r="CA180" s="37">
        <f t="shared" si="217"/>
        <v>0</v>
      </c>
      <c r="CB180" s="174" t="e">
        <f t="shared" si="241"/>
        <v>#N/A</v>
      </c>
      <c r="CC180" s="39">
        <f t="shared" si="218"/>
        <v>0</v>
      </c>
      <c r="CD180" s="174" t="e">
        <f t="shared" si="242"/>
        <v>#N/A</v>
      </c>
      <c r="CE180" s="39">
        <f t="shared" si="219"/>
        <v>0</v>
      </c>
      <c r="CF180" s="174" t="e">
        <f t="shared" si="243"/>
        <v>#N/A</v>
      </c>
      <c r="CG180" s="39">
        <f t="shared" si="220"/>
        <v>0</v>
      </c>
      <c r="CH180" s="174" t="e">
        <f t="shared" si="244"/>
        <v>#N/A</v>
      </c>
      <c r="CI180" s="39">
        <f t="shared" si="221"/>
        <v>0</v>
      </c>
      <c r="CJ180" s="174" t="e">
        <f t="shared" si="245"/>
        <v>#N/A</v>
      </c>
      <c r="CK180" s="39">
        <f t="shared" si="222"/>
        <v>0</v>
      </c>
      <c r="CL180" s="174" t="e">
        <f t="shared" si="246"/>
        <v>#N/A</v>
      </c>
      <c r="CM180" s="39">
        <f t="shared" si="223"/>
        <v>0</v>
      </c>
      <c r="CN180" s="174" t="e">
        <f t="shared" si="247"/>
        <v>#N/A</v>
      </c>
      <c r="CO180" s="39">
        <f t="shared" si="224"/>
        <v>0</v>
      </c>
      <c r="CP180" s="174" t="e">
        <f t="shared" si="248"/>
        <v>#N/A</v>
      </c>
      <c r="CQ180" s="39">
        <f t="shared" si="225"/>
        <v>0</v>
      </c>
      <c r="CR180" s="39" t="e">
        <f>IF(ISERROR(BX180),NA(),(BY180/Calculator!$E$6)/2)</f>
        <v>#N/A</v>
      </c>
      <c r="CS180" s="39" t="e">
        <f>IF(ISERROR(BZ180),NA(),(CA180/Calculator!$E$6)/2)</f>
        <v>#N/A</v>
      </c>
      <c r="CT180" s="39" t="e">
        <f>IF(ISERROR(CB180),NA(),(CC180/Calculator!$E$6)/2)</f>
        <v>#N/A</v>
      </c>
      <c r="CU180" s="39" t="e">
        <f>IF(ISERROR(CD180),NA(),(CE180/Calculator!$E$6)/2)</f>
        <v>#N/A</v>
      </c>
      <c r="CV180" s="39" t="e">
        <f>IF(ISERROR(CF180),NA(),(CG180/Calculator!$E$6)/2)</f>
        <v>#N/A</v>
      </c>
      <c r="CW180" s="39" t="e">
        <f>IF(ISERROR(CH180),NA(),(CI180/Calculator!$E$6)/2)</f>
        <v>#N/A</v>
      </c>
      <c r="CX180" s="39" t="e">
        <f>IF(ISERROR(CJ180),NA(),(CK180/Calculator!$E$6)/2)</f>
        <v>#N/A</v>
      </c>
      <c r="CY180" s="39" t="e">
        <f>IF(ISERROR(CL180),NA(),(CM180/Calculator!$E$6)/2)</f>
        <v>#N/A</v>
      </c>
      <c r="CZ180" s="39" t="e">
        <f>IF(ISERROR(CN180),NA(),(CO180/Calculator!$E$6)/2)</f>
        <v>#N/A</v>
      </c>
      <c r="DA180" s="39" t="e">
        <f>IF(ISERROR(CP180),NA(),(CQ180/Calculator!$E$6)/2)</f>
        <v>#N/A</v>
      </c>
    </row>
    <row r="181" spans="1:105" s="34" customFormat="1" ht="12" thickBot="1" x14ac:dyDescent="0.25">
      <c r="A181" s="51" t="str">
        <f t="shared" si="180"/>
        <v/>
      </c>
      <c r="B181" s="52" t="str">
        <f t="shared" si="226"/>
        <v/>
      </c>
      <c r="C181" s="53" t="str">
        <f t="shared" si="181"/>
        <v/>
      </c>
      <c r="D181" s="54"/>
      <c r="E181" s="36">
        <f t="shared" si="182"/>
        <v>0</v>
      </c>
      <c r="F181" s="36">
        <f t="shared" si="183"/>
        <v>0</v>
      </c>
      <c r="G181" s="36">
        <f t="shared" si="184"/>
        <v>0</v>
      </c>
      <c r="H181" s="36">
        <f t="shared" si="185"/>
        <v>0</v>
      </c>
      <c r="I181" s="36">
        <f t="shared" si="186"/>
        <v>0</v>
      </c>
      <c r="J181" s="36">
        <f t="shared" si="187"/>
        <v>0</v>
      </c>
      <c r="K181" s="36">
        <f t="shared" si="188"/>
        <v>0</v>
      </c>
      <c r="L181" s="36">
        <f t="shared" si="189"/>
        <v>0</v>
      </c>
      <c r="M181" s="36">
        <f t="shared" si="190"/>
        <v>0</v>
      </c>
      <c r="N181" s="36">
        <f t="shared" si="191"/>
        <v>0</v>
      </c>
      <c r="O181" s="49">
        <f t="shared" si="192"/>
        <v>0</v>
      </c>
      <c r="P181" s="132" t="str">
        <f t="shared" si="193"/>
        <v/>
      </c>
      <c r="Q181" s="50">
        <f t="shared" si="194"/>
        <v>0</v>
      </c>
      <c r="R181" s="37"/>
      <c r="S181" s="36">
        <f t="shared" si="195"/>
        <v>1000</v>
      </c>
      <c r="T181" s="36">
        <f t="shared" si="196"/>
        <v>0</v>
      </c>
      <c r="U181" s="36">
        <f t="shared" si="197"/>
        <v>0</v>
      </c>
      <c r="V181" s="36">
        <f t="shared" si="198"/>
        <v>0</v>
      </c>
      <c r="W181" s="36">
        <f t="shared" si="199"/>
        <v>3000</v>
      </c>
      <c r="X181" s="36">
        <f t="shared" si="200"/>
        <v>0</v>
      </c>
      <c r="Y181" s="36">
        <f t="shared" si="201"/>
        <v>0</v>
      </c>
      <c r="Z181" s="36">
        <f t="shared" si="202"/>
        <v>48086.859999999993</v>
      </c>
      <c r="AA181" s="36">
        <f t="shared" si="203"/>
        <v>0</v>
      </c>
      <c r="AB181" s="36">
        <f t="shared" si="204"/>
        <v>0</v>
      </c>
      <c r="AC181" s="40"/>
      <c r="AD181" s="36">
        <f t="shared" si="170"/>
        <v>0</v>
      </c>
      <c r="AE181" s="36">
        <f t="shared" si="171"/>
        <v>0</v>
      </c>
      <c r="AF181" s="36">
        <f t="shared" si="172"/>
        <v>0</v>
      </c>
      <c r="AG181" s="36">
        <f t="shared" si="173"/>
        <v>0</v>
      </c>
      <c r="AH181" s="36">
        <f t="shared" si="174"/>
        <v>0</v>
      </c>
      <c r="AI181" s="36">
        <f t="shared" si="175"/>
        <v>0</v>
      </c>
      <c r="AJ181" s="36">
        <f t="shared" si="176"/>
        <v>0</v>
      </c>
      <c r="AK181" s="36">
        <f t="shared" si="177"/>
        <v>0</v>
      </c>
      <c r="AL181" s="36">
        <f t="shared" si="178"/>
        <v>0</v>
      </c>
      <c r="AM181" s="36">
        <f t="shared" si="179"/>
        <v>0</v>
      </c>
      <c r="AN181" s="40"/>
      <c r="AO181" s="36">
        <f t="shared" si="205"/>
        <v>0</v>
      </c>
      <c r="AP181" s="36">
        <f t="shared" si="206"/>
        <v>0</v>
      </c>
      <c r="AQ181" s="36">
        <f t="shared" si="207"/>
        <v>0</v>
      </c>
      <c r="AR181" s="36">
        <f t="shared" si="208"/>
        <v>0</v>
      </c>
      <c r="AS181" s="36">
        <f t="shared" si="209"/>
        <v>0</v>
      </c>
      <c r="AT181" s="36">
        <f t="shared" si="210"/>
        <v>0</v>
      </c>
      <c r="AU181" s="36">
        <f t="shared" si="211"/>
        <v>0</v>
      </c>
      <c r="AV181" s="36">
        <f t="shared" si="212"/>
        <v>139.85</v>
      </c>
      <c r="AW181" s="36">
        <f t="shared" si="213"/>
        <v>0</v>
      </c>
      <c r="AX181" s="36">
        <f t="shared" si="214"/>
        <v>0</v>
      </c>
      <c r="AZ181" s="36">
        <f t="shared" si="227"/>
        <v>0</v>
      </c>
      <c r="BA181" s="36">
        <f t="shared" si="228"/>
        <v>0</v>
      </c>
      <c r="BB181" s="36">
        <f t="shared" si="229"/>
        <v>0</v>
      </c>
      <c r="BC181" s="36">
        <f t="shared" si="230"/>
        <v>0</v>
      </c>
      <c r="BD181" s="36">
        <f t="shared" si="231"/>
        <v>0</v>
      </c>
      <c r="BE181" s="36">
        <f t="shared" si="232"/>
        <v>0</v>
      </c>
      <c r="BF181" s="36">
        <f t="shared" si="233"/>
        <v>0</v>
      </c>
      <c r="BG181" s="36">
        <f t="shared" si="234"/>
        <v>0</v>
      </c>
      <c r="BH181" s="36">
        <f t="shared" si="235"/>
        <v>0</v>
      </c>
      <c r="BI181" s="36">
        <f t="shared" si="236"/>
        <v>0</v>
      </c>
      <c r="BJ181" s="118">
        <f t="shared" si="215"/>
        <v>0</v>
      </c>
      <c r="BK181" s="37"/>
      <c r="BL181" s="38">
        <f t="shared" si="237"/>
        <v>0</v>
      </c>
      <c r="BM181" s="39">
        <f>IF(BA181+AP181+T180&gt;=F$8,0,IF(SUM($BL181:BL181)&lt;$C181,MIN(F$8-(BA181+AP181+T180),$C181-SUM($BL181:BL181)),0))</f>
        <v>0</v>
      </c>
      <c r="BN181" s="39">
        <f>IF(BB181+AQ181+U180&gt;=G$8,0,IF(SUM($BL181:BM181)&lt;$C181,MIN(G$8-(BB181+AQ181+U180),$C181-SUM($BL181:BM181)),0))</f>
        <v>0</v>
      </c>
      <c r="BO181" s="39">
        <f>IF(BC181+AR181+V180&gt;=H$8,0,IF(SUM($BL181:BN181)&lt;$C181,MIN(H$8-(BC181+AR181+V180),$C181-SUM($BL181:BN181)),0))</f>
        <v>0</v>
      </c>
      <c r="BP181" s="39">
        <f>IF(BD181+AS181+W180&gt;=I$8,0,IF(SUM($BL181:BO181)&lt;$C181,MIN(I$8-(BD181+AS181+W180),$C181-SUM($BL181:BO181)),0))</f>
        <v>0</v>
      </c>
      <c r="BQ181" s="39">
        <f>IF(BE181+AT181+X180&gt;=J$8,0,IF(SUM($BL181:BP181)&lt;$C181,MIN(J$8-(BE181+AT181+X180),$C181-SUM($BL181:BP181)),0))</f>
        <v>0</v>
      </c>
      <c r="BR181" s="39">
        <f>IF(BF181+AU181+Y180&gt;=K$8,0,IF(SUM($BL181:BQ181)&lt;$C181,MIN(K$8-(BF181+AU181+Y180),$C181-SUM($BL181:BQ181)),0))</f>
        <v>0</v>
      </c>
      <c r="BS181" s="39">
        <f>IF(BG181+AV181+Z180&gt;=L$8,0,IF(SUM($BL181:BR181)&lt;$C181,MIN(L$8-(BG181+AV181+Z180),$C181-SUM($BL181:BR181)),0))</f>
        <v>0</v>
      </c>
      <c r="BT181" s="39">
        <f>IF(BH181+AW181+AA180&gt;=M$8,0,IF(SUM($BL181:BS181)&lt;$C181,MIN(M$8-(BH181+AW181+AA180),$C181-SUM($BL181:BS181)),0))</f>
        <v>0</v>
      </c>
      <c r="BU181" s="39">
        <f>IF(BI181+AX181+AB180&gt;=N$8,0,IF(SUM($BL181:BT181)&lt;$C181,MIN(N$8-(BI181+AX181+AB180),$C181-SUM($BL181:BT181)),0))</f>
        <v>0</v>
      </c>
      <c r="BW181" s="52" t="e">
        <f t="shared" si="238"/>
        <v>#N/A</v>
      </c>
      <c r="BX181" s="174" t="e">
        <f t="shared" si="239"/>
        <v>#N/A</v>
      </c>
      <c r="BY181" s="39">
        <f t="shared" si="216"/>
        <v>0</v>
      </c>
      <c r="BZ181" s="174" t="e">
        <f t="shared" si="240"/>
        <v>#N/A</v>
      </c>
      <c r="CA181" s="37">
        <f t="shared" si="217"/>
        <v>0</v>
      </c>
      <c r="CB181" s="174" t="e">
        <f t="shared" si="241"/>
        <v>#N/A</v>
      </c>
      <c r="CC181" s="39">
        <f t="shared" si="218"/>
        <v>0</v>
      </c>
      <c r="CD181" s="174" t="e">
        <f t="shared" si="242"/>
        <v>#N/A</v>
      </c>
      <c r="CE181" s="39">
        <f t="shared" si="219"/>
        <v>0</v>
      </c>
      <c r="CF181" s="174" t="e">
        <f t="shared" si="243"/>
        <v>#N/A</v>
      </c>
      <c r="CG181" s="39">
        <f t="shared" si="220"/>
        <v>0</v>
      </c>
      <c r="CH181" s="174" t="e">
        <f t="shared" si="244"/>
        <v>#N/A</v>
      </c>
      <c r="CI181" s="39">
        <f t="shared" si="221"/>
        <v>0</v>
      </c>
      <c r="CJ181" s="174" t="e">
        <f t="shared" si="245"/>
        <v>#N/A</v>
      </c>
      <c r="CK181" s="39">
        <f t="shared" si="222"/>
        <v>0</v>
      </c>
      <c r="CL181" s="174" t="e">
        <f t="shared" si="246"/>
        <v>#N/A</v>
      </c>
      <c r="CM181" s="39">
        <f t="shared" si="223"/>
        <v>0</v>
      </c>
      <c r="CN181" s="174" t="e">
        <f t="shared" si="247"/>
        <v>#N/A</v>
      </c>
      <c r="CO181" s="39">
        <f t="shared" si="224"/>
        <v>0</v>
      </c>
      <c r="CP181" s="174" t="e">
        <f t="shared" si="248"/>
        <v>#N/A</v>
      </c>
      <c r="CQ181" s="39">
        <f t="shared" si="225"/>
        <v>0</v>
      </c>
      <c r="CR181" s="39" t="e">
        <f>IF(ISERROR(BX181),NA(),(BY181/Calculator!$E$6)/2)</f>
        <v>#N/A</v>
      </c>
      <c r="CS181" s="39" t="e">
        <f>IF(ISERROR(BZ181),NA(),(CA181/Calculator!$E$6)/2)</f>
        <v>#N/A</v>
      </c>
      <c r="CT181" s="39" t="e">
        <f>IF(ISERROR(CB181),NA(),(CC181/Calculator!$E$6)/2)</f>
        <v>#N/A</v>
      </c>
      <c r="CU181" s="39" t="e">
        <f>IF(ISERROR(CD181),NA(),(CE181/Calculator!$E$6)/2)</f>
        <v>#N/A</v>
      </c>
      <c r="CV181" s="39" t="e">
        <f>IF(ISERROR(CF181),NA(),(CG181/Calculator!$E$6)/2)</f>
        <v>#N/A</v>
      </c>
      <c r="CW181" s="39" t="e">
        <f>IF(ISERROR(CH181),NA(),(CI181/Calculator!$E$6)/2)</f>
        <v>#N/A</v>
      </c>
      <c r="CX181" s="39" t="e">
        <f>IF(ISERROR(CJ181),NA(),(CK181/Calculator!$E$6)/2)</f>
        <v>#N/A</v>
      </c>
      <c r="CY181" s="39" t="e">
        <f>IF(ISERROR(CL181),NA(),(CM181/Calculator!$E$6)/2)</f>
        <v>#N/A</v>
      </c>
      <c r="CZ181" s="39" t="e">
        <f>IF(ISERROR(CN181),NA(),(CO181/Calculator!$E$6)/2)</f>
        <v>#N/A</v>
      </c>
      <c r="DA181" s="39" t="e">
        <f>IF(ISERROR(CP181),NA(),(CQ181/Calculator!$E$6)/2)</f>
        <v>#N/A</v>
      </c>
    </row>
    <row r="182" spans="1:105" s="34" customFormat="1" ht="12" thickBot="1" x14ac:dyDescent="0.25">
      <c r="A182" s="51" t="str">
        <f t="shared" si="180"/>
        <v/>
      </c>
      <c r="B182" s="52" t="str">
        <f t="shared" si="226"/>
        <v/>
      </c>
      <c r="C182" s="53" t="str">
        <f t="shared" si="181"/>
        <v/>
      </c>
      <c r="D182" s="54"/>
      <c r="E182" s="36">
        <f t="shared" si="182"/>
        <v>0</v>
      </c>
      <c r="F182" s="36">
        <f t="shared" si="183"/>
        <v>0</v>
      </c>
      <c r="G182" s="36">
        <f t="shared" si="184"/>
        <v>0</v>
      </c>
      <c r="H182" s="36">
        <f t="shared" si="185"/>
        <v>0</v>
      </c>
      <c r="I182" s="36">
        <f t="shared" si="186"/>
        <v>0</v>
      </c>
      <c r="J182" s="36">
        <f t="shared" si="187"/>
        <v>0</v>
      </c>
      <c r="K182" s="36">
        <f t="shared" si="188"/>
        <v>0</v>
      </c>
      <c r="L182" s="36">
        <f t="shared" si="189"/>
        <v>0</v>
      </c>
      <c r="M182" s="36">
        <f t="shared" si="190"/>
        <v>0</v>
      </c>
      <c r="N182" s="36">
        <f t="shared" si="191"/>
        <v>0</v>
      </c>
      <c r="O182" s="49">
        <f t="shared" si="192"/>
        <v>0</v>
      </c>
      <c r="P182" s="132" t="str">
        <f t="shared" si="193"/>
        <v/>
      </c>
      <c r="Q182" s="50">
        <f t="shared" si="194"/>
        <v>0</v>
      </c>
      <c r="R182" s="37"/>
      <c r="S182" s="36">
        <f t="shared" si="195"/>
        <v>1000</v>
      </c>
      <c r="T182" s="36">
        <f t="shared" si="196"/>
        <v>0</v>
      </c>
      <c r="U182" s="36">
        <f t="shared" si="197"/>
        <v>0</v>
      </c>
      <c r="V182" s="36">
        <f t="shared" si="198"/>
        <v>0</v>
      </c>
      <c r="W182" s="36">
        <f t="shared" si="199"/>
        <v>3000</v>
      </c>
      <c r="X182" s="36">
        <f t="shared" si="200"/>
        <v>0</v>
      </c>
      <c r="Y182" s="36">
        <f t="shared" si="201"/>
        <v>0</v>
      </c>
      <c r="Z182" s="36">
        <f t="shared" si="202"/>
        <v>48227.109999999993</v>
      </c>
      <c r="AA182" s="36">
        <f t="shared" si="203"/>
        <v>0</v>
      </c>
      <c r="AB182" s="36">
        <f t="shared" si="204"/>
        <v>0</v>
      </c>
      <c r="AC182" s="40"/>
      <c r="AD182" s="36">
        <f t="shared" si="170"/>
        <v>0</v>
      </c>
      <c r="AE182" s="36">
        <f t="shared" si="171"/>
        <v>0</v>
      </c>
      <c r="AF182" s="36">
        <f t="shared" si="172"/>
        <v>0</v>
      </c>
      <c r="AG182" s="36">
        <f t="shared" si="173"/>
        <v>0</v>
      </c>
      <c r="AH182" s="36">
        <f t="shared" si="174"/>
        <v>0</v>
      </c>
      <c r="AI182" s="36">
        <f t="shared" si="175"/>
        <v>0</v>
      </c>
      <c r="AJ182" s="36">
        <f t="shared" si="176"/>
        <v>0</v>
      </c>
      <c r="AK182" s="36">
        <f t="shared" si="177"/>
        <v>0</v>
      </c>
      <c r="AL182" s="36">
        <f t="shared" si="178"/>
        <v>0</v>
      </c>
      <c r="AM182" s="36">
        <f t="shared" si="179"/>
        <v>0</v>
      </c>
      <c r="AN182" s="40"/>
      <c r="AO182" s="36">
        <f t="shared" si="205"/>
        <v>0</v>
      </c>
      <c r="AP182" s="36">
        <f t="shared" si="206"/>
        <v>0</v>
      </c>
      <c r="AQ182" s="36">
        <f t="shared" si="207"/>
        <v>0</v>
      </c>
      <c r="AR182" s="36">
        <f t="shared" si="208"/>
        <v>0</v>
      </c>
      <c r="AS182" s="36">
        <f t="shared" si="209"/>
        <v>0</v>
      </c>
      <c r="AT182" s="36">
        <f t="shared" si="210"/>
        <v>0</v>
      </c>
      <c r="AU182" s="36">
        <f t="shared" si="211"/>
        <v>0</v>
      </c>
      <c r="AV182" s="36">
        <f t="shared" si="212"/>
        <v>140.25</v>
      </c>
      <c r="AW182" s="36">
        <f t="shared" si="213"/>
        <v>0</v>
      </c>
      <c r="AX182" s="36">
        <f t="shared" si="214"/>
        <v>0</v>
      </c>
      <c r="AZ182" s="36">
        <f t="shared" si="227"/>
        <v>0</v>
      </c>
      <c r="BA182" s="36">
        <f t="shared" si="228"/>
        <v>0</v>
      </c>
      <c r="BB182" s="36">
        <f t="shared" si="229"/>
        <v>0</v>
      </c>
      <c r="BC182" s="36">
        <f t="shared" si="230"/>
        <v>0</v>
      </c>
      <c r="BD182" s="36">
        <f t="shared" si="231"/>
        <v>0</v>
      </c>
      <c r="BE182" s="36">
        <f t="shared" si="232"/>
        <v>0</v>
      </c>
      <c r="BF182" s="36">
        <f t="shared" si="233"/>
        <v>0</v>
      </c>
      <c r="BG182" s="36">
        <f t="shared" si="234"/>
        <v>0</v>
      </c>
      <c r="BH182" s="36">
        <f t="shared" si="235"/>
        <v>0</v>
      </c>
      <c r="BI182" s="36">
        <f t="shared" si="236"/>
        <v>0</v>
      </c>
      <c r="BJ182" s="118">
        <f t="shared" si="215"/>
        <v>0</v>
      </c>
      <c r="BK182" s="37"/>
      <c r="BL182" s="38">
        <f t="shared" si="237"/>
        <v>0</v>
      </c>
      <c r="BM182" s="39">
        <f>IF(BA182+AP182+T181&gt;=F$8,0,IF(SUM($BL182:BL182)&lt;$C182,MIN(F$8-(BA182+AP182+T181),$C182-SUM($BL182:BL182)),0))</f>
        <v>0</v>
      </c>
      <c r="BN182" s="39">
        <f>IF(BB182+AQ182+U181&gt;=G$8,0,IF(SUM($BL182:BM182)&lt;$C182,MIN(G$8-(BB182+AQ182+U181),$C182-SUM($BL182:BM182)),0))</f>
        <v>0</v>
      </c>
      <c r="BO182" s="39">
        <f>IF(BC182+AR182+V181&gt;=H$8,0,IF(SUM($BL182:BN182)&lt;$C182,MIN(H$8-(BC182+AR182+V181),$C182-SUM($BL182:BN182)),0))</f>
        <v>0</v>
      </c>
      <c r="BP182" s="39">
        <f>IF(BD182+AS182+W181&gt;=I$8,0,IF(SUM($BL182:BO182)&lt;$C182,MIN(I$8-(BD182+AS182+W181),$C182-SUM($BL182:BO182)),0))</f>
        <v>0</v>
      </c>
      <c r="BQ182" s="39">
        <f>IF(BE182+AT182+X181&gt;=J$8,0,IF(SUM($BL182:BP182)&lt;$C182,MIN(J$8-(BE182+AT182+X181),$C182-SUM($BL182:BP182)),0))</f>
        <v>0</v>
      </c>
      <c r="BR182" s="39">
        <f>IF(BF182+AU182+Y181&gt;=K$8,0,IF(SUM($BL182:BQ182)&lt;$C182,MIN(K$8-(BF182+AU182+Y181),$C182-SUM($BL182:BQ182)),0))</f>
        <v>0</v>
      </c>
      <c r="BS182" s="39">
        <f>IF(BG182+AV182+Z181&gt;=L$8,0,IF(SUM($BL182:BR182)&lt;$C182,MIN(L$8-(BG182+AV182+Z181),$C182-SUM($BL182:BR182)),0))</f>
        <v>0</v>
      </c>
      <c r="BT182" s="39">
        <f>IF(BH182+AW182+AA181&gt;=M$8,0,IF(SUM($BL182:BS182)&lt;$C182,MIN(M$8-(BH182+AW182+AA181),$C182-SUM($BL182:BS182)),0))</f>
        <v>0</v>
      </c>
      <c r="BU182" s="39">
        <f>IF(BI182+AX182+AB181&gt;=N$8,0,IF(SUM($BL182:BT182)&lt;$C182,MIN(N$8-(BI182+AX182+AB181),$C182-SUM($BL182:BT182)),0))</f>
        <v>0</v>
      </c>
      <c r="BW182" s="52" t="e">
        <f t="shared" si="238"/>
        <v>#N/A</v>
      </c>
      <c r="BX182" s="174" t="e">
        <f t="shared" si="239"/>
        <v>#N/A</v>
      </c>
      <c r="BY182" s="39">
        <f t="shared" si="216"/>
        <v>0</v>
      </c>
      <c r="BZ182" s="174" t="e">
        <f t="shared" si="240"/>
        <v>#N/A</v>
      </c>
      <c r="CA182" s="37">
        <f t="shared" si="217"/>
        <v>0</v>
      </c>
      <c r="CB182" s="174" t="e">
        <f t="shared" si="241"/>
        <v>#N/A</v>
      </c>
      <c r="CC182" s="39">
        <f t="shared" si="218"/>
        <v>0</v>
      </c>
      <c r="CD182" s="174" t="e">
        <f t="shared" si="242"/>
        <v>#N/A</v>
      </c>
      <c r="CE182" s="39">
        <f t="shared" si="219"/>
        <v>0</v>
      </c>
      <c r="CF182" s="174" t="e">
        <f t="shared" si="243"/>
        <v>#N/A</v>
      </c>
      <c r="CG182" s="39">
        <f t="shared" si="220"/>
        <v>0</v>
      </c>
      <c r="CH182" s="174" t="e">
        <f t="shared" si="244"/>
        <v>#N/A</v>
      </c>
      <c r="CI182" s="39">
        <f t="shared" si="221"/>
        <v>0</v>
      </c>
      <c r="CJ182" s="174" t="e">
        <f t="shared" si="245"/>
        <v>#N/A</v>
      </c>
      <c r="CK182" s="39">
        <f t="shared" si="222"/>
        <v>0</v>
      </c>
      <c r="CL182" s="174" t="e">
        <f t="shared" si="246"/>
        <v>#N/A</v>
      </c>
      <c r="CM182" s="39">
        <f t="shared" si="223"/>
        <v>0</v>
      </c>
      <c r="CN182" s="174" t="e">
        <f t="shared" si="247"/>
        <v>#N/A</v>
      </c>
      <c r="CO182" s="39">
        <f t="shared" si="224"/>
        <v>0</v>
      </c>
      <c r="CP182" s="174" t="e">
        <f t="shared" si="248"/>
        <v>#N/A</v>
      </c>
      <c r="CQ182" s="39">
        <f t="shared" si="225"/>
        <v>0</v>
      </c>
      <c r="CR182" s="39" t="e">
        <f>IF(ISERROR(BX182),NA(),(BY182/Calculator!$E$6)/2)</f>
        <v>#N/A</v>
      </c>
      <c r="CS182" s="39" t="e">
        <f>IF(ISERROR(BZ182),NA(),(CA182/Calculator!$E$6)/2)</f>
        <v>#N/A</v>
      </c>
      <c r="CT182" s="39" t="e">
        <f>IF(ISERROR(CB182),NA(),(CC182/Calculator!$E$6)/2)</f>
        <v>#N/A</v>
      </c>
      <c r="CU182" s="39" t="e">
        <f>IF(ISERROR(CD182),NA(),(CE182/Calculator!$E$6)/2)</f>
        <v>#N/A</v>
      </c>
      <c r="CV182" s="39" t="e">
        <f>IF(ISERROR(CF182),NA(),(CG182/Calculator!$E$6)/2)</f>
        <v>#N/A</v>
      </c>
      <c r="CW182" s="39" t="e">
        <f>IF(ISERROR(CH182),NA(),(CI182/Calculator!$E$6)/2)</f>
        <v>#N/A</v>
      </c>
      <c r="CX182" s="39" t="e">
        <f>IF(ISERROR(CJ182),NA(),(CK182/Calculator!$E$6)/2)</f>
        <v>#N/A</v>
      </c>
      <c r="CY182" s="39" t="e">
        <f>IF(ISERROR(CL182),NA(),(CM182/Calculator!$E$6)/2)</f>
        <v>#N/A</v>
      </c>
      <c r="CZ182" s="39" t="e">
        <f>IF(ISERROR(CN182),NA(),(CO182/Calculator!$E$6)/2)</f>
        <v>#N/A</v>
      </c>
      <c r="DA182" s="39" t="e">
        <f>IF(ISERROR(CP182),NA(),(CQ182/Calculator!$E$6)/2)</f>
        <v>#N/A</v>
      </c>
    </row>
    <row r="183" spans="1:105" s="34" customFormat="1" ht="12" thickBot="1" x14ac:dyDescent="0.25">
      <c r="A183" s="51" t="str">
        <f t="shared" si="180"/>
        <v/>
      </c>
      <c r="B183" s="52" t="str">
        <f t="shared" si="226"/>
        <v/>
      </c>
      <c r="C183" s="53" t="str">
        <f t="shared" si="181"/>
        <v/>
      </c>
      <c r="D183" s="54"/>
      <c r="E183" s="36">
        <f t="shared" si="182"/>
        <v>0</v>
      </c>
      <c r="F183" s="36">
        <f t="shared" si="183"/>
        <v>0</v>
      </c>
      <c r="G183" s="36">
        <f t="shared" si="184"/>
        <v>0</v>
      </c>
      <c r="H183" s="36">
        <f t="shared" si="185"/>
        <v>0</v>
      </c>
      <c r="I183" s="36">
        <f t="shared" si="186"/>
        <v>0</v>
      </c>
      <c r="J183" s="36">
        <f t="shared" si="187"/>
        <v>0</v>
      </c>
      <c r="K183" s="36">
        <f t="shared" si="188"/>
        <v>0</v>
      </c>
      <c r="L183" s="36">
        <f t="shared" si="189"/>
        <v>0</v>
      </c>
      <c r="M183" s="36">
        <f t="shared" si="190"/>
        <v>0</v>
      </c>
      <c r="N183" s="36">
        <f t="shared" si="191"/>
        <v>0</v>
      </c>
      <c r="O183" s="49">
        <f t="shared" si="192"/>
        <v>0</v>
      </c>
      <c r="P183" s="132" t="str">
        <f t="shared" si="193"/>
        <v/>
      </c>
      <c r="Q183" s="50">
        <f t="shared" si="194"/>
        <v>0</v>
      </c>
      <c r="R183" s="37"/>
      <c r="S183" s="36">
        <f t="shared" si="195"/>
        <v>1000</v>
      </c>
      <c r="T183" s="36">
        <f t="shared" si="196"/>
        <v>0</v>
      </c>
      <c r="U183" s="36">
        <f t="shared" si="197"/>
        <v>0</v>
      </c>
      <c r="V183" s="36">
        <f t="shared" si="198"/>
        <v>0</v>
      </c>
      <c r="W183" s="36">
        <f t="shared" si="199"/>
        <v>3000</v>
      </c>
      <c r="X183" s="36">
        <f t="shared" si="200"/>
        <v>0</v>
      </c>
      <c r="Y183" s="36">
        <f t="shared" si="201"/>
        <v>0</v>
      </c>
      <c r="Z183" s="36">
        <f t="shared" si="202"/>
        <v>48367.77</v>
      </c>
      <c r="AA183" s="36">
        <f t="shared" si="203"/>
        <v>0</v>
      </c>
      <c r="AB183" s="36">
        <f t="shared" si="204"/>
        <v>0</v>
      </c>
      <c r="AC183" s="40"/>
      <c r="AD183" s="36">
        <f t="shared" si="170"/>
        <v>0</v>
      </c>
      <c r="AE183" s="36">
        <f t="shared" si="171"/>
        <v>0</v>
      </c>
      <c r="AF183" s="36">
        <f t="shared" si="172"/>
        <v>0</v>
      </c>
      <c r="AG183" s="36">
        <f t="shared" si="173"/>
        <v>0</v>
      </c>
      <c r="AH183" s="36">
        <f t="shared" si="174"/>
        <v>0</v>
      </c>
      <c r="AI183" s="36">
        <f t="shared" si="175"/>
        <v>0</v>
      </c>
      <c r="AJ183" s="36">
        <f t="shared" si="176"/>
        <v>0</v>
      </c>
      <c r="AK183" s="36">
        <f t="shared" si="177"/>
        <v>0</v>
      </c>
      <c r="AL183" s="36">
        <f t="shared" si="178"/>
        <v>0</v>
      </c>
      <c r="AM183" s="36">
        <f t="shared" si="179"/>
        <v>0</v>
      </c>
      <c r="AN183" s="40"/>
      <c r="AO183" s="36">
        <f t="shared" si="205"/>
        <v>0</v>
      </c>
      <c r="AP183" s="36">
        <f t="shared" si="206"/>
        <v>0</v>
      </c>
      <c r="AQ183" s="36">
        <f t="shared" si="207"/>
        <v>0</v>
      </c>
      <c r="AR183" s="36">
        <f t="shared" si="208"/>
        <v>0</v>
      </c>
      <c r="AS183" s="36">
        <f t="shared" si="209"/>
        <v>0</v>
      </c>
      <c r="AT183" s="36">
        <f t="shared" si="210"/>
        <v>0</v>
      </c>
      <c r="AU183" s="36">
        <f t="shared" si="211"/>
        <v>0</v>
      </c>
      <c r="AV183" s="36">
        <f t="shared" si="212"/>
        <v>140.66</v>
      </c>
      <c r="AW183" s="36">
        <f t="shared" si="213"/>
        <v>0</v>
      </c>
      <c r="AX183" s="36">
        <f t="shared" si="214"/>
        <v>0</v>
      </c>
      <c r="AZ183" s="36">
        <f t="shared" si="227"/>
        <v>0</v>
      </c>
      <c r="BA183" s="36">
        <f t="shared" si="228"/>
        <v>0</v>
      </c>
      <c r="BB183" s="36">
        <f t="shared" si="229"/>
        <v>0</v>
      </c>
      <c r="BC183" s="36">
        <f t="shared" si="230"/>
        <v>0</v>
      </c>
      <c r="BD183" s="36">
        <f t="shared" si="231"/>
        <v>0</v>
      </c>
      <c r="BE183" s="36">
        <f t="shared" si="232"/>
        <v>0</v>
      </c>
      <c r="BF183" s="36">
        <f t="shared" si="233"/>
        <v>0</v>
      </c>
      <c r="BG183" s="36">
        <f t="shared" si="234"/>
        <v>0</v>
      </c>
      <c r="BH183" s="36">
        <f t="shared" si="235"/>
        <v>0</v>
      </c>
      <c r="BI183" s="36">
        <f t="shared" si="236"/>
        <v>0</v>
      </c>
      <c r="BJ183" s="118">
        <f t="shared" si="215"/>
        <v>0</v>
      </c>
      <c r="BK183" s="37"/>
      <c r="BL183" s="38">
        <f t="shared" si="237"/>
        <v>0</v>
      </c>
      <c r="BM183" s="39">
        <f>IF(BA183+AP183+T182&gt;=F$8,0,IF(SUM($BL183:BL183)&lt;$C183,MIN(F$8-(BA183+AP183+T182),$C183-SUM($BL183:BL183)),0))</f>
        <v>0</v>
      </c>
      <c r="BN183" s="39">
        <f>IF(BB183+AQ183+U182&gt;=G$8,0,IF(SUM($BL183:BM183)&lt;$C183,MIN(G$8-(BB183+AQ183+U182),$C183-SUM($BL183:BM183)),0))</f>
        <v>0</v>
      </c>
      <c r="BO183" s="39">
        <f>IF(BC183+AR183+V182&gt;=H$8,0,IF(SUM($BL183:BN183)&lt;$C183,MIN(H$8-(BC183+AR183+V182),$C183-SUM($BL183:BN183)),0))</f>
        <v>0</v>
      </c>
      <c r="BP183" s="39">
        <f>IF(BD183+AS183+W182&gt;=I$8,0,IF(SUM($BL183:BO183)&lt;$C183,MIN(I$8-(BD183+AS183+W182),$C183-SUM($BL183:BO183)),0))</f>
        <v>0</v>
      </c>
      <c r="BQ183" s="39">
        <f>IF(BE183+AT183+X182&gt;=J$8,0,IF(SUM($BL183:BP183)&lt;$C183,MIN(J$8-(BE183+AT183+X182),$C183-SUM($BL183:BP183)),0))</f>
        <v>0</v>
      </c>
      <c r="BR183" s="39">
        <f>IF(BF183+AU183+Y182&gt;=K$8,0,IF(SUM($BL183:BQ183)&lt;$C183,MIN(K$8-(BF183+AU183+Y182),$C183-SUM($BL183:BQ183)),0))</f>
        <v>0</v>
      </c>
      <c r="BS183" s="39">
        <f>IF(BG183+AV183+Z182&gt;=L$8,0,IF(SUM($BL183:BR183)&lt;$C183,MIN(L$8-(BG183+AV183+Z182),$C183-SUM($BL183:BR183)),0))</f>
        <v>0</v>
      </c>
      <c r="BT183" s="39">
        <f>IF(BH183+AW183+AA182&gt;=M$8,0,IF(SUM($BL183:BS183)&lt;$C183,MIN(M$8-(BH183+AW183+AA182),$C183-SUM($BL183:BS183)),0))</f>
        <v>0</v>
      </c>
      <c r="BU183" s="39">
        <f>IF(BI183+AX183+AB182&gt;=N$8,0,IF(SUM($BL183:BT183)&lt;$C183,MIN(N$8-(BI183+AX183+AB182),$C183-SUM($BL183:BT183)),0))</f>
        <v>0</v>
      </c>
      <c r="BW183" s="52" t="e">
        <f t="shared" si="238"/>
        <v>#N/A</v>
      </c>
      <c r="BX183" s="174" t="e">
        <f t="shared" si="239"/>
        <v>#N/A</v>
      </c>
      <c r="BY183" s="39">
        <f t="shared" si="216"/>
        <v>0</v>
      </c>
      <c r="BZ183" s="174" t="e">
        <f t="shared" si="240"/>
        <v>#N/A</v>
      </c>
      <c r="CA183" s="37">
        <f t="shared" si="217"/>
        <v>0</v>
      </c>
      <c r="CB183" s="174" t="e">
        <f t="shared" si="241"/>
        <v>#N/A</v>
      </c>
      <c r="CC183" s="39">
        <f t="shared" si="218"/>
        <v>0</v>
      </c>
      <c r="CD183" s="174" t="e">
        <f t="shared" si="242"/>
        <v>#N/A</v>
      </c>
      <c r="CE183" s="39">
        <f t="shared" si="219"/>
        <v>0</v>
      </c>
      <c r="CF183" s="174" t="e">
        <f t="shared" si="243"/>
        <v>#N/A</v>
      </c>
      <c r="CG183" s="39">
        <f t="shared" si="220"/>
        <v>0</v>
      </c>
      <c r="CH183" s="174" t="e">
        <f t="shared" si="244"/>
        <v>#N/A</v>
      </c>
      <c r="CI183" s="39">
        <f t="shared" si="221"/>
        <v>0</v>
      </c>
      <c r="CJ183" s="174" t="e">
        <f t="shared" si="245"/>
        <v>#N/A</v>
      </c>
      <c r="CK183" s="39">
        <f t="shared" si="222"/>
        <v>0</v>
      </c>
      <c r="CL183" s="174" t="e">
        <f t="shared" si="246"/>
        <v>#N/A</v>
      </c>
      <c r="CM183" s="39">
        <f t="shared" si="223"/>
        <v>0</v>
      </c>
      <c r="CN183" s="174" t="e">
        <f t="shared" si="247"/>
        <v>#N/A</v>
      </c>
      <c r="CO183" s="39">
        <f t="shared" si="224"/>
        <v>0</v>
      </c>
      <c r="CP183" s="174" t="e">
        <f t="shared" si="248"/>
        <v>#N/A</v>
      </c>
      <c r="CQ183" s="39">
        <f t="shared" si="225"/>
        <v>0</v>
      </c>
      <c r="CR183" s="39" t="e">
        <f>IF(ISERROR(BX183),NA(),(BY183/Calculator!$E$6)/2)</f>
        <v>#N/A</v>
      </c>
      <c r="CS183" s="39" t="e">
        <f>IF(ISERROR(BZ183),NA(),(CA183/Calculator!$E$6)/2)</f>
        <v>#N/A</v>
      </c>
      <c r="CT183" s="39" t="e">
        <f>IF(ISERROR(CB183),NA(),(CC183/Calculator!$E$6)/2)</f>
        <v>#N/A</v>
      </c>
      <c r="CU183" s="39" t="e">
        <f>IF(ISERROR(CD183),NA(),(CE183/Calculator!$E$6)/2)</f>
        <v>#N/A</v>
      </c>
      <c r="CV183" s="39" t="e">
        <f>IF(ISERROR(CF183),NA(),(CG183/Calculator!$E$6)/2)</f>
        <v>#N/A</v>
      </c>
      <c r="CW183" s="39" t="e">
        <f>IF(ISERROR(CH183),NA(),(CI183/Calculator!$E$6)/2)</f>
        <v>#N/A</v>
      </c>
      <c r="CX183" s="39" t="e">
        <f>IF(ISERROR(CJ183),NA(),(CK183/Calculator!$E$6)/2)</f>
        <v>#N/A</v>
      </c>
      <c r="CY183" s="39" t="e">
        <f>IF(ISERROR(CL183),NA(),(CM183/Calculator!$E$6)/2)</f>
        <v>#N/A</v>
      </c>
      <c r="CZ183" s="39" t="e">
        <f>IF(ISERROR(CN183),NA(),(CO183/Calculator!$E$6)/2)</f>
        <v>#N/A</v>
      </c>
      <c r="DA183" s="39" t="e">
        <f>IF(ISERROR(CP183),NA(),(CQ183/Calculator!$E$6)/2)</f>
        <v>#N/A</v>
      </c>
    </row>
    <row r="184" spans="1:105" s="34" customFormat="1" ht="12" thickBot="1" x14ac:dyDescent="0.25">
      <c r="A184" s="51" t="str">
        <f t="shared" si="180"/>
        <v/>
      </c>
      <c r="B184" s="52" t="str">
        <f t="shared" si="226"/>
        <v/>
      </c>
      <c r="C184" s="53" t="str">
        <f t="shared" si="181"/>
        <v/>
      </c>
      <c r="D184" s="54"/>
      <c r="E184" s="36">
        <f t="shared" si="182"/>
        <v>0</v>
      </c>
      <c r="F184" s="36">
        <f t="shared" si="183"/>
        <v>0</v>
      </c>
      <c r="G184" s="36">
        <f t="shared" si="184"/>
        <v>0</v>
      </c>
      <c r="H184" s="36">
        <f t="shared" si="185"/>
        <v>0</v>
      </c>
      <c r="I184" s="36">
        <f t="shared" si="186"/>
        <v>0</v>
      </c>
      <c r="J184" s="36">
        <f t="shared" si="187"/>
        <v>0</v>
      </c>
      <c r="K184" s="36">
        <f t="shared" si="188"/>
        <v>0</v>
      </c>
      <c r="L184" s="36">
        <f t="shared" si="189"/>
        <v>0</v>
      </c>
      <c r="M184" s="36">
        <f t="shared" si="190"/>
        <v>0</v>
      </c>
      <c r="N184" s="36">
        <f t="shared" si="191"/>
        <v>0</v>
      </c>
      <c r="O184" s="49">
        <f t="shared" si="192"/>
        <v>0</v>
      </c>
      <c r="P184" s="132" t="str">
        <f t="shared" si="193"/>
        <v/>
      </c>
      <c r="Q184" s="50">
        <f t="shared" si="194"/>
        <v>0</v>
      </c>
      <c r="R184" s="37"/>
      <c r="S184" s="36">
        <f t="shared" si="195"/>
        <v>1000</v>
      </c>
      <c r="T184" s="36">
        <f t="shared" si="196"/>
        <v>0</v>
      </c>
      <c r="U184" s="36">
        <f t="shared" si="197"/>
        <v>0</v>
      </c>
      <c r="V184" s="36">
        <f t="shared" si="198"/>
        <v>0</v>
      </c>
      <c r="W184" s="36">
        <f t="shared" si="199"/>
        <v>3000</v>
      </c>
      <c r="X184" s="36">
        <f t="shared" si="200"/>
        <v>0</v>
      </c>
      <c r="Y184" s="36">
        <f t="shared" si="201"/>
        <v>0</v>
      </c>
      <c r="Z184" s="36">
        <f t="shared" si="202"/>
        <v>48508.84</v>
      </c>
      <c r="AA184" s="36">
        <f t="shared" si="203"/>
        <v>0</v>
      </c>
      <c r="AB184" s="36">
        <f t="shared" si="204"/>
        <v>0</v>
      </c>
      <c r="AC184" s="40"/>
      <c r="AD184" s="36">
        <f t="shared" si="170"/>
        <v>0</v>
      </c>
      <c r="AE184" s="36">
        <f t="shared" si="171"/>
        <v>0</v>
      </c>
      <c r="AF184" s="36">
        <f t="shared" si="172"/>
        <v>0</v>
      </c>
      <c r="AG184" s="36">
        <f t="shared" si="173"/>
        <v>0</v>
      </c>
      <c r="AH184" s="36">
        <f t="shared" si="174"/>
        <v>0</v>
      </c>
      <c r="AI184" s="36">
        <f t="shared" si="175"/>
        <v>0</v>
      </c>
      <c r="AJ184" s="36">
        <f t="shared" si="176"/>
        <v>0</v>
      </c>
      <c r="AK184" s="36">
        <f t="shared" si="177"/>
        <v>0</v>
      </c>
      <c r="AL184" s="36">
        <f t="shared" si="178"/>
        <v>0</v>
      </c>
      <c r="AM184" s="36">
        <f t="shared" si="179"/>
        <v>0</v>
      </c>
      <c r="AN184" s="40"/>
      <c r="AO184" s="36">
        <f t="shared" si="205"/>
        <v>0</v>
      </c>
      <c r="AP184" s="36">
        <f t="shared" si="206"/>
        <v>0</v>
      </c>
      <c r="AQ184" s="36">
        <f t="shared" si="207"/>
        <v>0</v>
      </c>
      <c r="AR184" s="36">
        <f t="shared" si="208"/>
        <v>0</v>
      </c>
      <c r="AS184" s="36">
        <f t="shared" si="209"/>
        <v>0</v>
      </c>
      <c r="AT184" s="36">
        <f t="shared" si="210"/>
        <v>0</v>
      </c>
      <c r="AU184" s="36">
        <f t="shared" si="211"/>
        <v>0</v>
      </c>
      <c r="AV184" s="36">
        <f t="shared" si="212"/>
        <v>141.07</v>
      </c>
      <c r="AW184" s="36">
        <f t="shared" si="213"/>
        <v>0</v>
      </c>
      <c r="AX184" s="36">
        <f t="shared" si="214"/>
        <v>0</v>
      </c>
      <c r="AZ184" s="36">
        <f t="shared" si="227"/>
        <v>0</v>
      </c>
      <c r="BA184" s="36">
        <f t="shared" si="228"/>
        <v>0</v>
      </c>
      <c r="BB184" s="36">
        <f t="shared" si="229"/>
        <v>0</v>
      </c>
      <c r="BC184" s="36">
        <f t="shared" si="230"/>
        <v>0</v>
      </c>
      <c r="BD184" s="36">
        <f t="shared" si="231"/>
        <v>0</v>
      </c>
      <c r="BE184" s="36">
        <f t="shared" si="232"/>
        <v>0</v>
      </c>
      <c r="BF184" s="36">
        <f t="shared" si="233"/>
        <v>0</v>
      </c>
      <c r="BG184" s="36">
        <f t="shared" si="234"/>
        <v>0</v>
      </c>
      <c r="BH184" s="36">
        <f t="shared" si="235"/>
        <v>0</v>
      </c>
      <c r="BI184" s="36">
        <f t="shared" si="236"/>
        <v>0</v>
      </c>
      <c r="BJ184" s="118">
        <f t="shared" si="215"/>
        <v>0</v>
      </c>
      <c r="BK184" s="37"/>
      <c r="BL184" s="38">
        <f t="shared" si="237"/>
        <v>0</v>
      </c>
      <c r="BM184" s="39">
        <f>IF(BA184+AP184+T183&gt;=F$8,0,IF(SUM($BL184:BL184)&lt;$C184,MIN(F$8-(BA184+AP184+T183),$C184-SUM($BL184:BL184)),0))</f>
        <v>0</v>
      </c>
      <c r="BN184" s="39">
        <f>IF(BB184+AQ184+U183&gt;=G$8,0,IF(SUM($BL184:BM184)&lt;$C184,MIN(G$8-(BB184+AQ184+U183),$C184-SUM($BL184:BM184)),0))</f>
        <v>0</v>
      </c>
      <c r="BO184" s="39">
        <f>IF(BC184+AR184+V183&gt;=H$8,0,IF(SUM($BL184:BN184)&lt;$C184,MIN(H$8-(BC184+AR184+V183),$C184-SUM($BL184:BN184)),0))</f>
        <v>0</v>
      </c>
      <c r="BP184" s="39">
        <f>IF(BD184+AS184+W183&gt;=I$8,0,IF(SUM($BL184:BO184)&lt;$C184,MIN(I$8-(BD184+AS184+W183),$C184-SUM($BL184:BO184)),0))</f>
        <v>0</v>
      </c>
      <c r="BQ184" s="39">
        <f>IF(BE184+AT184+X183&gt;=J$8,0,IF(SUM($BL184:BP184)&lt;$C184,MIN(J$8-(BE184+AT184+X183),$C184-SUM($BL184:BP184)),0))</f>
        <v>0</v>
      </c>
      <c r="BR184" s="39">
        <f>IF(BF184+AU184+Y183&gt;=K$8,0,IF(SUM($BL184:BQ184)&lt;$C184,MIN(K$8-(BF184+AU184+Y183),$C184-SUM($BL184:BQ184)),0))</f>
        <v>0</v>
      </c>
      <c r="BS184" s="39">
        <f>IF(BG184+AV184+Z183&gt;=L$8,0,IF(SUM($BL184:BR184)&lt;$C184,MIN(L$8-(BG184+AV184+Z183),$C184-SUM($BL184:BR184)),0))</f>
        <v>0</v>
      </c>
      <c r="BT184" s="39">
        <f>IF(BH184+AW184+AA183&gt;=M$8,0,IF(SUM($BL184:BS184)&lt;$C184,MIN(M$8-(BH184+AW184+AA183),$C184-SUM($BL184:BS184)),0))</f>
        <v>0</v>
      </c>
      <c r="BU184" s="39">
        <f>IF(BI184+AX184+AB183&gt;=N$8,0,IF(SUM($BL184:BT184)&lt;$C184,MIN(N$8-(BI184+AX184+AB183),$C184-SUM($BL184:BT184)),0))</f>
        <v>0</v>
      </c>
      <c r="BW184" s="52" t="e">
        <f t="shared" si="238"/>
        <v>#N/A</v>
      </c>
      <c r="BX184" s="174" t="e">
        <f t="shared" si="239"/>
        <v>#N/A</v>
      </c>
      <c r="BY184" s="39">
        <f t="shared" si="216"/>
        <v>0</v>
      </c>
      <c r="BZ184" s="174" t="e">
        <f t="shared" si="240"/>
        <v>#N/A</v>
      </c>
      <c r="CA184" s="37">
        <f t="shared" si="217"/>
        <v>0</v>
      </c>
      <c r="CB184" s="174" t="e">
        <f t="shared" si="241"/>
        <v>#N/A</v>
      </c>
      <c r="CC184" s="39">
        <f t="shared" si="218"/>
        <v>0</v>
      </c>
      <c r="CD184" s="174" t="e">
        <f t="shared" si="242"/>
        <v>#N/A</v>
      </c>
      <c r="CE184" s="39">
        <f t="shared" si="219"/>
        <v>0</v>
      </c>
      <c r="CF184" s="174" t="e">
        <f t="shared" si="243"/>
        <v>#N/A</v>
      </c>
      <c r="CG184" s="39">
        <f t="shared" si="220"/>
        <v>0</v>
      </c>
      <c r="CH184" s="174" t="e">
        <f t="shared" si="244"/>
        <v>#N/A</v>
      </c>
      <c r="CI184" s="39">
        <f t="shared" si="221"/>
        <v>0</v>
      </c>
      <c r="CJ184" s="174" t="e">
        <f t="shared" si="245"/>
        <v>#N/A</v>
      </c>
      <c r="CK184" s="39">
        <f t="shared" si="222"/>
        <v>0</v>
      </c>
      <c r="CL184" s="174" t="e">
        <f t="shared" si="246"/>
        <v>#N/A</v>
      </c>
      <c r="CM184" s="39">
        <f t="shared" si="223"/>
        <v>0</v>
      </c>
      <c r="CN184" s="174" t="e">
        <f t="shared" si="247"/>
        <v>#N/A</v>
      </c>
      <c r="CO184" s="39">
        <f t="shared" si="224"/>
        <v>0</v>
      </c>
      <c r="CP184" s="174" t="e">
        <f t="shared" si="248"/>
        <v>#N/A</v>
      </c>
      <c r="CQ184" s="39">
        <f t="shared" si="225"/>
        <v>0</v>
      </c>
      <c r="CR184" s="39" t="e">
        <f>IF(ISERROR(BX184),NA(),(BY184/Calculator!$E$6)/2)</f>
        <v>#N/A</v>
      </c>
      <c r="CS184" s="39" t="e">
        <f>IF(ISERROR(BZ184),NA(),(CA184/Calculator!$E$6)/2)</f>
        <v>#N/A</v>
      </c>
      <c r="CT184" s="39" t="e">
        <f>IF(ISERROR(CB184),NA(),(CC184/Calculator!$E$6)/2)</f>
        <v>#N/A</v>
      </c>
      <c r="CU184" s="39" t="e">
        <f>IF(ISERROR(CD184),NA(),(CE184/Calculator!$E$6)/2)</f>
        <v>#N/A</v>
      </c>
      <c r="CV184" s="39" t="e">
        <f>IF(ISERROR(CF184),NA(),(CG184/Calculator!$E$6)/2)</f>
        <v>#N/A</v>
      </c>
      <c r="CW184" s="39" t="e">
        <f>IF(ISERROR(CH184),NA(),(CI184/Calculator!$E$6)/2)</f>
        <v>#N/A</v>
      </c>
      <c r="CX184" s="39" t="e">
        <f>IF(ISERROR(CJ184),NA(),(CK184/Calculator!$E$6)/2)</f>
        <v>#N/A</v>
      </c>
      <c r="CY184" s="39" t="e">
        <f>IF(ISERROR(CL184),NA(),(CM184/Calculator!$E$6)/2)</f>
        <v>#N/A</v>
      </c>
      <c r="CZ184" s="39" t="e">
        <f>IF(ISERROR(CN184),NA(),(CO184/Calculator!$E$6)/2)</f>
        <v>#N/A</v>
      </c>
      <c r="DA184" s="39" t="e">
        <f>IF(ISERROR(CP184),NA(),(CQ184/Calculator!$E$6)/2)</f>
        <v>#N/A</v>
      </c>
    </row>
    <row r="185" spans="1:105" s="34" customFormat="1" ht="12" thickBot="1" x14ac:dyDescent="0.25">
      <c r="A185" s="51" t="str">
        <f t="shared" si="180"/>
        <v/>
      </c>
      <c r="B185" s="52" t="str">
        <f t="shared" si="226"/>
        <v/>
      </c>
      <c r="C185" s="53" t="str">
        <f t="shared" si="181"/>
        <v/>
      </c>
      <c r="D185" s="54"/>
      <c r="E185" s="36">
        <f t="shared" si="182"/>
        <v>0</v>
      </c>
      <c r="F185" s="36">
        <f t="shared" si="183"/>
        <v>0</v>
      </c>
      <c r="G185" s="36">
        <f t="shared" si="184"/>
        <v>0</v>
      </c>
      <c r="H185" s="36">
        <f t="shared" si="185"/>
        <v>0</v>
      </c>
      <c r="I185" s="36">
        <f t="shared" si="186"/>
        <v>0</v>
      </c>
      <c r="J185" s="36">
        <f t="shared" si="187"/>
        <v>0</v>
      </c>
      <c r="K185" s="36">
        <f t="shared" si="188"/>
        <v>0</v>
      </c>
      <c r="L185" s="36">
        <f t="shared" si="189"/>
        <v>0</v>
      </c>
      <c r="M185" s="36">
        <f t="shared" si="190"/>
        <v>0</v>
      </c>
      <c r="N185" s="36">
        <f t="shared" si="191"/>
        <v>0</v>
      </c>
      <c r="O185" s="49">
        <f t="shared" si="192"/>
        <v>0</v>
      </c>
      <c r="P185" s="132" t="str">
        <f t="shared" si="193"/>
        <v/>
      </c>
      <c r="Q185" s="50">
        <f t="shared" si="194"/>
        <v>0</v>
      </c>
      <c r="R185" s="37"/>
      <c r="S185" s="36">
        <f t="shared" si="195"/>
        <v>1000</v>
      </c>
      <c r="T185" s="36">
        <f t="shared" si="196"/>
        <v>0</v>
      </c>
      <c r="U185" s="36">
        <f t="shared" si="197"/>
        <v>0</v>
      </c>
      <c r="V185" s="36">
        <f t="shared" si="198"/>
        <v>0</v>
      </c>
      <c r="W185" s="36">
        <f t="shared" si="199"/>
        <v>3000</v>
      </c>
      <c r="X185" s="36">
        <f t="shared" si="200"/>
        <v>0</v>
      </c>
      <c r="Y185" s="36">
        <f t="shared" si="201"/>
        <v>0</v>
      </c>
      <c r="Z185" s="36">
        <f t="shared" si="202"/>
        <v>48650.32</v>
      </c>
      <c r="AA185" s="36">
        <f t="shared" si="203"/>
        <v>0</v>
      </c>
      <c r="AB185" s="36">
        <f t="shared" si="204"/>
        <v>0</v>
      </c>
      <c r="AC185" s="40"/>
      <c r="AD185" s="36">
        <f t="shared" si="170"/>
        <v>0</v>
      </c>
      <c r="AE185" s="36">
        <f t="shared" si="171"/>
        <v>0</v>
      </c>
      <c r="AF185" s="36">
        <f t="shared" si="172"/>
        <v>0</v>
      </c>
      <c r="AG185" s="36">
        <f t="shared" si="173"/>
        <v>0</v>
      </c>
      <c r="AH185" s="36">
        <f t="shared" si="174"/>
        <v>0</v>
      </c>
      <c r="AI185" s="36">
        <f t="shared" si="175"/>
        <v>0</v>
      </c>
      <c r="AJ185" s="36">
        <f t="shared" si="176"/>
        <v>0</v>
      </c>
      <c r="AK185" s="36">
        <f t="shared" si="177"/>
        <v>0</v>
      </c>
      <c r="AL185" s="36">
        <f t="shared" si="178"/>
        <v>0</v>
      </c>
      <c r="AM185" s="36">
        <f t="shared" si="179"/>
        <v>0</v>
      </c>
      <c r="AN185" s="40"/>
      <c r="AO185" s="36">
        <f t="shared" si="205"/>
        <v>0</v>
      </c>
      <c r="AP185" s="36">
        <f t="shared" si="206"/>
        <v>0</v>
      </c>
      <c r="AQ185" s="36">
        <f t="shared" si="207"/>
        <v>0</v>
      </c>
      <c r="AR185" s="36">
        <f t="shared" si="208"/>
        <v>0</v>
      </c>
      <c r="AS185" s="36">
        <f t="shared" si="209"/>
        <v>0</v>
      </c>
      <c r="AT185" s="36">
        <f t="shared" si="210"/>
        <v>0</v>
      </c>
      <c r="AU185" s="36">
        <f t="shared" si="211"/>
        <v>0</v>
      </c>
      <c r="AV185" s="36">
        <f t="shared" si="212"/>
        <v>141.47999999999999</v>
      </c>
      <c r="AW185" s="36">
        <f t="shared" si="213"/>
        <v>0</v>
      </c>
      <c r="AX185" s="36">
        <f t="shared" si="214"/>
        <v>0</v>
      </c>
      <c r="AZ185" s="36">
        <f t="shared" si="227"/>
        <v>0</v>
      </c>
      <c r="BA185" s="36">
        <f t="shared" si="228"/>
        <v>0</v>
      </c>
      <c r="BB185" s="36">
        <f t="shared" si="229"/>
        <v>0</v>
      </c>
      <c r="BC185" s="36">
        <f t="shared" si="230"/>
        <v>0</v>
      </c>
      <c r="BD185" s="36">
        <f t="shared" si="231"/>
        <v>0</v>
      </c>
      <c r="BE185" s="36">
        <f t="shared" si="232"/>
        <v>0</v>
      </c>
      <c r="BF185" s="36">
        <f t="shared" si="233"/>
        <v>0</v>
      </c>
      <c r="BG185" s="36">
        <f t="shared" si="234"/>
        <v>0</v>
      </c>
      <c r="BH185" s="36">
        <f t="shared" si="235"/>
        <v>0</v>
      </c>
      <c r="BI185" s="36">
        <f t="shared" si="236"/>
        <v>0</v>
      </c>
      <c r="BJ185" s="118">
        <f t="shared" si="215"/>
        <v>0</v>
      </c>
      <c r="BK185" s="37"/>
      <c r="BL185" s="38">
        <f t="shared" si="237"/>
        <v>0</v>
      </c>
      <c r="BM185" s="39">
        <f>IF(BA185+AP185+T184&gt;=F$8,0,IF(SUM($BL185:BL185)&lt;$C185,MIN(F$8-(BA185+AP185+T184),$C185-SUM($BL185:BL185)),0))</f>
        <v>0</v>
      </c>
      <c r="BN185" s="39">
        <f>IF(BB185+AQ185+U184&gt;=G$8,0,IF(SUM($BL185:BM185)&lt;$C185,MIN(G$8-(BB185+AQ185+U184),$C185-SUM($BL185:BM185)),0))</f>
        <v>0</v>
      </c>
      <c r="BO185" s="39">
        <f>IF(BC185+AR185+V184&gt;=H$8,0,IF(SUM($BL185:BN185)&lt;$C185,MIN(H$8-(BC185+AR185+V184),$C185-SUM($BL185:BN185)),0))</f>
        <v>0</v>
      </c>
      <c r="BP185" s="39">
        <f>IF(BD185+AS185+W184&gt;=I$8,0,IF(SUM($BL185:BO185)&lt;$C185,MIN(I$8-(BD185+AS185+W184),$C185-SUM($BL185:BO185)),0))</f>
        <v>0</v>
      </c>
      <c r="BQ185" s="39">
        <f>IF(BE185+AT185+X184&gt;=J$8,0,IF(SUM($BL185:BP185)&lt;$C185,MIN(J$8-(BE185+AT185+X184),$C185-SUM($BL185:BP185)),0))</f>
        <v>0</v>
      </c>
      <c r="BR185" s="39">
        <f>IF(BF185+AU185+Y184&gt;=K$8,0,IF(SUM($BL185:BQ185)&lt;$C185,MIN(K$8-(BF185+AU185+Y184),$C185-SUM($BL185:BQ185)),0))</f>
        <v>0</v>
      </c>
      <c r="BS185" s="39">
        <f>IF(BG185+AV185+Z184&gt;=L$8,0,IF(SUM($BL185:BR185)&lt;$C185,MIN(L$8-(BG185+AV185+Z184),$C185-SUM($BL185:BR185)),0))</f>
        <v>0</v>
      </c>
      <c r="BT185" s="39">
        <f>IF(BH185+AW185+AA184&gt;=M$8,0,IF(SUM($BL185:BS185)&lt;$C185,MIN(M$8-(BH185+AW185+AA184),$C185-SUM($BL185:BS185)),0))</f>
        <v>0</v>
      </c>
      <c r="BU185" s="39">
        <f>IF(BI185+AX185+AB184&gt;=N$8,0,IF(SUM($BL185:BT185)&lt;$C185,MIN(N$8-(BI185+AX185+AB184),$C185-SUM($BL185:BT185)),0))</f>
        <v>0</v>
      </c>
      <c r="BW185" s="52" t="e">
        <f t="shared" si="238"/>
        <v>#N/A</v>
      </c>
      <c r="BX185" s="174" t="e">
        <f t="shared" si="239"/>
        <v>#N/A</v>
      </c>
      <c r="BY185" s="39">
        <f t="shared" si="216"/>
        <v>0</v>
      </c>
      <c r="BZ185" s="174" t="e">
        <f t="shared" si="240"/>
        <v>#N/A</v>
      </c>
      <c r="CA185" s="37">
        <f t="shared" si="217"/>
        <v>0</v>
      </c>
      <c r="CB185" s="174" t="e">
        <f t="shared" si="241"/>
        <v>#N/A</v>
      </c>
      <c r="CC185" s="39">
        <f t="shared" si="218"/>
        <v>0</v>
      </c>
      <c r="CD185" s="174" t="e">
        <f t="shared" si="242"/>
        <v>#N/A</v>
      </c>
      <c r="CE185" s="39">
        <f t="shared" si="219"/>
        <v>0</v>
      </c>
      <c r="CF185" s="174" t="e">
        <f t="shared" si="243"/>
        <v>#N/A</v>
      </c>
      <c r="CG185" s="39">
        <f t="shared" si="220"/>
        <v>0</v>
      </c>
      <c r="CH185" s="174" t="e">
        <f t="shared" si="244"/>
        <v>#N/A</v>
      </c>
      <c r="CI185" s="39">
        <f t="shared" si="221"/>
        <v>0</v>
      </c>
      <c r="CJ185" s="174" t="e">
        <f t="shared" si="245"/>
        <v>#N/A</v>
      </c>
      <c r="CK185" s="39">
        <f t="shared" si="222"/>
        <v>0</v>
      </c>
      <c r="CL185" s="174" t="e">
        <f t="shared" si="246"/>
        <v>#N/A</v>
      </c>
      <c r="CM185" s="39">
        <f t="shared" si="223"/>
        <v>0</v>
      </c>
      <c r="CN185" s="174" t="e">
        <f t="shared" si="247"/>
        <v>#N/A</v>
      </c>
      <c r="CO185" s="39">
        <f t="shared" si="224"/>
        <v>0</v>
      </c>
      <c r="CP185" s="174" t="e">
        <f t="shared" si="248"/>
        <v>#N/A</v>
      </c>
      <c r="CQ185" s="39">
        <f t="shared" si="225"/>
        <v>0</v>
      </c>
      <c r="CR185" s="39" t="e">
        <f>IF(ISERROR(BX185),NA(),(BY185/Calculator!$E$6)/2)</f>
        <v>#N/A</v>
      </c>
      <c r="CS185" s="39" t="e">
        <f>IF(ISERROR(BZ185),NA(),(CA185/Calculator!$E$6)/2)</f>
        <v>#N/A</v>
      </c>
      <c r="CT185" s="39" t="e">
        <f>IF(ISERROR(CB185),NA(),(CC185/Calculator!$E$6)/2)</f>
        <v>#N/A</v>
      </c>
      <c r="CU185" s="39" t="e">
        <f>IF(ISERROR(CD185),NA(),(CE185/Calculator!$E$6)/2)</f>
        <v>#N/A</v>
      </c>
      <c r="CV185" s="39" t="e">
        <f>IF(ISERROR(CF185),NA(),(CG185/Calculator!$E$6)/2)</f>
        <v>#N/A</v>
      </c>
      <c r="CW185" s="39" t="e">
        <f>IF(ISERROR(CH185),NA(),(CI185/Calculator!$E$6)/2)</f>
        <v>#N/A</v>
      </c>
      <c r="CX185" s="39" t="e">
        <f>IF(ISERROR(CJ185),NA(),(CK185/Calculator!$E$6)/2)</f>
        <v>#N/A</v>
      </c>
      <c r="CY185" s="39" t="e">
        <f>IF(ISERROR(CL185),NA(),(CM185/Calculator!$E$6)/2)</f>
        <v>#N/A</v>
      </c>
      <c r="CZ185" s="39" t="e">
        <f>IF(ISERROR(CN185),NA(),(CO185/Calculator!$E$6)/2)</f>
        <v>#N/A</v>
      </c>
      <c r="DA185" s="39" t="e">
        <f>IF(ISERROR(CP185),NA(),(CQ185/Calculator!$E$6)/2)</f>
        <v>#N/A</v>
      </c>
    </row>
    <row r="186" spans="1:105" s="34" customFormat="1" ht="12" thickBot="1" x14ac:dyDescent="0.25">
      <c r="A186" s="51" t="str">
        <f t="shared" si="180"/>
        <v/>
      </c>
      <c r="B186" s="52" t="str">
        <f t="shared" si="226"/>
        <v/>
      </c>
      <c r="C186" s="53" t="str">
        <f t="shared" si="181"/>
        <v/>
      </c>
      <c r="D186" s="54"/>
      <c r="E186" s="36">
        <f t="shared" si="182"/>
        <v>0</v>
      </c>
      <c r="F186" s="36">
        <f t="shared" si="183"/>
        <v>0</v>
      </c>
      <c r="G186" s="36">
        <f t="shared" si="184"/>
        <v>0</v>
      </c>
      <c r="H186" s="36">
        <f t="shared" si="185"/>
        <v>0</v>
      </c>
      <c r="I186" s="36">
        <f t="shared" si="186"/>
        <v>0</v>
      </c>
      <c r="J186" s="36">
        <f t="shared" si="187"/>
        <v>0</v>
      </c>
      <c r="K186" s="36">
        <f t="shared" si="188"/>
        <v>0</v>
      </c>
      <c r="L186" s="36">
        <f t="shared" si="189"/>
        <v>0</v>
      </c>
      <c r="M186" s="36">
        <f t="shared" si="190"/>
        <v>0</v>
      </c>
      <c r="N186" s="36">
        <f t="shared" si="191"/>
        <v>0</v>
      </c>
      <c r="O186" s="49">
        <f t="shared" si="192"/>
        <v>0</v>
      </c>
      <c r="P186" s="132" t="str">
        <f t="shared" si="193"/>
        <v/>
      </c>
      <c r="Q186" s="50">
        <f t="shared" si="194"/>
        <v>0</v>
      </c>
      <c r="R186" s="37"/>
      <c r="S186" s="36">
        <f t="shared" si="195"/>
        <v>1000</v>
      </c>
      <c r="T186" s="36">
        <f t="shared" si="196"/>
        <v>0</v>
      </c>
      <c r="U186" s="36">
        <f t="shared" si="197"/>
        <v>0</v>
      </c>
      <c r="V186" s="36">
        <f t="shared" si="198"/>
        <v>0</v>
      </c>
      <c r="W186" s="36">
        <f t="shared" si="199"/>
        <v>3000</v>
      </c>
      <c r="X186" s="36">
        <f t="shared" si="200"/>
        <v>0</v>
      </c>
      <c r="Y186" s="36">
        <f t="shared" si="201"/>
        <v>0</v>
      </c>
      <c r="Z186" s="36">
        <f t="shared" si="202"/>
        <v>48792.22</v>
      </c>
      <c r="AA186" s="36">
        <f t="shared" si="203"/>
        <v>0</v>
      </c>
      <c r="AB186" s="36">
        <f t="shared" si="204"/>
        <v>0</v>
      </c>
      <c r="AC186" s="40"/>
      <c r="AD186" s="36">
        <f t="shared" si="170"/>
        <v>0</v>
      </c>
      <c r="AE186" s="36">
        <f t="shared" si="171"/>
        <v>0</v>
      </c>
      <c r="AF186" s="36">
        <f t="shared" si="172"/>
        <v>0</v>
      </c>
      <c r="AG186" s="36">
        <f t="shared" si="173"/>
        <v>0</v>
      </c>
      <c r="AH186" s="36">
        <f t="shared" si="174"/>
        <v>0</v>
      </c>
      <c r="AI186" s="36">
        <f t="shared" si="175"/>
        <v>0</v>
      </c>
      <c r="AJ186" s="36">
        <f t="shared" si="176"/>
        <v>0</v>
      </c>
      <c r="AK186" s="36">
        <f t="shared" si="177"/>
        <v>0</v>
      </c>
      <c r="AL186" s="36">
        <f t="shared" si="178"/>
        <v>0</v>
      </c>
      <c r="AM186" s="36">
        <f t="shared" si="179"/>
        <v>0</v>
      </c>
      <c r="AN186" s="40"/>
      <c r="AO186" s="36">
        <f t="shared" si="205"/>
        <v>0</v>
      </c>
      <c r="AP186" s="36">
        <f t="shared" si="206"/>
        <v>0</v>
      </c>
      <c r="AQ186" s="36">
        <f t="shared" si="207"/>
        <v>0</v>
      </c>
      <c r="AR186" s="36">
        <f t="shared" si="208"/>
        <v>0</v>
      </c>
      <c r="AS186" s="36">
        <f t="shared" si="209"/>
        <v>0</v>
      </c>
      <c r="AT186" s="36">
        <f t="shared" si="210"/>
        <v>0</v>
      </c>
      <c r="AU186" s="36">
        <f t="shared" si="211"/>
        <v>0</v>
      </c>
      <c r="AV186" s="36">
        <f t="shared" si="212"/>
        <v>141.9</v>
      </c>
      <c r="AW186" s="36">
        <f t="shared" si="213"/>
        <v>0</v>
      </c>
      <c r="AX186" s="36">
        <f t="shared" si="214"/>
        <v>0</v>
      </c>
      <c r="AZ186" s="36">
        <f t="shared" si="227"/>
        <v>0</v>
      </c>
      <c r="BA186" s="36">
        <f t="shared" si="228"/>
        <v>0</v>
      </c>
      <c r="BB186" s="36">
        <f t="shared" si="229"/>
        <v>0</v>
      </c>
      <c r="BC186" s="36">
        <f t="shared" si="230"/>
        <v>0</v>
      </c>
      <c r="BD186" s="36">
        <f t="shared" si="231"/>
        <v>0</v>
      </c>
      <c r="BE186" s="36">
        <f t="shared" si="232"/>
        <v>0</v>
      </c>
      <c r="BF186" s="36">
        <f t="shared" si="233"/>
        <v>0</v>
      </c>
      <c r="BG186" s="36">
        <f t="shared" si="234"/>
        <v>0</v>
      </c>
      <c r="BH186" s="36">
        <f t="shared" si="235"/>
        <v>0</v>
      </c>
      <c r="BI186" s="36">
        <f t="shared" si="236"/>
        <v>0</v>
      </c>
      <c r="BJ186" s="118">
        <f t="shared" si="215"/>
        <v>0</v>
      </c>
      <c r="BK186" s="37"/>
      <c r="BL186" s="38">
        <f t="shared" si="237"/>
        <v>0</v>
      </c>
      <c r="BM186" s="39">
        <f>IF(BA186+AP186+T185&gt;=F$8,0,IF(SUM($BL186:BL186)&lt;$C186,MIN(F$8-(BA186+AP186+T185),$C186-SUM($BL186:BL186)),0))</f>
        <v>0</v>
      </c>
      <c r="BN186" s="39">
        <f>IF(BB186+AQ186+U185&gt;=G$8,0,IF(SUM($BL186:BM186)&lt;$C186,MIN(G$8-(BB186+AQ186+U185),$C186-SUM($BL186:BM186)),0))</f>
        <v>0</v>
      </c>
      <c r="BO186" s="39">
        <f>IF(BC186+AR186+V185&gt;=H$8,0,IF(SUM($BL186:BN186)&lt;$C186,MIN(H$8-(BC186+AR186+V185),$C186-SUM($BL186:BN186)),0))</f>
        <v>0</v>
      </c>
      <c r="BP186" s="39">
        <f>IF(BD186+AS186+W185&gt;=I$8,0,IF(SUM($BL186:BO186)&lt;$C186,MIN(I$8-(BD186+AS186+W185),$C186-SUM($BL186:BO186)),0))</f>
        <v>0</v>
      </c>
      <c r="BQ186" s="39">
        <f>IF(BE186+AT186+X185&gt;=J$8,0,IF(SUM($BL186:BP186)&lt;$C186,MIN(J$8-(BE186+AT186+X185),$C186-SUM($BL186:BP186)),0))</f>
        <v>0</v>
      </c>
      <c r="BR186" s="39">
        <f>IF(BF186+AU186+Y185&gt;=K$8,0,IF(SUM($BL186:BQ186)&lt;$C186,MIN(K$8-(BF186+AU186+Y185),$C186-SUM($BL186:BQ186)),0))</f>
        <v>0</v>
      </c>
      <c r="BS186" s="39">
        <f>IF(BG186+AV186+Z185&gt;=L$8,0,IF(SUM($BL186:BR186)&lt;$C186,MIN(L$8-(BG186+AV186+Z185),$C186-SUM($BL186:BR186)),0))</f>
        <v>0</v>
      </c>
      <c r="BT186" s="39">
        <f>IF(BH186+AW186+AA185&gt;=M$8,0,IF(SUM($BL186:BS186)&lt;$C186,MIN(M$8-(BH186+AW186+AA185),$C186-SUM($BL186:BS186)),0))</f>
        <v>0</v>
      </c>
      <c r="BU186" s="39">
        <f>IF(BI186+AX186+AB185&gt;=N$8,0,IF(SUM($BL186:BT186)&lt;$C186,MIN(N$8-(BI186+AX186+AB185),$C186-SUM($BL186:BT186)),0))</f>
        <v>0</v>
      </c>
      <c r="BW186" s="52" t="e">
        <f t="shared" si="238"/>
        <v>#N/A</v>
      </c>
      <c r="BX186" s="174" t="e">
        <f t="shared" si="239"/>
        <v>#N/A</v>
      </c>
      <c r="BY186" s="39">
        <f t="shared" si="216"/>
        <v>0</v>
      </c>
      <c r="BZ186" s="174" t="e">
        <f t="shared" si="240"/>
        <v>#N/A</v>
      </c>
      <c r="CA186" s="37">
        <f t="shared" si="217"/>
        <v>0</v>
      </c>
      <c r="CB186" s="174" t="e">
        <f t="shared" si="241"/>
        <v>#N/A</v>
      </c>
      <c r="CC186" s="39">
        <f t="shared" si="218"/>
        <v>0</v>
      </c>
      <c r="CD186" s="174" t="e">
        <f t="shared" si="242"/>
        <v>#N/A</v>
      </c>
      <c r="CE186" s="39">
        <f t="shared" si="219"/>
        <v>0</v>
      </c>
      <c r="CF186" s="174" t="e">
        <f t="shared" si="243"/>
        <v>#N/A</v>
      </c>
      <c r="CG186" s="39">
        <f t="shared" si="220"/>
        <v>0</v>
      </c>
      <c r="CH186" s="174" t="e">
        <f t="shared" si="244"/>
        <v>#N/A</v>
      </c>
      <c r="CI186" s="39">
        <f t="shared" si="221"/>
        <v>0</v>
      </c>
      <c r="CJ186" s="174" t="e">
        <f t="shared" si="245"/>
        <v>#N/A</v>
      </c>
      <c r="CK186" s="39">
        <f t="shared" si="222"/>
        <v>0</v>
      </c>
      <c r="CL186" s="174" t="e">
        <f t="shared" si="246"/>
        <v>#N/A</v>
      </c>
      <c r="CM186" s="39">
        <f t="shared" si="223"/>
        <v>0</v>
      </c>
      <c r="CN186" s="174" t="e">
        <f t="shared" si="247"/>
        <v>#N/A</v>
      </c>
      <c r="CO186" s="39">
        <f t="shared" si="224"/>
        <v>0</v>
      </c>
      <c r="CP186" s="174" t="e">
        <f t="shared" si="248"/>
        <v>#N/A</v>
      </c>
      <c r="CQ186" s="39">
        <f t="shared" si="225"/>
        <v>0</v>
      </c>
      <c r="CR186" s="39" t="e">
        <f>IF(ISERROR(BX186),NA(),(BY186/Calculator!$E$6)/2)</f>
        <v>#N/A</v>
      </c>
      <c r="CS186" s="39" t="e">
        <f>IF(ISERROR(BZ186),NA(),(CA186/Calculator!$E$6)/2)</f>
        <v>#N/A</v>
      </c>
      <c r="CT186" s="39" t="e">
        <f>IF(ISERROR(CB186),NA(),(CC186/Calculator!$E$6)/2)</f>
        <v>#N/A</v>
      </c>
      <c r="CU186" s="39" t="e">
        <f>IF(ISERROR(CD186),NA(),(CE186/Calculator!$E$6)/2)</f>
        <v>#N/A</v>
      </c>
      <c r="CV186" s="39" t="e">
        <f>IF(ISERROR(CF186),NA(),(CG186/Calculator!$E$6)/2)</f>
        <v>#N/A</v>
      </c>
      <c r="CW186" s="39" t="e">
        <f>IF(ISERROR(CH186),NA(),(CI186/Calculator!$E$6)/2)</f>
        <v>#N/A</v>
      </c>
      <c r="CX186" s="39" t="e">
        <f>IF(ISERROR(CJ186),NA(),(CK186/Calculator!$E$6)/2)</f>
        <v>#N/A</v>
      </c>
      <c r="CY186" s="39" t="e">
        <f>IF(ISERROR(CL186),NA(),(CM186/Calculator!$E$6)/2)</f>
        <v>#N/A</v>
      </c>
      <c r="CZ186" s="39" t="e">
        <f>IF(ISERROR(CN186),NA(),(CO186/Calculator!$E$6)/2)</f>
        <v>#N/A</v>
      </c>
      <c r="DA186" s="39" t="e">
        <f>IF(ISERROR(CP186),NA(),(CQ186/Calculator!$E$6)/2)</f>
        <v>#N/A</v>
      </c>
    </row>
    <row r="187" spans="1:105" s="34" customFormat="1" ht="12" thickBot="1" x14ac:dyDescent="0.25">
      <c r="A187" s="51" t="str">
        <f t="shared" si="180"/>
        <v/>
      </c>
      <c r="B187" s="52" t="str">
        <f t="shared" si="226"/>
        <v/>
      </c>
      <c r="C187" s="53" t="str">
        <f t="shared" si="181"/>
        <v/>
      </c>
      <c r="D187" s="54"/>
      <c r="E187" s="36">
        <f t="shared" si="182"/>
        <v>0</v>
      </c>
      <c r="F187" s="36">
        <f t="shared" si="183"/>
        <v>0</v>
      </c>
      <c r="G187" s="36">
        <f t="shared" si="184"/>
        <v>0</v>
      </c>
      <c r="H187" s="36">
        <f t="shared" si="185"/>
        <v>0</v>
      </c>
      <c r="I187" s="36">
        <f t="shared" si="186"/>
        <v>0</v>
      </c>
      <c r="J187" s="36">
        <f t="shared" si="187"/>
        <v>0</v>
      </c>
      <c r="K187" s="36">
        <f t="shared" si="188"/>
        <v>0</v>
      </c>
      <c r="L187" s="36">
        <f t="shared" si="189"/>
        <v>0</v>
      </c>
      <c r="M187" s="36">
        <f t="shared" si="190"/>
        <v>0</v>
      </c>
      <c r="N187" s="36">
        <f t="shared" si="191"/>
        <v>0</v>
      </c>
      <c r="O187" s="49">
        <f t="shared" si="192"/>
        <v>0</v>
      </c>
      <c r="P187" s="132" t="str">
        <f t="shared" si="193"/>
        <v/>
      </c>
      <c r="Q187" s="50">
        <f t="shared" si="194"/>
        <v>0</v>
      </c>
      <c r="R187" s="37"/>
      <c r="S187" s="36">
        <f t="shared" si="195"/>
        <v>1000</v>
      </c>
      <c r="T187" s="36">
        <f t="shared" si="196"/>
        <v>0</v>
      </c>
      <c r="U187" s="36">
        <f t="shared" si="197"/>
        <v>0</v>
      </c>
      <c r="V187" s="36">
        <f t="shared" si="198"/>
        <v>0</v>
      </c>
      <c r="W187" s="36">
        <f t="shared" si="199"/>
        <v>3000</v>
      </c>
      <c r="X187" s="36">
        <f t="shared" si="200"/>
        <v>0</v>
      </c>
      <c r="Y187" s="36">
        <f t="shared" si="201"/>
        <v>0</v>
      </c>
      <c r="Z187" s="36">
        <f t="shared" si="202"/>
        <v>48934.53</v>
      </c>
      <c r="AA187" s="36">
        <f t="shared" si="203"/>
        <v>0</v>
      </c>
      <c r="AB187" s="36">
        <f t="shared" si="204"/>
        <v>0</v>
      </c>
      <c r="AC187" s="40"/>
      <c r="AD187" s="36">
        <f t="shared" si="170"/>
        <v>0</v>
      </c>
      <c r="AE187" s="36">
        <f t="shared" si="171"/>
        <v>0</v>
      </c>
      <c r="AF187" s="36">
        <f t="shared" si="172"/>
        <v>0</v>
      </c>
      <c r="AG187" s="36">
        <f t="shared" si="173"/>
        <v>0</v>
      </c>
      <c r="AH187" s="36">
        <f t="shared" si="174"/>
        <v>0</v>
      </c>
      <c r="AI187" s="36">
        <f t="shared" si="175"/>
        <v>0</v>
      </c>
      <c r="AJ187" s="36">
        <f t="shared" si="176"/>
        <v>0</v>
      </c>
      <c r="AK187" s="36">
        <f t="shared" si="177"/>
        <v>0</v>
      </c>
      <c r="AL187" s="36">
        <f t="shared" si="178"/>
        <v>0</v>
      </c>
      <c r="AM187" s="36">
        <f t="shared" si="179"/>
        <v>0</v>
      </c>
      <c r="AN187" s="40"/>
      <c r="AO187" s="36">
        <f t="shared" si="205"/>
        <v>0</v>
      </c>
      <c r="AP187" s="36">
        <f t="shared" si="206"/>
        <v>0</v>
      </c>
      <c r="AQ187" s="36">
        <f t="shared" si="207"/>
        <v>0</v>
      </c>
      <c r="AR187" s="36">
        <f t="shared" si="208"/>
        <v>0</v>
      </c>
      <c r="AS187" s="36">
        <f t="shared" si="209"/>
        <v>0</v>
      </c>
      <c r="AT187" s="36">
        <f t="shared" si="210"/>
        <v>0</v>
      </c>
      <c r="AU187" s="36">
        <f t="shared" si="211"/>
        <v>0</v>
      </c>
      <c r="AV187" s="36">
        <f t="shared" si="212"/>
        <v>142.31</v>
      </c>
      <c r="AW187" s="36">
        <f t="shared" si="213"/>
        <v>0</v>
      </c>
      <c r="AX187" s="36">
        <f t="shared" si="214"/>
        <v>0</v>
      </c>
      <c r="AZ187" s="36">
        <f t="shared" si="227"/>
        <v>0</v>
      </c>
      <c r="BA187" s="36">
        <f t="shared" si="228"/>
        <v>0</v>
      </c>
      <c r="BB187" s="36">
        <f t="shared" si="229"/>
        <v>0</v>
      </c>
      <c r="BC187" s="36">
        <f t="shared" si="230"/>
        <v>0</v>
      </c>
      <c r="BD187" s="36">
        <f t="shared" si="231"/>
        <v>0</v>
      </c>
      <c r="BE187" s="36">
        <f t="shared" si="232"/>
        <v>0</v>
      </c>
      <c r="BF187" s="36">
        <f t="shared" si="233"/>
        <v>0</v>
      </c>
      <c r="BG187" s="36">
        <f t="shared" si="234"/>
        <v>0</v>
      </c>
      <c r="BH187" s="36">
        <f t="shared" si="235"/>
        <v>0</v>
      </c>
      <c r="BI187" s="36">
        <f t="shared" si="236"/>
        <v>0</v>
      </c>
      <c r="BJ187" s="118">
        <f t="shared" si="215"/>
        <v>0</v>
      </c>
      <c r="BK187" s="37"/>
      <c r="BL187" s="38">
        <f t="shared" si="237"/>
        <v>0</v>
      </c>
      <c r="BM187" s="39">
        <f>IF(BA187+AP187+T186&gt;=F$8,0,IF(SUM($BL187:BL187)&lt;$C187,MIN(F$8-(BA187+AP187+T186),$C187-SUM($BL187:BL187)),0))</f>
        <v>0</v>
      </c>
      <c r="BN187" s="39">
        <f>IF(BB187+AQ187+U186&gt;=G$8,0,IF(SUM($BL187:BM187)&lt;$C187,MIN(G$8-(BB187+AQ187+U186),$C187-SUM($BL187:BM187)),0))</f>
        <v>0</v>
      </c>
      <c r="BO187" s="39">
        <f>IF(BC187+AR187+V186&gt;=H$8,0,IF(SUM($BL187:BN187)&lt;$C187,MIN(H$8-(BC187+AR187+V186),$C187-SUM($BL187:BN187)),0))</f>
        <v>0</v>
      </c>
      <c r="BP187" s="39">
        <f>IF(BD187+AS187+W186&gt;=I$8,0,IF(SUM($BL187:BO187)&lt;$C187,MIN(I$8-(BD187+AS187+W186),$C187-SUM($BL187:BO187)),0))</f>
        <v>0</v>
      </c>
      <c r="BQ187" s="39">
        <f>IF(BE187+AT187+X186&gt;=J$8,0,IF(SUM($BL187:BP187)&lt;$C187,MIN(J$8-(BE187+AT187+X186),$C187-SUM($BL187:BP187)),0))</f>
        <v>0</v>
      </c>
      <c r="BR187" s="39">
        <f>IF(BF187+AU187+Y186&gt;=K$8,0,IF(SUM($BL187:BQ187)&lt;$C187,MIN(K$8-(BF187+AU187+Y186),$C187-SUM($BL187:BQ187)),0))</f>
        <v>0</v>
      </c>
      <c r="BS187" s="39">
        <f>IF(BG187+AV187+Z186&gt;=L$8,0,IF(SUM($BL187:BR187)&lt;$C187,MIN(L$8-(BG187+AV187+Z186),$C187-SUM($BL187:BR187)),0))</f>
        <v>0</v>
      </c>
      <c r="BT187" s="39">
        <f>IF(BH187+AW187+AA186&gt;=M$8,0,IF(SUM($BL187:BS187)&lt;$C187,MIN(M$8-(BH187+AW187+AA186),$C187-SUM($BL187:BS187)),0))</f>
        <v>0</v>
      </c>
      <c r="BU187" s="39">
        <f>IF(BI187+AX187+AB186&gt;=N$8,0,IF(SUM($BL187:BT187)&lt;$C187,MIN(N$8-(BI187+AX187+AB186),$C187-SUM($BL187:BT187)),0))</f>
        <v>0</v>
      </c>
      <c r="BW187" s="52" t="e">
        <f t="shared" si="238"/>
        <v>#N/A</v>
      </c>
      <c r="BX187" s="174" t="e">
        <f t="shared" si="239"/>
        <v>#N/A</v>
      </c>
      <c r="BY187" s="39">
        <f t="shared" si="216"/>
        <v>0</v>
      </c>
      <c r="BZ187" s="174" t="e">
        <f t="shared" si="240"/>
        <v>#N/A</v>
      </c>
      <c r="CA187" s="37">
        <f t="shared" si="217"/>
        <v>0</v>
      </c>
      <c r="CB187" s="174" t="e">
        <f t="shared" si="241"/>
        <v>#N/A</v>
      </c>
      <c r="CC187" s="39">
        <f t="shared" si="218"/>
        <v>0</v>
      </c>
      <c r="CD187" s="174" t="e">
        <f t="shared" si="242"/>
        <v>#N/A</v>
      </c>
      <c r="CE187" s="39">
        <f t="shared" si="219"/>
        <v>0</v>
      </c>
      <c r="CF187" s="174" t="e">
        <f t="shared" si="243"/>
        <v>#N/A</v>
      </c>
      <c r="CG187" s="39">
        <f t="shared" si="220"/>
        <v>0</v>
      </c>
      <c r="CH187" s="174" t="e">
        <f t="shared" si="244"/>
        <v>#N/A</v>
      </c>
      <c r="CI187" s="39">
        <f t="shared" si="221"/>
        <v>0</v>
      </c>
      <c r="CJ187" s="174" t="e">
        <f t="shared" si="245"/>
        <v>#N/A</v>
      </c>
      <c r="CK187" s="39">
        <f t="shared" si="222"/>
        <v>0</v>
      </c>
      <c r="CL187" s="174" t="e">
        <f t="shared" si="246"/>
        <v>#N/A</v>
      </c>
      <c r="CM187" s="39">
        <f t="shared" si="223"/>
        <v>0</v>
      </c>
      <c r="CN187" s="174" t="e">
        <f t="shared" si="247"/>
        <v>#N/A</v>
      </c>
      <c r="CO187" s="39">
        <f t="shared" si="224"/>
        <v>0</v>
      </c>
      <c r="CP187" s="174" t="e">
        <f t="shared" si="248"/>
        <v>#N/A</v>
      </c>
      <c r="CQ187" s="39">
        <f t="shared" si="225"/>
        <v>0</v>
      </c>
      <c r="CR187" s="39" t="e">
        <f>IF(ISERROR(BX187),NA(),(BY187/Calculator!$E$6)/2)</f>
        <v>#N/A</v>
      </c>
      <c r="CS187" s="39" t="e">
        <f>IF(ISERROR(BZ187),NA(),(CA187/Calculator!$E$6)/2)</f>
        <v>#N/A</v>
      </c>
      <c r="CT187" s="39" t="e">
        <f>IF(ISERROR(CB187),NA(),(CC187/Calculator!$E$6)/2)</f>
        <v>#N/A</v>
      </c>
      <c r="CU187" s="39" t="e">
        <f>IF(ISERROR(CD187),NA(),(CE187/Calculator!$E$6)/2)</f>
        <v>#N/A</v>
      </c>
      <c r="CV187" s="39" t="e">
        <f>IF(ISERROR(CF187),NA(),(CG187/Calculator!$E$6)/2)</f>
        <v>#N/A</v>
      </c>
      <c r="CW187" s="39" t="e">
        <f>IF(ISERROR(CH187),NA(),(CI187/Calculator!$E$6)/2)</f>
        <v>#N/A</v>
      </c>
      <c r="CX187" s="39" t="e">
        <f>IF(ISERROR(CJ187),NA(),(CK187/Calculator!$E$6)/2)</f>
        <v>#N/A</v>
      </c>
      <c r="CY187" s="39" t="e">
        <f>IF(ISERROR(CL187),NA(),(CM187/Calculator!$E$6)/2)</f>
        <v>#N/A</v>
      </c>
      <c r="CZ187" s="39" t="e">
        <f>IF(ISERROR(CN187),NA(),(CO187/Calculator!$E$6)/2)</f>
        <v>#N/A</v>
      </c>
      <c r="DA187" s="39" t="e">
        <f>IF(ISERROR(CP187),NA(),(CQ187/Calculator!$E$6)/2)</f>
        <v>#N/A</v>
      </c>
    </row>
    <row r="188" spans="1:105" s="34" customFormat="1" ht="12" thickBot="1" x14ac:dyDescent="0.25">
      <c r="A188" s="51" t="str">
        <f t="shared" si="180"/>
        <v/>
      </c>
      <c r="B188" s="52" t="str">
        <f t="shared" si="226"/>
        <v/>
      </c>
      <c r="C188" s="53" t="str">
        <f t="shared" si="181"/>
        <v/>
      </c>
      <c r="D188" s="54"/>
      <c r="E188" s="36">
        <f t="shared" si="182"/>
        <v>0</v>
      </c>
      <c r="F188" s="36">
        <f t="shared" si="183"/>
        <v>0</v>
      </c>
      <c r="G188" s="36">
        <f t="shared" si="184"/>
        <v>0</v>
      </c>
      <c r="H188" s="36">
        <f t="shared" si="185"/>
        <v>0</v>
      </c>
      <c r="I188" s="36">
        <f t="shared" si="186"/>
        <v>0</v>
      </c>
      <c r="J188" s="36">
        <f t="shared" si="187"/>
        <v>0</v>
      </c>
      <c r="K188" s="36">
        <f t="shared" si="188"/>
        <v>0</v>
      </c>
      <c r="L188" s="36">
        <f t="shared" si="189"/>
        <v>0</v>
      </c>
      <c r="M188" s="36">
        <f t="shared" si="190"/>
        <v>0</v>
      </c>
      <c r="N188" s="36">
        <f t="shared" si="191"/>
        <v>0</v>
      </c>
      <c r="O188" s="49">
        <f t="shared" si="192"/>
        <v>0</v>
      </c>
      <c r="P188" s="132" t="str">
        <f t="shared" si="193"/>
        <v/>
      </c>
      <c r="Q188" s="50">
        <f t="shared" si="194"/>
        <v>0</v>
      </c>
      <c r="R188" s="37"/>
      <c r="S188" s="36">
        <f t="shared" si="195"/>
        <v>1000</v>
      </c>
      <c r="T188" s="36">
        <f t="shared" si="196"/>
        <v>0</v>
      </c>
      <c r="U188" s="36">
        <f t="shared" si="197"/>
        <v>0</v>
      </c>
      <c r="V188" s="36">
        <f t="shared" si="198"/>
        <v>0</v>
      </c>
      <c r="W188" s="36">
        <f t="shared" si="199"/>
        <v>3000</v>
      </c>
      <c r="X188" s="36">
        <f t="shared" si="200"/>
        <v>0</v>
      </c>
      <c r="Y188" s="36">
        <f t="shared" si="201"/>
        <v>0</v>
      </c>
      <c r="Z188" s="36">
        <f t="shared" si="202"/>
        <v>49077.26</v>
      </c>
      <c r="AA188" s="36">
        <f t="shared" si="203"/>
        <v>0</v>
      </c>
      <c r="AB188" s="36">
        <f t="shared" si="204"/>
        <v>0</v>
      </c>
      <c r="AC188" s="40"/>
      <c r="AD188" s="36">
        <f t="shared" si="170"/>
        <v>0</v>
      </c>
      <c r="AE188" s="36">
        <f t="shared" si="171"/>
        <v>0</v>
      </c>
      <c r="AF188" s="36">
        <f t="shared" si="172"/>
        <v>0</v>
      </c>
      <c r="AG188" s="36">
        <f t="shared" si="173"/>
        <v>0</v>
      </c>
      <c r="AH188" s="36">
        <f t="shared" si="174"/>
        <v>0</v>
      </c>
      <c r="AI188" s="36">
        <f t="shared" si="175"/>
        <v>0</v>
      </c>
      <c r="AJ188" s="36">
        <f t="shared" si="176"/>
        <v>0</v>
      </c>
      <c r="AK188" s="36">
        <f t="shared" si="177"/>
        <v>0</v>
      </c>
      <c r="AL188" s="36">
        <f t="shared" si="178"/>
        <v>0</v>
      </c>
      <c r="AM188" s="36">
        <f t="shared" si="179"/>
        <v>0</v>
      </c>
      <c r="AN188" s="40"/>
      <c r="AO188" s="36">
        <f t="shared" si="205"/>
        <v>0</v>
      </c>
      <c r="AP188" s="36">
        <f t="shared" si="206"/>
        <v>0</v>
      </c>
      <c r="AQ188" s="36">
        <f t="shared" si="207"/>
        <v>0</v>
      </c>
      <c r="AR188" s="36">
        <f t="shared" si="208"/>
        <v>0</v>
      </c>
      <c r="AS188" s="36">
        <f t="shared" si="209"/>
        <v>0</v>
      </c>
      <c r="AT188" s="36">
        <f t="shared" si="210"/>
        <v>0</v>
      </c>
      <c r="AU188" s="36">
        <f t="shared" si="211"/>
        <v>0</v>
      </c>
      <c r="AV188" s="36">
        <f t="shared" si="212"/>
        <v>142.72999999999999</v>
      </c>
      <c r="AW188" s="36">
        <f t="shared" si="213"/>
        <v>0</v>
      </c>
      <c r="AX188" s="36">
        <f t="shared" si="214"/>
        <v>0</v>
      </c>
      <c r="AZ188" s="36">
        <f t="shared" si="227"/>
        <v>0</v>
      </c>
      <c r="BA188" s="36">
        <f t="shared" si="228"/>
        <v>0</v>
      </c>
      <c r="BB188" s="36">
        <f t="shared" si="229"/>
        <v>0</v>
      </c>
      <c r="BC188" s="36">
        <f t="shared" si="230"/>
        <v>0</v>
      </c>
      <c r="BD188" s="36">
        <f t="shared" si="231"/>
        <v>0</v>
      </c>
      <c r="BE188" s="36">
        <f t="shared" si="232"/>
        <v>0</v>
      </c>
      <c r="BF188" s="36">
        <f t="shared" si="233"/>
        <v>0</v>
      </c>
      <c r="BG188" s="36">
        <f t="shared" si="234"/>
        <v>0</v>
      </c>
      <c r="BH188" s="36">
        <f t="shared" si="235"/>
        <v>0</v>
      </c>
      <c r="BI188" s="36">
        <f t="shared" si="236"/>
        <v>0</v>
      </c>
      <c r="BJ188" s="118">
        <f t="shared" si="215"/>
        <v>0</v>
      </c>
      <c r="BK188" s="37"/>
      <c r="BL188" s="38">
        <f t="shared" si="237"/>
        <v>0</v>
      </c>
      <c r="BM188" s="39">
        <f>IF(BA188+AP188+T187&gt;=F$8,0,IF(SUM($BL188:BL188)&lt;$C188,MIN(F$8-(BA188+AP188+T187),$C188-SUM($BL188:BL188)),0))</f>
        <v>0</v>
      </c>
      <c r="BN188" s="39">
        <f>IF(BB188+AQ188+U187&gt;=G$8,0,IF(SUM($BL188:BM188)&lt;$C188,MIN(G$8-(BB188+AQ188+U187),$C188-SUM($BL188:BM188)),0))</f>
        <v>0</v>
      </c>
      <c r="BO188" s="39">
        <f>IF(BC188+AR188+V187&gt;=H$8,0,IF(SUM($BL188:BN188)&lt;$C188,MIN(H$8-(BC188+AR188+V187),$C188-SUM($BL188:BN188)),0))</f>
        <v>0</v>
      </c>
      <c r="BP188" s="39">
        <f>IF(BD188+AS188+W187&gt;=I$8,0,IF(SUM($BL188:BO188)&lt;$C188,MIN(I$8-(BD188+AS188+W187),$C188-SUM($BL188:BO188)),0))</f>
        <v>0</v>
      </c>
      <c r="BQ188" s="39">
        <f>IF(BE188+AT188+X187&gt;=J$8,0,IF(SUM($BL188:BP188)&lt;$C188,MIN(J$8-(BE188+AT188+X187),$C188-SUM($BL188:BP188)),0))</f>
        <v>0</v>
      </c>
      <c r="BR188" s="39">
        <f>IF(BF188+AU188+Y187&gt;=K$8,0,IF(SUM($BL188:BQ188)&lt;$C188,MIN(K$8-(BF188+AU188+Y187),$C188-SUM($BL188:BQ188)),0))</f>
        <v>0</v>
      </c>
      <c r="BS188" s="39">
        <f>IF(BG188+AV188+Z187&gt;=L$8,0,IF(SUM($BL188:BR188)&lt;$C188,MIN(L$8-(BG188+AV188+Z187),$C188-SUM($BL188:BR188)),0))</f>
        <v>0</v>
      </c>
      <c r="BT188" s="39">
        <f>IF(BH188+AW188+AA187&gt;=M$8,0,IF(SUM($BL188:BS188)&lt;$C188,MIN(M$8-(BH188+AW188+AA187),$C188-SUM($BL188:BS188)),0))</f>
        <v>0</v>
      </c>
      <c r="BU188" s="39">
        <f>IF(BI188+AX188+AB187&gt;=N$8,0,IF(SUM($BL188:BT188)&lt;$C188,MIN(N$8-(BI188+AX188+AB187),$C188-SUM($BL188:BT188)),0))</f>
        <v>0</v>
      </c>
      <c r="BW188" s="52" t="e">
        <f t="shared" si="238"/>
        <v>#N/A</v>
      </c>
      <c r="BX188" s="174" t="e">
        <f t="shared" si="239"/>
        <v>#N/A</v>
      </c>
      <c r="BY188" s="39">
        <f t="shared" si="216"/>
        <v>0</v>
      </c>
      <c r="BZ188" s="174" t="e">
        <f t="shared" si="240"/>
        <v>#N/A</v>
      </c>
      <c r="CA188" s="37">
        <f t="shared" si="217"/>
        <v>0</v>
      </c>
      <c r="CB188" s="174" t="e">
        <f t="shared" si="241"/>
        <v>#N/A</v>
      </c>
      <c r="CC188" s="39">
        <f t="shared" si="218"/>
        <v>0</v>
      </c>
      <c r="CD188" s="174" t="e">
        <f t="shared" si="242"/>
        <v>#N/A</v>
      </c>
      <c r="CE188" s="39">
        <f t="shared" si="219"/>
        <v>0</v>
      </c>
      <c r="CF188" s="174" t="e">
        <f t="shared" si="243"/>
        <v>#N/A</v>
      </c>
      <c r="CG188" s="39">
        <f t="shared" si="220"/>
        <v>0</v>
      </c>
      <c r="CH188" s="174" t="e">
        <f t="shared" si="244"/>
        <v>#N/A</v>
      </c>
      <c r="CI188" s="39">
        <f t="shared" si="221"/>
        <v>0</v>
      </c>
      <c r="CJ188" s="174" t="e">
        <f t="shared" si="245"/>
        <v>#N/A</v>
      </c>
      <c r="CK188" s="39">
        <f t="shared" si="222"/>
        <v>0</v>
      </c>
      <c r="CL188" s="174" t="e">
        <f t="shared" si="246"/>
        <v>#N/A</v>
      </c>
      <c r="CM188" s="39">
        <f t="shared" si="223"/>
        <v>0</v>
      </c>
      <c r="CN188" s="174" t="e">
        <f t="shared" si="247"/>
        <v>#N/A</v>
      </c>
      <c r="CO188" s="39">
        <f t="shared" si="224"/>
        <v>0</v>
      </c>
      <c r="CP188" s="174" t="e">
        <f t="shared" si="248"/>
        <v>#N/A</v>
      </c>
      <c r="CQ188" s="39">
        <f t="shared" si="225"/>
        <v>0</v>
      </c>
      <c r="CR188" s="39" t="e">
        <f>IF(ISERROR(BX188),NA(),(BY188/Calculator!$E$6)/2)</f>
        <v>#N/A</v>
      </c>
      <c r="CS188" s="39" t="e">
        <f>IF(ISERROR(BZ188),NA(),(CA188/Calculator!$E$6)/2)</f>
        <v>#N/A</v>
      </c>
      <c r="CT188" s="39" t="e">
        <f>IF(ISERROR(CB188),NA(),(CC188/Calculator!$E$6)/2)</f>
        <v>#N/A</v>
      </c>
      <c r="CU188" s="39" t="e">
        <f>IF(ISERROR(CD188),NA(),(CE188/Calculator!$E$6)/2)</f>
        <v>#N/A</v>
      </c>
      <c r="CV188" s="39" t="e">
        <f>IF(ISERROR(CF188),NA(),(CG188/Calculator!$E$6)/2)</f>
        <v>#N/A</v>
      </c>
      <c r="CW188" s="39" t="e">
        <f>IF(ISERROR(CH188),NA(),(CI188/Calculator!$E$6)/2)</f>
        <v>#N/A</v>
      </c>
      <c r="CX188" s="39" t="e">
        <f>IF(ISERROR(CJ188),NA(),(CK188/Calculator!$E$6)/2)</f>
        <v>#N/A</v>
      </c>
      <c r="CY188" s="39" t="e">
        <f>IF(ISERROR(CL188),NA(),(CM188/Calculator!$E$6)/2)</f>
        <v>#N/A</v>
      </c>
      <c r="CZ188" s="39" t="e">
        <f>IF(ISERROR(CN188),NA(),(CO188/Calculator!$E$6)/2)</f>
        <v>#N/A</v>
      </c>
      <c r="DA188" s="39" t="e">
        <f>IF(ISERROR(CP188),NA(),(CQ188/Calculator!$E$6)/2)</f>
        <v>#N/A</v>
      </c>
    </row>
    <row r="189" spans="1:105" s="34" customFormat="1" ht="12" thickBot="1" x14ac:dyDescent="0.25">
      <c r="A189" s="51" t="str">
        <f t="shared" si="180"/>
        <v/>
      </c>
      <c r="B189" s="52" t="str">
        <f t="shared" si="226"/>
        <v/>
      </c>
      <c r="C189" s="53" t="str">
        <f t="shared" si="181"/>
        <v/>
      </c>
      <c r="D189" s="54"/>
      <c r="E189" s="36">
        <f t="shared" si="182"/>
        <v>0</v>
      </c>
      <c r="F189" s="36">
        <f t="shared" si="183"/>
        <v>0</v>
      </c>
      <c r="G189" s="36">
        <f t="shared" si="184"/>
        <v>0</v>
      </c>
      <c r="H189" s="36">
        <f t="shared" si="185"/>
        <v>0</v>
      </c>
      <c r="I189" s="36">
        <f t="shared" si="186"/>
        <v>0</v>
      </c>
      <c r="J189" s="36">
        <f t="shared" si="187"/>
        <v>0</v>
      </c>
      <c r="K189" s="36">
        <f t="shared" si="188"/>
        <v>0</v>
      </c>
      <c r="L189" s="36">
        <f t="shared" si="189"/>
        <v>0</v>
      </c>
      <c r="M189" s="36">
        <f t="shared" si="190"/>
        <v>0</v>
      </c>
      <c r="N189" s="36">
        <f t="shared" si="191"/>
        <v>0</v>
      </c>
      <c r="O189" s="49">
        <f t="shared" si="192"/>
        <v>0</v>
      </c>
      <c r="P189" s="132" t="str">
        <f t="shared" si="193"/>
        <v/>
      </c>
      <c r="Q189" s="50">
        <f t="shared" si="194"/>
        <v>0</v>
      </c>
      <c r="R189" s="37"/>
      <c r="S189" s="36">
        <f t="shared" si="195"/>
        <v>1000</v>
      </c>
      <c r="T189" s="36">
        <f t="shared" si="196"/>
        <v>0</v>
      </c>
      <c r="U189" s="36">
        <f t="shared" si="197"/>
        <v>0</v>
      </c>
      <c r="V189" s="36">
        <f t="shared" si="198"/>
        <v>0</v>
      </c>
      <c r="W189" s="36">
        <f t="shared" si="199"/>
        <v>3000</v>
      </c>
      <c r="X189" s="36">
        <f t="shared" si="200"/>
        <v>0</v>
      </c>
      <c r="Y189" s="36">
        <f t="shared" si="201"/>
        <v>0</v>
      </c>
      <c r="Z189" s="36">
        <f t="shared" si="202"/>
        <v>49220.4</v>
      </c>
      <c r="AA189" s="36">
        <f t="shared" si="203"/>
        <v>0</v>
      </c>
      <c r="AB189" s="36">
        <f t="shared" si="204"/>
        <v>0</v>
      </c>
      <c r="AC189" s="40"/>
      <c r="AD189" s="36">
        <f t="shared" si="170"/>
        <v>0</v>
      </c>
      <c r="AE189" s="36">
        <f t="shared" si="171"/>
        <v>0</v>
      </c>
      <c r="AF189" s="36">
        <f t="shared" si="172"/>
        <v>0</v>
      </c>
      <c r="AG189" s="36">
        <f t="shared" si="173"/>
        <v>0</v>
      </c>
      <c r="AH189" s="36">
        <f t="shared" si="174"/>
        <v>0</v>
      </c>
      <c r="AI189" s="36">
        <f t="shared" si="175"/>
        <v>0</v>
      </c>
      <c r="AJ189" s="36">
        <f t="shared" si="176"/>
        <v>0</v>
      </c>
      <c r="AK189" s="36">
        <f t="shared" si="177"/>
        <v>0</v>
      </c>
      <c r="AL189" s="36">
        <f t="shared" si="178"/>
        <v>0</v>
      </c>
      <c r="AM189" s="36">
        <f t="shared" si="179"/>
        <v>0</v>
      </c>
      <c r="AN189" s="40"/>
      <c r="AO189" s="36">
        <f t="shared" si="205"/>
        <v>0</v>
      </c>
      <c r="AP189" s="36">
        <f t="shared" si="206"/>
        <v>0</v>
      </c>
      <c r="AQ189" s="36">
        <f t="shared" si="207"/>
        <v>0</v>
      </c>
      <c r="AR189" s="36">
        <f t="shared" si="208"/>
        <v>0</v>
      </c>
      <c r="AS189" s="36">
        <f t="shared" si="209"/>
        <v>0</v>
      </c>
      <c r="AT189" s="36">
        <f t="shared" si="210"/>
        <v>0</v>
      </c>
      <c r="AU189" s="36">
        <f t="shared" si="211"/>
        <v>0</v>
      </c>
      <c r="AV189" s="36">
        <f t="shared" si="212"/>
        <v>143.13999999999999</v>
      </c>
      <c r="AW189" s="36">
        <f t="shared" si="213"/>
        <v>0</v>
      </c>
      <c r="AX189" s="36">
        <f t="shared" si="214"/>
        <v>0</v>
      </c>
      <c r="AZ189" s="36">
        <f t="shared" si="227"/>
        <v>0</v>
      </c>
      <c r="BA189" s="36">
        <f t="shared" si="228"/>
        <v>0</v>
      </c>
      <c r="BB189" s="36">
        <f t="shared" si="229"/>
        <v>0</v>
      </c>
      <c r="BC189" s="36">
        <f t="shared" si="230"/>
        <v>0</v>
      </c>
      <c r="BD189" s="36">
        <f t="shared" si="231"/>
        <v>0</v>
      </c>
      <c r="BE189" s="36">
        <f t="shared" si="232"/>
        <v>0</v>
      </c>
      <c r="BF189" s="36">
        <f t="shared" si="233"/>
        <v>0</v>
      </c>
      <c r="BG189" s="36">
        <f t="shared" si="234"/>
        <v>0</v>
      </c>
      <c r="BH189" s="36">
        <f t="shared" si="235"/>
        <v>0</v>
      </c>
      <c r="BI189" s="36">
        <f t="shared" si="236"/>
        <v>0</v>
      </c>
      <c r="BJ189" s="118">
        <f t="shared" si="215"/>
        <v>0</v>
      </c>
      <c r="BK189" s="37"/>
      <c r="BL189" s="38">
        <f t="shared" si="237"/>
        <v>0</v>
      </c>
      <c r="BM189" s="39">
        <f>IF(BA189+AP189+T188&gt;=F$8,0,IF(SUM($BL189:BL189)&lt;$C189,MIN(F$8-(BA189+AP189+T188),$C189-SUM($BL189:BL189)),0))</f>
        <v>0</v>
      </c>
      <c r="BN189" s="39">
        <f>IF(BB189+AQ189+U188&gt;=G$8,0,IF(SUM($BL189:BM189)&lt;$C189,MIN(G$8-(BB189+AQ189+U188),$C189-SUM($BL189:BM189)),0))</f>
        <v>0</v>
      </c>
      <c r="BO189" s="39">
        <f>IF(BC189+AR189+V188&gt;=H$8,0,IF(SUM($BL189:BN189)&lt;$C189,MIN(H$8-(BC189+AR189+V188),$C189-SUM($BL189:BN189)),0))</f>
        <v>0</v>
      </c>
      <c r="BP189" s="39">
        <f>IF(BD189+AS189+W188&gt;=I$8,0,IF(SUM($BL189:BO189)&lt;$C189,MIN(I$8-(BD189+AS189+W188),$C189-SUM($BL189:BO189)),0))</f>
        <v>0</v>
      </c>
      <c r="BQ189" s="39">
        <f>IF(BE189+AT189+X188&gt;=J$8,0,IF(SUM($BL189:BP189)&lt;$C189,MIN(J$8-(BE189+AT189+X188),$C189-SUM($BL189:BP189)),0))</f>
        <v>0</v>
      </c>
      <c r="BR189" s="39">
        <f>IF(BF189+AU189+Y188&gt;=K$8,0,IF(SUM($BL189:BQ189)&lt;$C189,MIN(K$8-(BF189+AU189+Y188),$C189-SUM($BL189:BQ189)),0))</f>
        <v>0</v>
      </c>
      <c r="BS189" s="39">
        <f>IF(BG189+AV189+Z188&gt;=L$8,0,IF(SUM($BL189:BR189)&lt;$C189,MIN(L$8-(BG189+AV189+Z188),$C189-SUM($BL189:BR189)),0))</f>
        <v>0</v>
      </c>
      <c r="BT189" s="39">
        <f>IF(BH189+AW189+AA188&gt;=M$8,0,IF(SUM($BL189:BS189)&lt;$C189,MIN(M$8-(BH189+AW189+AA188),$C189-SUM($BL189:BS189)),0))</f>
        <v>0</v>
      </c>
      <c r="BU189" s="39">
        <f>IF(BI189+AX189+AB188&gt;=N$8,0,IF(SUM($BL189:BT189)&lt;$C189,MIN(N$8-(BI189+AX189+AB188),$C189-SUM($BL189:BT189)),0))</f>
        <v>0</v>
      </c>
      <c r="BW189" s="52" t="e">
        <f t="shared" si="238"/>
        <v>#N/A</v>
      </c>
      <c r="BX189" s="174" t="e">
        <f t="shared" si="239"/>
        <v>#N/A</v>
      </c>
      <c r="BY189" s="39">
        <f t="shared" si="216"/>
        <v>0</v>
      </c>
      <c r="BZ189" s="174" t="e">
        <f t="shared" si="240"/>
        <v>#N/A</v>
      </c>
      <c r="CA189" s="37">
        <f t="shared" si="217"/>
        <v>0</v>
      </c>
      <c r="CB189" s="174" t="e">
        <f t="shared" si="241"/>
        <v>#N/A</v>
      </c>
      <c r="CC189" s="39">
        <f t="shared" si="218"/>
        <v>0</v>
      </c>
      <c r="CD189" s="174" t="e">
        <f t="shared" si="242"/>
        <v>#N/A</v>
      </c>
      <c r="CE189" s="39">
        <f t="shared" si="219"/>
        <v>0</v>
      </c>
      <c r="CF189" s="174" t="e">
        <f t="shared" si="243"/>
        <v>#N/A</v>
      </c>
      <c r="CG189" s="39">
        <f t="shared" si="220"/>
        <v>0</v>
      </c>
      <c r="CH189" s="174" t="e">
        <f t="shared" si="244"/>
        <v>#N/A</v>
      </c>
      <c r="CI189" s="39">
        <f t="shared" si="221"/>
        <v>0</v>
      </c>
      <c r="CJ189" s="174" t="e">
        <f t="shared" si="245"/>
        <v>#N/A</v>
      </c>
      <c r="CK189" s="39">
        <f t="shared" si="222"/>
        <v>0</v>
      </c>
      <c r="CL189" s="174" t="e">
        <f t="shared" si="246"/>
        <v>#N/A</v>
      </c>
      <c r="CM189" s="39">
        <f t="shared" si="223"/>
        <v>0</v>
      </c>
      <c r="CN189" s="174" t="e">
        <f t="shared" si="247"/>
        <v>#N/A</v>
      </c>
      <c r="CO189" s="39">
        <f t="shared" si="224"/>
        <v>0</v>
      </c>
      <c r="CP189" s="174" t="e">
        <f t="shared" si="248"/>
        <v>#N/A</v>
      </c>
      <c r="CQ189" s="39">
        <f t="shared" si="225"/>
        <v>0</v>
      </c>
      <c r="CR189" s="39" t="e">
        <f>IF(ISERROR(BX189),NA(),(BY189/Calculator!$E$6)/2)</f>
        <v>#N/A</v>
      </c>
      <c r="CS189" s="39" t="e">
        <f>IF(ISERROR(BZ189),NA(),(CA189/Calculator!$E$6)/2)</f>
        <v>#N/A</v>
      </c>
      <c r="CT189" s="39" t="e">
        <f>IF(ISERROR(CB189),NA(),(CC189/Calculator!$E$6)/2)</f>
        <v>#N/A</v>
      </c>
      <c r="CU189" s="39" t="e">
        <f>IF(ISERROR(CD189),NA(),(CE189/Calculator!$E$6)/2)</f>
        <v>#N/A</v>
      </c>
      <c r="CV189" s="39" t="e">
        <f>IF(ISERROR(CF189),NA(),(CG189/Calculator!$E$6)/2)</f>
        <v>#N/A</v>
      </c>
      <c r="CW189" s="39" t="e">
        <f>IF(ISERROR(CH189),NA(),(CI189/Calculator!$E$6)/2)</f>
        <v>#N/A</v>
      </c>
      <c r="CX189" s="39" t="e">
        <f>IF(ISERROR(CJ189),NA(),(CK189/Calculator!$E$6)/2)</f>
        <v>#N/A</v>
      </c>
      <c r="CY189" s="39" t="e">
        <f>IF(ISERROR(CL189),NA(),(CM189/Calculator!$E$6)/2)</f>
        <v>#N/A</v>
      </c>
      <c r="CZ189" s="39" t="e">
        <f>IF(ISERROR(CN189),NA(),(CO189/Calculator!$E$6)/2)</f>
        <v>#N/A</v>
      </c>
      <c r="DA189" s="39" t="e">
        <f>IF(ISERROR(CP189),NA(),(CQ189/Calculator!$E$6)/2)</f>
        <v>#N/A</v>
      </c>
    </row>
    <row r="190" spans="1:105" s="34" customFormat="1" ht="12" thickBot="1" x14ac:dyDescent="0.25">
      <c r="A190" s="51" t="str">
        <f t="shared" si="180"/>
        <v/>
      </c>
      <c r="B190" s="52" t="str">
        <f t="shared" si="226"/>
        <v/>
      </c>
      <c r="C190" s="53" t="str">
        <f t="shared" si="181"/>
        <v/>
      </c>
      <c r="D190" s="54"/>
      <c r="E190" s="36">
        <f t="shared" si="182"/>
        <v>0</v>
      </c>
      <c r="F190" s="36">
        <f t="shared" si="183"/>
        <v>0</v>
      </c>
      <c r="G190" s="36">
        <f t="shared" si="184"/>
        <v>0</v>
      </c>
      <c r="H190" s="36">
        <f t="shared" si="185"/>
        <v>0</v>
      </c>
      <c r="I190" s="36">
        <f t="shared" si="186"/>
        <v>0</v>
      </c>
      <c r="J190" s="36">
        <f t="shared" si="187"/>
        <v>0</v>
      </c>
      <c r="K190" s="36">
        <f t="shared" si="188"/>
        <v>0</v>
      </c>
      <c r="L190" s="36">
        <f t="shared" si="189"/>
        <v>0</v>
      </c>
      <c r="M190" s="36">
        <f t="shared" si="190"/>
        <v>0</v>
      </c>
      <c r="N190" s="36">
        <f t="shared" si="191"/>
        <v>0</v>
      </c>
      <c r="O190" s="49">
        <f t="shared" si="192"/>
        <v>0</v>
      </c>
      <c r="P190" s="132" t="str">
        <f t="shared" si="193"/>
        <v/>
      </c>
      <c r="Q190" s="50">
        <f t="shared" si="194"/>
        <v>0</v>
      </c>
      <c r="R190" s="37"/>
      <c r="S190" s="36">
        <f t="shared" si="195"/>
        <v>1000</v>
      </c>
      <c r="T190" s="36">
        <f t="shared" si="196"/>
        <v>0</v>
      </c>
      <c r="U190" s="36">
        <f t="shared" si="197"/>
        <v>0</v>
      </c>
      <c r="V190" s="36">
        <f t="shared" si="198"/>
        <v>0</v>
      </c>
      <c r="W190" s="36">
        <f t="shared" si="199"/>
        <v>3000</v>
      </c>
      <c r="X190" s="36">
        <f t="shared" si="200"/>
        <v>0</v>
      </c>
      <c r="Y190" s="36">
        <f t="shared" si="201"/>
        <v>0</v>
      </c>
      <c r="Z190" s="36">
        <f t="shared" si="202"/>
        <v>49363.96</v>
      </c>
      <c r="AA190" s="36">
        <f t="shared" si="203"/>
        <v>0</v>
      </c>
      <c r="AB190" s="36">
        <f t="shared" si="204"/>
        <v>0</v>
      </c>
      <c r="AC190" s="40"/>
      <c r="AD190" s="36">
        <f t="shared" si="170"/>
        <v>0</v>
      </c>
      <c r="AE190" s="36">
        <f t="shared" si="171"/>
        <v>0</v>
      </c>
      <c r="AF190" s="36">
        <f t="shared" si="172"/>
        <v>0</v>
      </c>
      <c r="AG190" s="36">
        <f t="shared" si="173"/>
        <v>0</v>
      </c>
      <c r="AH190" s="36">
        <f t="shared" si="174"/>
        <v>0</v>
      </c>
      <c r="AI190" s="36">
        <f t="shared" si="175"/>
        <v>0</v>
      </c>
      <c r="AJ190" s="36">
        <f t="shared" si="176"/>
        <v>0</v>
      </c>
      <c r="AK190" s="36">
        <f t="shared" si="177"/>
        <v>0</v>
      </c>
      <c r="AL190" s="36">
        <f t="shared" si="178"/>
        <v>0</v>
      </c>
      <c r="AM190" s="36">
        <f t="shared" si="179"/>
        <v>0</v>
      </c>
      <c r="AN190" s="40"/>
      <c r="AO190" s="36">
        <f t="shared" si="205"/>
        <v>0</v>
      </c>
      <c r="AP190" s="36">
        <f t="shared" si="206"/>
        <v>0</v>
      </c>
      <c r="AQ190" s="36">
        <f t="shared" si="207"/>
        <v>0</v>
      </c>
      <c r="AR190" s="36">
        <f t="shared" si="208"/>
        <v>0</v>
      </c>
      <c r="AS190" s="36">
        <f t="shared" si="209"/>
        <v>0</v>
      </c>
      <c r="AT190" s="36">
        <f t="shared" si="210"/>
        <v>0</v>
      </c>
      <c r="AU190" s="36">
        <f t="shared" si="211"/>
        <v>0</v>
      </c>
      <c r="AV190" s="36">
        <f t="shared" si="212"/>
        <v>143.56</v>
      </c>
      <c r="AW190" s="36">
        <f t="shared" si="213"/>
        <v>0</v>
      </c>
      <c r="AX190" s="36">
        <f t="shared" si="214"/>
        <v>0</v>
      </c>
      <c r="AZ190" s="36">
        <f t="shared" si="227"/>
        <v>0</v>
      </c>
      <c r="BA190" s="36">
        <f t="shared" si="228"/>
        <v>0</v>
      </c>
      <c r="BB190" s="36">
        <f t="shared" si="229"/>
        <v>0</v>
      </c>
      <c r="BC190" s="36">
        <f t="shared" si="230"/>
        <v>0</v>
      </c>
      <c r="BD190" s="36">
        <f t="shared" si="231"/>
        <v>0</v>
      </c>
      <c r="BE190" s="36">
        <f t="shared" si="232"/>
        <v>0</v>
      </c>
      <c r="BF190" s="36">
        <f t="shared" si="233"/>
        <v>0</v>
      </c>
      <c r="BG190" s="36">
        <f t="shared" si="234"/>
        <v>0</v>
      </c>
      <c r="BH190" s="36">
        <f t="shared" si="235"/>
        <v>0</v>
      </c>
      <c r="BI190" s="36">
        <f t="shared" si="236"/>
        <v>0</v>
      </c>
      <c r="BJ190" s="118">
        <f t="shared" si="215"/>
        <v>0</v>
      </c>
      <c r="BK190" s="37"/>
      <c r="BL190" s="38">
        <f t="shared" si="237"/>
        <v>0</v>
      </c>
      <c r="BM190" s="39">
        <f>IF(BA190+AP190+T189&gt;=F$8,0,IF(SUM($BL190:BL190)&lt;$C190,MIN(F$8-(BA190+AP190+T189),$C190-SUM($BL190:BL190)),0))</f>
        <v>0</v>
      </c>
      <c r="BN190" s="39">
        <f>IF(BB190+AQ190+U189&gt;=G$8,0,IF(SUM($BL190:BM190)&lt;$C190,MIN(G$8-(BB190+AQ190+U189),$C190-SUM($BL190:BM190)),0))</f>
        <v>0</v>
      </c>
      <c r="BO190" s="39">
        <f>IF(BC190+AR190+V189&gt;=H$8,0,IF(SUM($BL190:BN190)&lt;$C190,MIN(H$8-(BC190+AR190+V189),$C190-SUM($BL190:BN190)),0))</f>
        <v>0</v>
      </c>
      <c r="BP190" s="39">
        <f>IF(BD190+AS190+W189&gt;=I$8,0,IF(SUM($BL190:BO190)&lt;$C190,MIN(I$8-(BD190+AS190+W189),$C190-SUM($BL190:BO190)),0))</f>
        <v>0</v>
      </c>
      <c r="BQ190" s="39">
        <f>IF(BE190+AT190+X189&gt;=J$8,0,IF(SUM($BL190:BP190)&lt;$C190,MIN(J$8-(BE190+AT190+X189),$C190-SUM($BL190:BP190)),0))</f>
        <v>0</v>
      </c>
      <c r="BR190" s="39">
        <f>IF(BF190+AU190+Y189&gt;=K$8,0,IF(SUM($BL190:BQ190)&lt;$C190,MIN(K$8-(BF190+AU190+Y189),$C190-SUM($BL190:BQ190)),0))</f>
        <v>0</v>
      </c>
      <c r="BS190" s="39">
        <f>IF(BG190+AV190+Z189&gt;=L$8,0,IF(SUM($BL190:BR190)&lt;$C190,MIN(L$8-(BG190+AV190+Z189),$C190-SUM($BL190:BR190)),0))</f>
        <v>0</v>
      </c>
      <c r="BT190" s="39">
        <f>IF(BH190+AW190+AA189&gt;=M$8,0,IF(SUM($BL190:BS190)&lt;$C190,MIN(M$8-(BH190+AW190+AA189),$C190-SUM($BL190:BS190)),0))</f>
        <v>0</v>
      </c>
      <c r="BU190" s="39">
        <f>IF(BI190+AX190+AB189&gt;=N$8,0,IF(SUM($BL190:BT190)&lt;$C190,MIN(N$8-(BI190+AX190+AB189),$C190-SUM($BL190:BT190)),0))</f>
        <v>0</v>
      </c>
      <c r="BW190" s="52" t="e">
        <f t="shared" si="238"/>
        <v>#N/A</v>
      </c>
      <c r="BX190" s="174" t="e">
        <f t="shared" si="239"/>
        <v>#N/A</v>
      </c>
      <c r="BY190" s="39">
        <f t="shared" si="216"/>
        <v>0</v>
      </c>
      <c r="BZ190" s="174" t="e">
        <f t="shared" si="240"/>
        <v>#N/A</v>
      </c>
      <c r="CA190" s="37">
        <f t="shared" si="217"/>
        <v>0</v>
      </c>
      <c r="CB190" s="174" t="e">
        <f t="shared" si="241"/>
        <v>#N/A</v>
      </c>
      <c r="CC190" s="39">
        <f t="shared" si="218"/>
        <v>0</v>
      </c>
      <c r="CD190" s="174" t="e">
        <f t="shared" si="242"/>
        <v>#N/A</v>
      </c>
      <c r="CE190" s="39">
        <f t="shared" si="219"/>
        <v>0</v>
      </c>
      <c r="CF190" s="174" t="e">
        <f t="shared" si="243"/>
        <v>#N/A</v>
      </c>
      <c r="CG190" s="39">
        <f t="shared" si="220"/>
        <v>0</v>
      </c>
      <c r="CH190" s="174" t="e">
        <f t="shared" si="244"/>
        <v>#N/A</v>
      </c>
      <c r="CI190" s="39">
        <f t="shared" si="221"/>
        <v>0</v>
      </c>
      <c r="CJ190" s="174" t="e">
        <f t="shared" si="245"/>
        <v>#N/A</v>
      </c>
      <c r="CK190" s="39">
        <f t="shared" si="222"/>
        <v>0</v>
      </c>
      <c r="CL190" s="174" t="e">
        <f t="shared" si="246"/>
        <v>#N/A</v>
      </c>
      <c r="CM190" s="39">
        <f t="shared" si="223"/>
        <v>0</v>
      </c>
      <c r="CN190" s="174" t="e">
        <f t="shared" si="247"/>
        <v>#N/A</v>
      </c>
      <c r="CO190" s="39">
        <f t="shared" si="224"/>
        <v>0</v>
      </c>
      <c r="CP190" s="174" t="e">
        <f t="shared" si="248"/>
        <v>#N/A</v>
      </c>
      <c r="CQ190" s="39">
        <f t="shared" si="225"/>
        <v>0</v>
      </c>
      <c r="CR190" s="39" t="e">
        <f>IF(ISERROR(BX190),NA(),(BY190/Calculator!$E$6)/2)</f>
        <v>#N/A</v>
      </c>
      <c r="CS190" s="39" t="e">
        <f>IF(ISERROR(BZ190),NA(),(CA190/Calculator!$E$6)/2)</f>
        <v>#N/A</v>
      </c>
      <c r="CT190" s="39" t="e">
        <f>IF(ISERROR(CB190),NA(),(CC190/Calculator!$E$6)/2)</f>
        <v>#N/A</v>
      </c>
      <c r="CU190" s="39" t="e">
        <f>IF(ISERROR(CD190),NA(),(CE190/Calculator!$E$6)/2)</f>
        <v>#N/A</v>
      </c>
      <c r="CV190" s="39" t="e">
        <f>IF(ISERROR(CF190),NA(),(CG190/Calculator!$E$6)/2)</f>
        <v>#N/A</v>
      </c>
      <c r="CW190" s="39" t="e">
        <f>IF(ISERROR(CH190),NA(),(CI190/Calculator!$E$6)/2)</f>
        <v>#N/A</v>
      </c>
      <c r="CX190" s="39" t="e">
        <f>IF(ISERROR(CJ190),NA(),(CK190/Calculator!$E$6)/2)</f>
        <v>#N/A</v>
      </c>
      <c r="CY190" s="39" t="e">
        <f>IF(ISERROR(CL190),NA(),(CM190/Calculator!$E$6)/2)</f>
        <v>#N/A</v>
      </c>
      <c r="CZ190" s="39" t="e">
        <f>IF(ISERROR(CN190),NA(),(CO190/Calculator!$E$6)/2)</f>
        <v>#N/A</v>
      </c>
      <c r="DA190" s="39" t="e">
        <f>IF(ISERROR(CP190),NA(),(CQ190/Calculator!$E$6)/2)</f>
        <v>#N/A</v>
      </c>
    </row>
    <row r="191" spans="1:105" s="34" customFormat="1" ht="12" thickBot="1" x14ac:dyDescent="0.25">
      <c r="A191" s="51" t="str">
        <f t="shared" si="180"/>
        <v/>
      </c>
      <c r="B191" s="52" t="str">
        <f t="shared" si="226"/>
        <v/>
      </c>
      <c r="C191" s="53" t="str">
        <f t="shared" si="181"/>
        <v/>
      </c>
      <c r="D191" s="54"/>
      <c r="E191" s="36">
        <f t="shared" si="182"/>
        <v>0</v>
      </c>
      <c r="F191" s="36">
        <f t="shared" si="183"/>
        <v>0</v>
      </c>
      <c r="G191" s="36">
        <f t="shared" si="184"/>
        <v>0</v>
      </c>
      <c r="H191" s="36">
        <f t="shared" si="185"/>
        <v>0</v>
      </c>
      <c r="I191" s="36">
        <f t="shared" si="186"/>
        <v>0</v>
      </c>
      <c r="J191" s="36">
        <f t="shared" si="187"/>
        <v>0</v>
      </c>
      <c r="K191" s="36">
        <f t="shared" si="188"/>
        <v>0</v>
      </c>
      <c r="L191" s="36">
        <f t="shared" si="189"/>
        <v>0</v>
      </c>
      <c r="M191" s="36">
        <f t="shared" si="190"/>
        <v>0</v>
      </c>
      <c r="N191" s="36">
        <f t="shared" si="191"/>
        <v>0</v>
      </c>
      <c r="O191" s="49">
        <f t="shared" si="192"/>
        <v>0</v>
      </c>
      <c r="P191" s="132" t="str">
        <f t="shared" si="193"/>
        <v/>
      </c>
      <c r="Q191" s="50">
        <f t="shared" si="194"/>
        <v>0</v>
      </c>
      <c r="R191" s="37"/>
      <c r="S191" s="36">
        <f t="shared" si="195"/>
        <v>1000</v>
      </c>
      <c r="T191" s="36">
        <f t="shared" si="196"/>
        <v>0</v>
      </c>
      <c r="U191" s="36">
        <f t="shared" si="197"/>
        <v>0</v>
      </c>
      <c r="V191" s="36">
        <f t="shared" si="198"/>
        <v>0</v>
      </c>
      <c r="W191" s="36">
        <f t="shared" si="199"/>
        <v>3000</v>
      </c>
      <c r="X191" s="36">
        <f t="shared" si="200"/>
        <v>0</v>
      </c>
      <c r="Y191" s="36">
        <f t="shared" si="201"/>
        <v>0</v>
      </c>
      <c r="Z191" s="36">
        <f t="shared" si="202"/>
        <v>49507.94</v>
      </c>
      <c r="AA191" s="36">
        <f t="shared" si="203"/>
        <v>0</v>
      </c>
      <c r="AB191" s="36">
        <f t="shared" si="204"/>
        <v>0</v>
      </c>
      <c r="AC191" s="40"/>
      <c r="AD191" s="36">
        <f t="shared" si="170"/>
        <v>0</v>
      </c>
      <c r="AE191" s="36">
        <f t="shared" si="171"/>
        <v>0</v>
      </c>
      <c r="AF191" s="36">
        <f t="shared" si="172"/>
        <v>0</v>
      </c>
      <c r="AG191" s="36">
        <f t="shared" si="173"/>
        <v>0</v>
      </c>
      <c r="AH191" s="36">
        <f t="shared" si="174"/>
        <v>0</v>
      </c>
      <c r="AI191" s="36">
        <f t="shared" si="175"/>
        <v>0</v>
      </c>
      <c r="AJ191" s="36">
        <f t="shared" si="176"/>
        <v>0</v>
      </c>
      <c r="AK191" s="36">
        <f t="shared" si="177"/>
        <v>0</v>
      </c>
      <c r="AL191" s="36">
        <f t="shared" si="178"/>
        <v>0</v>
      </c>
      <c r="AM191" s="36">
        <f t="shared" si="179"/>
        <v>0</v>
      </c>
      <c r="AN191" s="40"/>
      <c r="AO191" s="36">
        <f t="shared" si="205"/>
        <v>0</v>
      </c>
      <c r="AP191" s="36">
        <f t="shared" si="206"/>
        <v>0</v>
      </c>
      <c r="AQ191" s="36">
        <f t="shared" si="207"/>
        <v>0</v>
      </c>
      <c r="AR191" s="36">
        <f t="shared" si="208"/>
        <v>0</v>
      </c>
      <c r="AS191" s="36">
        <f t="shared" si="209"/>
        <v>0</v>
      </c>
      <c r="AT191" s="36">
        <f t="shared" si="210"/>
        <v>0</v>
      </c>
      <c r="AU191" s="36">
        <f t="shared" si="211"/>
        <v>0</v>
      </c>
      <c r="AV191" s="36">
        <f t="shared" si="212"/>
        <v>143.97999999999999</v>
      </c>
      <c r="AW191" s="36">
        <f t="shared" si="213"/>
        <v>0</v>
      </c>
      <c r="AX191" s="36">
        <f t="shared" si="214"/>
        <v>0</v>
      </c>
      <c r="AZ191" s="36">
        <f t="shared" si="227"/>
        <v>0</v>
      </c>
      <c r="BA191" s="36">
        <f t="shared" si="228"/>
        <v>0</v>
      </c>
      <c r="BB191" s="36">
        <f t="shared" si="229"/>
        <v>0</v>
      </c>
      <c r="BC191" s="36">
        <f t="shared" si="230"/>
        <v>0</v>
      </c>
      <c r="BD191" s="36">
        <f t="shared" si="231"/>
        <v>0</v>
      </c>
      <c r="BE191" s="36">
        <f t="shared" si="232"/>
        <v>0</v>
      </c>
      <c r="BF191" s="36">
        <f t="shared" si="233"/>
        <v>0</v>
      </c>
      <c r="BG191" s="36">
        <f t="shared" si="234"/>
        <v>0</v>
      </c>
      <c r="BH191" s="36">
        <f t="shared" si="235"/>
        <v>0</v>
      </c>
      <c r="BI191" s="36">
        <f t="shared" si="236"/>
        <v>0</v>
      </c>
      <c r="BJ191" s="118">
        <f t="shared" si="215"/>
        <v>0</v>
      </c>
      <c r="BK191" s="37"/>
      <c r="BL191" s="38">
        <f t="shared" si="237"/>
        <v>0</v>
      </c>
      <c r="BM191" s="39">
        <f>IF(BA191+AP191+T190&gt;=F$8,0,IF(SUM($BL191:BL191)&lt;$C191,MIN(F$8-(BA191+AP191+T190),$C191-SUM($BL191:BL191)),0))</f>
        <v>0</v>
      </c>
      <c r="BN191" s="39">
        <f>IF(BB191+AQ191+U190&gt;=G$8,0,IF(SUM($BL191:BM191)&lt;$C191,MIN(G$8-(BB191+AQ191+U190),$C191-SUM($BL191:BM191)),0))</f>
        <v>0</v>
      </c>
      <c r="BO191" s="39">
        <f>IF(BC191+AR191+V190&gt;=H$8,0,IF(SUM($BL191:BN191)&lt;$C191,MIN(H$8-(BC191+AR191+V190),$C191-SUM($BL191:BN191)),0))</f>
        <v>0</v>
      </c>
      <c r="BP191" s="39">
        <f>IF(BD191+AS191+W190&gt;=I$8,0,IF(SUM($BL191:BO191)&lt;$C191,MIN(I$8-(BD191+AS191+W190),$C191-SUM($BL191:BO191)),0))</f>
        <v>0</v>
      </c>
      <c r="BQ191" s="39">
        <f>IF(BE191+AT191+X190&gt;=J$8,0,IF(SUM($BL191:BP191)&lt;$C191,MIN(J$8-(BE191+AT191+X190),$C191-SUM($BL191:BP191)),0))</f>
        <v>0</v>
      </c>
      <c r="BR191" s="39">
        <f>IF(BF191+AU191+Y190&gt;=K$8,0,IF(SUM($BL191:BQ191)&lt;$C191,MIN(K$8-(BF191+AU191+Y190),$C191-SUM($BL191:BQ191)),0))</f>
        <v>0</v>
      </c>
      <c r="BS191" s="39">
        <f>IF(BG191+AV191+Z190&gt;=L$8,0,IF(SUM($BL191:BR191)&lt;$C191,MIN(L$8-(BG191+AV191+Z190),$C191-SUM($BL191:BR191)),0))</f>
        <v>0</v>
      </c>
      <c r="BT191" s="39">
        <f>IF(BH191+AW191+AA190&gt;=M$8,0,IF(SUM($BL191:BS191)&lt;$C191,MIN(M$8-(BH191+AW191+AA190),$C191-SUM($BL191:BS191)),0))</f>
        <v>0</v>
      </c>
      <c r="BU191" s="39">
        <f>IF(BI191+AX191+AB190&gt;=N$8,0,IF(SUM($BL191:BT191)&lt;$C191,MIN(N$8-(BI191+AX191+AB190),$C191-SUM($BL191:BT191)),0))</f>
        <v>0</v>
      </c>
      <c r="BW191" s="52" t="e">
        <f t="shared" si="238"/>
        <v>#N/A</v>
      </c>
      <c r="BX191" s="174" t="e">
        <f t="shared" si="239"/>
        <v>#N/A</v>
      </c>
      <c r="BY191" s="39">
        <f t="shared" si="216"/>
        <v>0</v>
      </c>
      <c r="BZ191" s="174" t="e">
        <f t="shared" si="240"/>
        <v>#N/A</v>
      </c>
      <c r="CA191" s="37">
        <f t="shared" si="217"/>
        <v>0</v>
      </c>
      <c r="CB191" s="174" t="e">
        <f t="shared" si="241"/>
        <v>#N/A</v>
      </c>
      <c r="CC191" s="39">
        <f t="shared" si="218"/>
        <v>0</v>
      </c>
      <c r="CD191" s="174" t="e">
        <f t="shared" si="242"/>
        <v>#N/A</v>
      </c>
      <c r="CE191" s="39">
        <f t="shared" si="219"/>
        <v>0</v>
      </c>
      <c r="CF191" s="174" t="e">
        <f t="shared" si="243"/>
        <v>#N/A</v>
      </c>
      <c r="CG191" s="39">
        <f t="shared" si="220"/>
        <v>0</v>
      </c>
      <c r="CH191" s="174" t="e">
        <f t="shared" si="244"/>
        <v>#N/A</v>
      </c>
      <c r="CI191" s="39">
        <f t="shared" si="221"/>
        <v>0</v>
      </c>
      <c r="CJ191" s="174" t="e">
        <f t="shared" si="245"/>
        <v>#N/A</v>
      </c>
      <c r="CK191" s="39">
        <f t="shared" si="222"/>
        <v>0</v>
      </c>
      <c r="CL191" s="174" t="e">
        <f t="shared" si="246"/>
        <v>#N/A</v>
      </c>
      <c r="CM191" s="39">
        <f t="shared" si="223"/>
        <v>0</v>
      </c>
      <c r="CN191" s="174" t="e">
        <f t="shared" si="247"/>
        <v>#N/A</v>
      </c>
      <c r="CO191" s="39">
        <f t="shared" si="224"/>
        <v>0</v>
      </c>
      <c r="CP191" s="174" t="e">
        <f t="shared" si="248"/>
        <v>#N/A</v>
      </c>
      <c r="CQ191" s="39">
        <f t="shared" si="225"/>
        <v>0</v>
      </c>
      <c r="CR191" s="39" t="e">
        <f>IF(ISERROR(BX191),NA(),(BY191/Calculator!$E$6)/2)</f>
        <v>#N/A</v>
      </c>
      <c r="CS191" s="39" t="e">
        <f>IF(ISERROR(BZ191),NA(),(CA191/Calculator!$E$6)/2)</f>
        <v>#N/A</v>
      </c>
      <c r="CT191" s="39" t="e">
        <f>IF(ISERROR(CB191),NA(),(CC191/Calculator!$E$6)/2)</f>
        <v>#N/A</v>
      </c>
      <c r="CU191" s="39" t="e">
        <f>IF(ISERROR(CD191),NA(),(CE191/Calculator!$E$6)/2)</f>
        <v>#N/A</v>
      </c>
      <c r="CV191" s="39" t="e">
        <f>IF(ISERROR(CF191),NA(),(CG191/Calculator!$E$6)/2)</f>
        <v>#N/A</v>
      </c>
      <c r="CW191" s="39" t="e">
        <f>IF(ISERROR(CH191),NA(),(CI191/Calculator!$E$6)/2)</f>
        <v>#N/A</v>
      </c>
      <c r="CX191" s="39" t="e">
        <f>IF(ISERROR(CJ191),NA(),(CK191/Calculator!$E$6)/2)</f>
        <v>#N/A</v>
      </c>
      <c r="CY191" s="39" t="e">
        <f>IF(ISERROR(CL191),NA(),(CM191/Calculator!$E$6)/2)</f>
        <v>#N/A</v>
      </c>
      <c r="CZ191" s="39" t="e">
        <f>IF(ISERROR(CN191),NA(),(CO191/Calculator!$E$6)/2)</f>
        <v>#N/A</v>
      </c>
      <c r="DA191" s="39" t="e">
        <f>IF(ISERROR(CP191),NA(),(CQ191/Calculator!$E$6)/2)</f>
        <v>#N/A</v>
      </c>
    </row>
    <row r="192" spans="1:105" s="34" customFormat="1" ht="12" thickBot="1" x14ac:dyDescent="0.25">
      <c r="A192" s="51" t="str">
        <f t="shared" si="180"/>
        <v/>
      </c>
      <c r="B192" s="52" t="str">
        <f t="shared" si="226"/>
        <v/>
      </c>
      <c r="C192" s="53" t="str">
        <f t="shared" si="181"/>
        <v/>
      </c>
      <c r="D192" s="54"/>
      <c r="E192" s="36">
        <f t="shared" si="182"/>
        <v>0</v>
      </c>
      <c r="F192" s="36">
        <f t="shared" si="183"/>
        <v>0</v>
      </c>
      <c r="G192" s="36">
        <f t="shared" si="184"/>
        <v>0</v>
      </c>
      <c r="H192" s="36">
        <f t="shared" si="185"/>
        <v>0</v>
      </c>
      <c r="I192" s="36">
        <f t="shared" si="186"/>
        <v>0</v>
      </c>
      <c r="J192" s="36">
        <f t="shared" si="187"/>
        <v>0</v>
      </c>
      <c r="K192" s="36">
        <f t="shared" si="188"/>
        <v>0</v>
      </c>
      <c r="L192" s="36">
        <f t="shared" si="189"/>
        <v>0</v>
      </c>
      <c r="M192" s="36">
        <f t="shared" si="190"/>
        <v>0</v>
      </c>
      <c r="N192" s="36">
        <f t="shared" si="191"/>
        <v>0</v>
      </c>
      <c r="O192" s="49">
        <f t="shared" si="192"/>
        <v>0</v>
      </c>
      <c r="P192" s="132" t="str">
        <f t="shared" si="193"/>
        <v/>
      </c>
      <c r="Q192" s="50">
        <f t="shared" si="194"/>
        <v>0</v>
      </c>
      <c r="R192" s="37"/>
      <c r="S192" s="36">
        <f t="shared" si="195"/>
        <v>1000</v>
      </c>
      <c r="T192" s="36">
        <f t="shared" si="196"/>
        <v>0</v>
      </c>
      <c r="U192" s="36">
        <f t="shared" si="197"/>
        <v>0</v>
      </c>
      <c r="V192" s="36">
        <f t="shared" si="198"/>
        <v>0</v>
      </c>
      <c r="W192" s="36">
        <f t="shared" si="199"/>
        <v>3000</v>
      </c>
      <c r="X192" s="36">
        <f t="shared" si="200"/>
        <v>0</v>
      </c>
      <c r="Y192" s="36">
        <f t="shared" si="201"/>
        <v>0</v>
      </c>
      <c r="Z192" s="36">
        <f t="shared" si="202"/>
        <v>49652.340000000004</v>
      </c>
      <c r="AA192" s="36">
        <f t="shared" si="203"/>
        <v>0</v>
      </c>
      <c r="AB192" s="36">
        <f t="shared" si="204"/>
        <v>0</v>
      </c>
      <c r="AC192" s="40"/>
      <c r="AD192" s="36">
        <f t="shared" si="170"/>
        <v>0</v>
      </c>
      <c r="AE192" s="36">
        <f t="shared" si="171"/>
        <v>0</v>
      </c>
      <c r="AF192" s="36">
        <f t="shared" si="172"/>
        <v>0</v>
      </c>
      <c r="AG192" s="36">
        <f t="shared" si="173"/>
        <v>0</v>
      </c>
      <c r="AH192" s="36">
        <f t="shared" si="174"/>
        <v>0</v>
      </c>
      <c r="AI192" s="36">
        <f t="shared" si="175"/>
        <v>0</v>
      </c>
      <c r="AJ192" s="36">
        <f t="shared" si="176"/>
        <v>0</v>
      </c>
      <c r="AK192" s="36">
        <f t="shared" si="177"/>
        <v>0</v>
      </c>
      <c r="AL192" s="36">
        <f t="shared" si="178"/>
        <v>0</v>
      </c>
      <c r="AM192" s="36">
        <f t="shared" si="179"/>
        <v>0</v>
      </c>
      <c r="AN192" s="40"/>
      <c r="AO192" s="36">
        <f t="shared" si="205"/>
        <v>0</v>
      </c>
      <c r="AP192" s="36">
        <f t="shared" si="206"/>
        <v>0</v>
      </c>
      <c r="AQ192" s="36">
        <f t="shared" si="207"/>
        <v>0</v>
      </c>
      <c r="AR192" s="36">
        <f t="shared" si="208"/>
        <v>0</v>
      </c>
      <c r="AS192" s="36">
        <f t="shared" si="209"/>
        <v>0</v>
      </c>
      <c r="AT192" s="36">
        <f t="shared" si="210"/>
        <v>0</v>
      </c>
      <c r="AU192" s="36">
        <f t="shared" si="211"/>
        <v>0</v>
      </c>
      <c r="AV192" s="36">
        <f t="shared" si="212"/>
        <v>144.4</v>
      </c>
      <c r="AW192" s="36">
        <f t="shared" si="213"/>
        <v>0</v>
      </c>
      <c r="AX192" s="36">
        <f t="shared" si="214"/>
        <v>0</v>
      </c>
      <c r="AZ192" s="36">
        <f t="shared" si="227"/>
        <v>0</v>
      </c>
      <c r="BA192" s="36">
        <f t="shared" si="228"/>
        <v>0</v>
      </c>
      <c r="BB192" s="36">
        <f t="shared" si="229"/>
        <v>0</v>
      </c>
      <c r="BC192" s="36">
        <f t="shared" si="230"/>
        <v>0</v>
      </c>
      <c r="BD192" s="36">
        <f t="shared" si="231"/>
        <v>0</v>
      </c>
      <c r="BE192" s="36">
        <f t="shared" si="232"/>
        <v>0</v>
      </c>
      <c r="BF192" s="36">
        <f t="shared" si="233"/>
        <v>0</v>
      </c>
      <c r="BG192" s="36">
        <f t="shared" si="234"/>
        <v>0</v>
      </c>
      <c r="BH192" s="36">
        <f t="shared" si="235"/>
        <v>0</v>
      </c>
      <c r="BI192" s="36">
        <f t="shared" si="236"/>
        <v>0</v>
      </c>
      <c r="BJ192" s="118">
        <f t="shared" si="215"/>
        <v>0</v>
      </c>
      <c r="BK192" s="37"/>
      <c r="BL192" s="38">
        <f t="shared" si="237"/>
        <v>0</v>
      </c>
      <c r="BM192" s="39">
        <f>IF(BA192+AP192+T191&gt;=F$8,0,IF(SUM($BL192:BL192)&lt;$C192,MIN(F$8-(BA192+AP192+T191),$C192-SUM($BL192:BL192)),0))</f>
        <v>0</v>
      </c>
      <c r="BN192" s="39">
        <f>IF(BB192+AQ192+U191&gt;=G$8,0,IF(SUM($BL192:BM192)&lt;$C192,MIN(G$8-(BB192+AQ192+U191),$C192-SUM($BL192:BM192)),0))</f>
        <v>0</v>
      </c>
      <c r="BO192" s="39">
        <f>IF(BC192+AR192+V191&gt;=H$8,0,IF(SUM($BL192:BN192)&lt;$C192,MIN(H$8-(BC192+AR192+V191),$C192-SUM($BL192:BN192)),0))</f>
        <v>0</v>
      </c>
      <c r="BP192" s="39">
        <f>IF(BD192+AS192+W191&gt;=I$8,0,IF(SUM($BL192:BO192)&lt;$C192,MIN(I$8-(BD192+AS192+W191),$C192-SUM($BL192:BO192)),0))</f>
        <v>0</v>
      </c>
      <c r="BQ192" s="39">
        <f>IF(BE192+AT192+X191&gt;=J$8,0,IF(SUM($BL192:BP192)&lt;$C192,MIN(J$8-(BE192+AT192+X191),$C192-SUM($BL192:BP192)),0))</f>
        <v>0</v>
      </c>
      <c r="BR192" s="39">
        <f>IF(BF192+AU192+Y191&gt;=K$8,0,IF(SUM($BL192:BQ192)&lt;$C192,MIN(K$8-(BF192+AU192+Y191),$C192-SUM($BL192:BQ192)),0))</f>
        <v>0</v>
      </c>
      <c r="BS192" s="39">
        <f>IF(BG192+AV192+Z191&gt;=L$8,0,IF(SUM($BL192:BR192)&lt;$C192,MIN(L$8-(BG192+AV192+Z191),$C192-SUM($BL192:BR192)),0))</f>
        <v>0</v>
      </c>
      <c r="BT192" s="39">
        <f>IF(BH192+AW192+AA191&gt;=M$8,0,IF(SUM($BL192:BS192)&lt;$C192,MIN(M$8-(BH192+AW192+AA191),$C192-SUM($BL192:BS192)),0))</f>
        <v>0</v>
      </c>
      <c r="BU192" s="39">
        <f>IF(BI192+AX192+AB191&gt;=N$8,0,IF(SUM($BL192:BT192)&lt;$C192,MIN(N$8-(BI192+AX192+AB191),$C192-SUM($BL192:BT192)),0))</f>
        <v>0</v>
      </c>
      <c r="BW192" s="52" t="e">
        <f t="shared" si="238"/>
        <v>#N/A</v>
      </c>
      <c r="BX192" s="174" t="e">
        <f t="shared" si="239"/>
        <v>#N/A</v>
      </c>
      <c r="BY192" s="39">
        <f t="shared" si="216"/>
        <v>0</v>
      </c>
      <c r="BZ192" s="174" t="e">
        <f t="shared" si="240"/>
        <v>#N/A</v>
      </c>
      <c r="CA192" s="37">
        <f t="shared" si="217"/>
        <v>0</v>
      </c>
      <c r="CB192" s="174" t="e">
        <f t="shared" si="241"/>
        <v>#N/A</v>
      </c>
      <c r="CC192" s="39">
        <f t="shared" si="218"/>
        <v>0</v>
      </c>
      <c r="CD192" s="174" t="e">
        <f t="shared" si="242"/>
        <v>#N/A</v>
      </c>
      <c r="CE192" s="39">
        <f t="shared" si="219"/>
        <v>0</v>
      </c>
      <c r="CF192" s="174" t="e">
        <f t="shared" si="243"/>
        <v>#N/A</v>
      </c>
      <c r="CG192" s="39">
        <f t="shared" si="220"/>
        <v>0</v>
      </c>
      <c r="CH192" s="174" t="e">
        <f t="shared" si="244"/>
        <v>#N/A</v>
      </c>
      <c r="CI192" s="39">
        <f t="shared" si="221"/>
        <v>0</v>
      </c>
      <c r="CJ192" s="174" t="e">
        <f t="shared" si="245"/>
        <v>#N/A</v>
      </c>
      <c r="CK192" s="39">
        <f t="shared" si="222"/>
        <v>0</v>
      </c>
      <c r="CL192" s="174" t="e">
        <f t="shared" si="246"/>
        <v>#N/A</v>
      </c>
      <c r="CM192" s="39">
        <f t="shared" si="223"/>
        <v>0</v>
      </c>
      <c r="CN192" s="174" t="e">
        <f t="shared" si="247"/>
        <v>#N/A</v>
      </c>
      <c r="CO192" s="39">
        <f t="shared" si="224"/>
        <v>0</v>
      </c>
      <c r="CP192" s="174" t="e">
        <f t="shared" si="248"/>
        <v>#N/A</v>
      </c>
      <c r="CQ192" s="39">
        <f t="shared" si="225"/>
        <v>0</v>
      </c>
      <c r="CR192" s="39" t="e">
        <f>IF(ISERROR(BX192),NA(),(BY192/Calculator!$E$6)/2)</f>
        <v>#N/A</v>
      </c>
      <c r="CS192" s="39" t="e">
        <f>IF(ISERROR(BZ192),NA(),(CA192/Calculator!$E$6)/2)</f>
        <v>#N/A</v>
      </c>
      <c r="CT192" s="39" t="e">
        <f>IF(ISERROR(CB192),NA(),(CC192/Calculator!$E$6)/2)</f>
        <v>#N/A</v>
      </c>
      <c r="CU192" s="39" t="e">
        <f>IF(ISERROR(CD192),NA(),(CE192/Calculator!$E$6)/2)</f>
        <v>#N/A</v>
      </c>
      <c r="CV192" s="39" t="e">
        <f>IF(ISERROR(CF192),NA(),(CG192/Calculator!$E$6)/2)</f>
        <v>#N/A</v>
      </c>
      <c r="CW192" s="39" t="e">
        <f>IF(ISERROR(CH192),NA(),(CI192/Calculator!$E$6)/2)</f>
        <v>#N/A</v>
      </c>
      <c r="CX192" s="39" t="e">
        <f>IF(ISERROR(CJ192),NA(),(CK192/Calculator!$E$6)/2)</f>
        <v>#N/A</v>
      </c>
      <c r="CY192" s="39" t="e">
        <f>IF(ISERROR(CL192),NA(),(CM192/Calculator!$E$6)/2)</f>
        <v>#N/A</v>
      </c>
      <c r="CZ192" s="39" t="e">
        <f>IF(ISERROR(CN192),NA(),(CO192/Calculator!$E$6)/2)</f>
        <v>#N/A</v>
      </c>
      <c r="DA192" s="39" t="e">
        <f>IF(ISERROR(CP192),NA(),(CQ192/Calculator!$E$6)/2)</f>
        <v>#N/A</v>
      </c>
    </row>
    <row r="193" spans="1:105" s="34" customFormat="1" ht="12" thickBot="1" x14ac:dyDescent="0.25">
      <c r="A193" s="51" t="str">
        <f t="shared" si="180"/>
        <v/>
      </c>
      <c r="B193" s="52" t="str">
        <f t="shared" si="226"/>
        <v/>
      </c>
      <c r="C193" s="53" t="str">
        <f t="shared" si="181"/>
        <v/>
      </c>
      <c r="D193" s="54"/>
      <c r="E193" s="36">
        <f t="shared" si="182"/>
        <v>0</v>
      </c>
      <c r="F193" s="36">
        <f t="shared" si="183"/>
        <v>0</v>
      </c>
      <c r="G193" s="36">
        <f t="shared" si="184"/>
        <v>0</v>
      </c>
      <c r="H193" s="36">
        <f t="shared" si="185"/>
        <v>0</v>
      </c>
      <c r="I193" s="36">
        <f t="shared" si="186"/>
        <v>0</v>
      </c>
      <c r="J193" s="36">
        <f t="shared" si="187"/>
        <v>0</v>
      </c>
      <c r="K193" s="36">
        <f t="shared" si="188"/>
        <v>0</v>
      </c>
      <c r="L193" s="36">
        <f t="shared" si="189"/>
        <v>0</v>
      </c>
      <c r="M193" s="36">
        <f t="shared" si="190"/>
        <v>0</v>
      </c>
      <c r="N193" s="36">
        <f t="shared" si="191"/>
        <v>0</v>
      </c>
      <c r="O193" s="49">
        <f t="shared" si="192"/>
        <v>0</v>
      </c>
      <c r="P193" s="132" t="str">
        <f t="shared" si="193"/>
        <v/>
      </c>
      <c r="Q193" s="50">
        <f t="shared" si="194"/>
        <v>0</v>
      </c>
      <c r="R193" s="37"/>
      <c r="S193" s="36">
        <f t="shared" si="195"/>
        <v>1000</v>
      </c>
      <c r="T193" s="36">
        <f t="shared" si="196"/>
        <v>0</v>
      </c>
      <c r="U193" s="36">
        <f t="shared" si="197"/>
        <v>0</v>
      </c>
      <c r="V193" s="36">
        <f t="shared" si="198"/>
        <v>0</v>
      </c>
      <c r="W193" s="36">
        <f t="shared" si="199"/>
        <v>3000</v>
      </c>
      <c r="X193" s="36">
        <f t="shared" si="200"/>
        <v>0</v>
      </c>
      <c r="Y193" s="36">
        <f t="shared" si="201"/>
        <v>0</v>
      </c>
      <c r="Z193" s="36">
        <f t="shared" si="202"/>
        <v>49797.16</v>
      </c>
      <c r="AA193" s="36">
        <f t="shared" si="203"/>
        <v>0</v>
      </c>
      <c r="AB193" s="36">
        <f t="shared" si="204"/>
        <v>0</v>
      </c>
      <c r="AC193" s="40"/>
      <c r="AD193" s="36">
        <f t="shared" si="170"/>
        <v>0</v>
      </c>
      <c r="AE193" s="36">
        <f t="shared" si="171"/>
        <v>0</v>
      </c>
      <c r="AF193" s="36">
        <f t="shared" si="172"/>
        <v>0</v>
      </c>
      <c r="AG193" s="36">
        <f t="shared" si="173"/>
        <v>0</v>
      </c>
      <c r="AH193" s="36">
        <f t="shared" si="174"/>
        <v>0</v>
      </c>
      <c r="AI193" s="36">
        <f t="shared" si="175"/>
        <v>0</v>
      </c>
      <c r="AJ193" s="36">
        <f t="shared" si="176"/>
        <v>0</v>
      </c>
      <c r="AK193" s="36">
        <f t="shared" si="177"/>
        <v>0</v>
      </c>
      <c r="AL193" s="36">
        <f t="shared" si="178"/>
        <v>0</v>
      </c>
      <c r="AM193" s="36">
        <f t="shared" si="179"/>
        <v>0</v>
      </c>
      <c r="AN193" s="40"/>
      <c r="AO193" s="36">
        <f t="shared" si="205"/>
        <v>0</v>
      </c>
      <c r="AP193" s="36">
        <f t="shared" si="206"/>
        <v>0</v>
      </c>
      <c r="AQ193" s="36">
        <f t="shared" si="207"/>
        <v>0</v>
      </c>
      <c r="AR193" s="36">
        <f t="shared" si="208"/>
        <v>0</v>
      </c>
      <c r="AS193" s="36">
        <f t="shared" si="209"/>
        <v>0</v>
      </c>
      <c r="AT193" s="36">
        <f t="shared" si="210"/>
        <v>0</v>
      </c>
      <c r="AU193" s="36">
        <f t="shared" si="211"/>
        <v>0</v>
      </c>
      <c r="AV193" s="36">
        <f t="shared" si="212"/>
        <v>144.82</v>
      </c>
      <c r="AW193" s="36">
        <f t="shared" si="213"/>
        <v>0</v>
      </c>
      <c r="AX193" s="36">
        <f t="shared" si="214"/>
        <v>0</v>
      </c>
      <c r="AZ193" s="36">
        <f t="shared" si="227"/>
        <v>0</v>
      </c>
      <c r="BA193" s="36">
        <f t="shared" si="228"/>
        <v>0</v>
      </c>
      <c r="BB193" s="36">
        <f t="shared" si="229"/>
        <v>0</v>
      </c>
      <c r="BC193" s="36">
        <f t="shared" si="230"/>
        <v>0</v>
      </c>
      <c r="BD193" s="36">
        <f t="shared" si="231"/>
        <v>0</v>
      </c>
      <c r="BE193" s="36">
        <f t="shared" si="232"/>
        <v>0</v>
      </c>
      <c r="BF193" s="36">
        <f t="shared" si="233"/>
        <v>0</v>
      </c>
      <c r="BG193" s="36">
        <f t="shared" si="234"/>
        <v>0</v>
      </c>
      <c r="BH193" s="36">
        <f t="shared" si="235"/>
        <v>0</v>
      </c>
      <c r="BI193" s="36">
        <f t="shared" si="236"/>
        <v>0</v>
      </c>
      <c r="BJ193" s="118">
        <f t="shared" si="215"/>
        <v>0</v>
      </c>
      <c r="BK193" s="37"/>
      <c r="BL193" s="38">
        <f t="shared" si="237"/>
        <v>0</v>
      </c>
      <c r="BM193" s="39">
        <f>IF(BA193+AP193+T192&gt;=F$8,0,IF(SUM($BL193:BL193)&lt;$C193,MIN(F$8-(BA193+AP193+T192),$C193-SUM($BL193:BL193)),0))</f>
        <v>0</v>
      </c>
      <c r="BN193" s="39">
        <f>IF(BB193+AQ193+U192&gt;=G$8,0,IF(SUM($BL193:BM193)&lt;$C193,MIN(G$8-(BB193+AQ193+U192),$C193-SUM($BL193:BM193)),0))</f>
        <v>0</v>
      </c>
      <c r="BO193" s="39">
        <f>IF(BC193+AR193+V192&gt;=H$8,0,IF(SUM($BL193:BN193)&lt;$C193,MIN(H$8-(BC193+AR193+V192),$C193-SUM($BL193:BN193)),0))</f>
        <v>0</v>
      </c>
      <c r="BP193" s="39">
        <f>IF(BD193+AS193+W192&gt;=I$8,0,IF(SUM($BL193:BO193)&lt;$C193,MIN(I$8-(BD193+AS193+W192),$C193-SUM($BL193:BO193)),0))</f>
        <v>0</v>
      </c>
      <c r="BQ193" s="39">
        <f>IF(BE193+AT193+X192&gt;=J$8,0,IF(SUM($BL193:BP193)&lt;$C193,MIN(J$8-(BE193+AT193+X192),$C193-SUM($BL193:BP193)),0))</f>
        <v>0</v>
      </c>
      <c r="BR193" s="39">
        <f>IF(BF193+AU193+Y192&gt;=K$8,0,IF(SUM($BL193:BQ193)&lt;$C193,MIN(K$8-(BF193+AU193+Y192),$C193-SUM($BL193:BQ193)),0))</f>
        <v>0</v>
      </c>
      <c r="BS193" s="39">
        <f>IF(BG193+AV193+Z192&gt;=L$8,0,IF(SUM($BL193:BR193)&lt;$C193,MIN(L$8-(BG193+AV193+Z192),$C193-SUM($BL193:BR193)),0))</f>
        <v>0</v>
      </c>
      <c r="BT193" s="39">
        <f>IF(BH193+AW193+AA192&gt;=M$8,0,IF(SUM($BL193:BS193)&lt;$C193,MIN(M$8-(BH193+AW193+AA192),$C193-SUM($BL193:BS193)),0))</f>
        <v>0</v>
      </c>
      <c r="BU193" s="39">
        <f>IF(BI193+AX193+AB192&gt;=N$8,0,IF(SUM($BL193:BT193)&lt;$C193,MIN(N$8-(BI193+AX193+AB192),$C193-SUM($BL193:BT193)),0))</f>
        <v>0</v>
      </c>
      <c r="BW193" s="52" t="e">
        <f t="shared" si="238"/>
        <v>#N/A</v>
      </c>
      <c r="BX193" s="174" t="e">
        <f t="shared" si="239"/>
        <v>#N/A</v>
      </c>
      <c r="BY193" s="39">
        <f t="shared" si="216"/>
        <v>0</v>
      </c>
      <c r="BZ193" s="174" t="e">
        <f t="shared" si="240"/>
        <v>#N/A</v>
      </c>
      <c r="CA193" s="37">
        <f t="shared" si="217"/>
        <v>0</v>
      </c>
      <c r="CB193" s="174" t="e">
        <f t="shared" si="241"/>
        <v>#N/A</v>
      </c>
      <c r="CC193" s="39">
        <f t="shared" si="218"/>
        <v>0</v>
      </c>
      <c r="CD193" s="174" t="e">
        <f t="shared" si="242"/>
        <v>#N/A</v>
      </c>
      <c r="CE193" s="39">
        <f t="shared" si="219"/>
        <v>0</v>
      </c>
      <c r="CF193" s="174" t="e">
        <f t="shared" si="243"/>
        <v>#N/A</v>
      </c>
      <c r="CG193" s="39">
        <f t="shared" si="220"/>
        <v>0</v>
      </c>
      <c r="CH193" s="174" t="e">
        <f t="shared" si="244"/>
        <v>#N/A</v>
      </c>
      <c r="CI193" s="39">
        <f t="shared" si="221"/>
        <v>0</v>
      </c>
      <c r="CJ193" s="174" t="e">
        <f t="shared" si="245"/>
        <v>#N/A</v>
      </c>
      <c r="CK193" s="39">
        <f t="shared" si="222"/>
        <v>0</v>
      </c>
      <c r="CL193" s="174" t="e">
        <f t="shared" si="246"/>
        <v>#N/A</v>
      </c>
      <c r="CM193" s="39">
        <f t="shared" si="223"/>
        <v>0</v>
      </c>
      <c r="CN193" s="174" t="e">
        <f t="shared" si="247"/>
        <v>#N/A</v>
      </c>
      <c r="CO193" s="39">
        <f t="shared" si="224"/>
        <v>0</v>
      </c>
      <c r="CP193" s="174" t="e">
        <f t="shared" si="248"/>
        <v>#N/A</v>
      </c>
      <c r="CQ193" s="39">
        <f t="shared" si="225"/>
        <v>0</v>
      </c>
      <c r="CR193" s="39" t="e">
        <f>IF(ISERROR(BX193),NA(),(BY193/Calculator!$E$6)/2)</f>
        <v>#N/A</v>
      </c>
      <c r="CS193" s="39" t="e">
        <f>IF(ISERROR(BZ193),NA(),(CA193/Calculator!$E$6)/2)</f>
        <v>#N/A</v>
      </c>
      <c r="CT193" s="39" t="e">
        <f>IF(ISERROR(CB193),NA(),(CC193/Calculator!$E$6)/2)</f>
        <v>#N/A</v>
      </c>
      <c r="CU193" s="39" t="e">
        <f>IF(ISERROR(CD193),NA(),(CE193/Calculator!$E$6)/2)</f>
        <v>#N/A</v>
      </c>
      <c r="CV193" s="39" t="e">
        <f>IF(ISERROR(CF193),NA(),(CG193/Calculator!$E$6)/2)</f>
        <v>#N/A</v>
      </c>
      <c r="CW193" s="39" t="e">
        <f>IF(ISERROR(CH193),NA(),(CI193/Calculator!$E$6)/2)</f>
        <v>#N/A</v>
      </c>
      <c r="CX193" s="39" t="e">
        <f>IF(ISERROR(CJ193),NA(),(CK193/Calculator!$E$6)/2)</f>
        <v>#N/A</v>
      </c>
      <c r="CY193" s="39" t="e">
        <f>IF(ISERROR(CL193),NA(),(CM193/Calculator!$E$6)/2)</f>
        <v>#N/A</v>
      </c>
      <c r="CZ193" s="39" t="e">
        <f>IF(ISERROR(CN193),NA(),(CO193/Calculator!$E$6)/2)</f>
        <v>#N/A</v>
      </c>
      <c r="DA193" s="39" t="e">
        <f>IF(ISERROR(CP193),NA(),(CQ193/Calculator!$E$6)/2)</f>
        <v>#N/A</v>
      </c>
    </row>
    <row r="194" spans="1:105" s="34" customFormat="1" ht="12" thickBot="1" x14ac:dyDescent="0.25">
      <c r="A194" s="51" t="str">
        <f t="shared" si="180"/>
        <v/>
      </c>
      <c r="B194" s="52" t="str">
        <f t="shared" si="226"/>
        <v/>
      </c>
      <c r="C194" s="53" t="str">
        <f t="shared" si="181"/>
        <v/>
      </c>
      <c r="D194" s="54"/>
      <c r="E194" s="36">
        <f t="shared" si="182"/>
        <v>0</v>
      </c>
      <c r="F194" s="36">
        <f t="shared" si="183"/>
        <v>0</v>
      </c>
      <c r="G194" s="36">
        <f t="shared" si="184"/>
        <v>0</v>
      </c>
      <c r="H194" s="36">
        <f t="shared" si="185"/>
        <v>0</v>
      </c>
      <c r="I194" s="36">
        <f t="shared" si="186"/>
        <v>0</v>
      </c>
      <c r="J194" s="36">
        <f t="shared" si="187"/>
        <v>0</v>
      </c>
      <c r="K194" s="36">
        <f t="shared" si="188"/>
        <v>0</v>
      </c>
      <c r="L194" s="36">
        <f t="shared" si="189"/>
        <v>0</v>
      </c>
      <c r="M194" s="36">
        <f t="shared" si="190"/>
        <v>0</v>
      </c>
      <c r="N194" s="36">
        <f t="shared" si="191"/>
        <v>0</v>
      </c>
      <c r="O194" s="49">
        <f t="shared" si="192"/>
        <v>0</v>
      </c>
      <c r="P194" s="132" t="str">
        <f t="shared" si="193"/>
        <v/>
      </c>
      <c r="Q194" s="50">
        <f t="shared" si="194"/>
        <v>0</v>
      </c>
      <c r="R194" s="37"/>
      <c r="S194" s="36">
        <f t="shared" si="195"/>
        <v>1000</v>
      </c>
      <c r="T194" s="36">
        <f t="shared" si="196"/>
        <v>0</v>
      </c>
      <c r="U194" s="36">
        <f t="shared" si="197"/>
        <v>0</v>
      </c>
      <c r="V194" s="36">
        <f t="shared" si="198"/>
        <v>0</v>
      </c>
      <c r="W194" s="36">
        <f t="shared" si="199"/>
        <v>3000</v>
      </c>
      <c r="X194" s="36">
        <f t="shared" si="200"/>
        <v>0</v>
      </c>
      <c r="Y194" s="36">
        <f t="shared" si="201"/>
        <v>0</v>
      </c>
      <c r="Z194" s="36">
        <f t="shared" si="202"/>
        <v>49942.400000000001</v>
      </c>
      <c r="AA194" s="36">
        <f t="shared" si="203"/>
        <v>0</v>
      </c>
      <c r="AB194" s="36">
        <f t="shared" si="204"/>
        <v>0</v>
      </c>
      <c r="AC194" s="40"/>
      <c r="AD194" s="36">
        <f t="shared" si="170"/>
        <v>0</v>
      </c>
      <c r="AE194" s="36">
        <f t="shared" si="171"/>
        <v>0</v>
      </c>
      <c r="AF194" s="36">
        <f t="shared" si="172"/>
        <v>0</v>
      </c>
      <c r="AG194" s="36">
        <f t="shared" si="173"/>
        <v>0</v>
      </c>
      <c r="AH194" s="36">
        <f t="shared" si="174"/>
        <v>0</v>
      </c>
      <c r="AI194" s="36">
        <f t="shared" si="175"/>
        <v>0</v>
      </c>
      <c r="AJ194" s="36">
        <f t="shared" si="176"/>
        <v>0</v>
      </c>
      <c r="AK194" s="36">
        <f t="shared" si="177"/>
        <v>0</v>
      </c>
      <c r="AL194" s="36">
        <f t="shared" si="178"/>
        <v>0</v>
      </c>
      <c r="AM194" s="36">
        <f t="shared" si="179"/>
        <v>0</v>
      </c>
      <c r="AN194" s="40"/>
      <c r="AO194" s="36">
        <f t="shared" si="205"/>
        <v>0</v>
      </c>
      <c r="AP194" s="36">
        <f t="shared" si="206"/>
        <v>0</v>
      </c>
      <c r="AQ194" s="36">
        <f t="shared" si="207"/>
        <v>0</v>
      </c>
      <c r="AR194" s="36">
        <f t="shared" si="208"/>
        <v>0</v>
      </c>
      <c r="AS194" s="36">
        <f t="shared" si="209"/>
        <v>0</v>
      </c>
      <c r="AT194" s="36">
        <f t="shared" si="210"/>
        <v>0</v>
      </c>
      <c r="AU194" s="36">
        <f t="shared" si="211"/>
        <v>0</v>
      </c>
      <c r="AV194" s="36">
        <f t="shared" si="212"/>
        <v>145.24</v>
      </c>
      <c r="AW194" s="36">
        <f t="shared" si="213"/>
        <v>0</v>
      </c>
      <c r="AX194" s="36">
        <f t="shared" si="214"/>
        <v>0</v>
      </c>
      <c r="AZ194" s="36">
        <f t="shared" si="227"/>
        <v>0</v>
      </c>
      <c r="BA194" s="36">
        <f t="shared" si="228"/>
        <v>0</v>
      </c>
      <c r="BB194" s="36">
        <f t="shared" si="229"/>
        <v>0</v>
      </c>
      <c r="BC194" s="36">
        <f t="shared" si="230"/>
        <v>0</v>
      </c>
      <c r="BD194" s="36">
        <f t="shared" si="231"/>
        <v>0</v>
      </c>
      <c r="BE194" s="36">
        <f t="shared" si="232"/>
        <v>0</v>
      </c>
      <c r="BF194" s="36">
        <f t="shared" si="233"/>
        <v>0</v>
      </c>
      <c r="BG194" s="36">
        <f t="shared" si="234"/>
        <v>0</v>
      </c>
      <c r="BH194" s="36">
        <f t="shared" si="235"/>
        <v>0</v>
      </c>
      <c r="BI194" s="36">
        <f t="shared" si="236"/>
        <v>0</v>
      </c>
      <c r="BJ194" s="118">
        <f t="shared" si="215"/>
        <v>0</v>
      </c>
      <c r="BK194" s="37"/>
      <c r="BL194" s="38">
        <f t="shared" si="237"/>
        <v>0</v>
      </c>
      <c r="BM194" s="39">
        <f>IF(BA194+AP194+T193&gt;=F$8,0,IF(SUM($BL194:BL194)&lt;$C194,MIN(F$8-(BA194+AP194+T193),$C194-SUM($BL194:BL194)),0))</f>
        <v>0</v>
      </c>
      <c r="BN194" s="39">
        <f>IF(BB194+AQ194+U193&gt;=G$8,0,IF(SUM($BL194:BM194)&lt;$C194,MIN(G$8-(BB194+AQ194+U193),$C194-SUM($BL194:BM194)),0))</f>
        <v>0</v>
      </c>
      <c r="BO194" s="39">
        <f>IF(BC194+AR194+V193&gt;=H$8,0,IF(SUM($BL194:BN194)&lt;$C194,MIN(H$8-(BC194+AR194+V193),$C194-SUM($BL194:BN194)),0))</f>
        <v>0</v>
      </c>
      <c r="BP194" s="39">
        <f>IF(BD194+AS194+W193&gt;=I$8,0,IF(SUM($BL194:BO194)&lt;$C194,MIN(I$8-(BD194+AS194+W193),$C194-SUM($BL194:BO194)),0))</f>
        <v>0</v>
      </c>
      <c r="BQ194" s="39">
        <f>IF(BE194+AT194+X193&gt;=J$8,0,IF(SUM($BL194:BP194)&lt;$C194,MIN(J$8-(BE194+AT194+X193),$C194-SUM($BL194:BP194)),0))</f>
        <v>0</v>
      </c>
      <c r="BR194" s="39">
        <f>IF(BF194+AU194+Y193&gt;=K$8,0,IF(SUM($BL194:BQ194)&lt;$C194,MIN(K$8-(BF194+AU194+Y193),$C194-SUM($BL194:BQ194)),0))</f>
        <v>0</v>
      </c>
      <c r="BS194" s="39">
        <f>IF(BG194+AV194+Z193&gt;=L$8,0,IF(SUM($BL194:BR194)&lt;$C194,MIN(L$8-(BG194+AV194+Z193),$C194-SUM($BL194:BR194)),0))</f>
        <v>0</v>
      </c>
      <c r="BT194" s="39">
        <f>IF(BH194+AW194+AA193&gt;=M$8,0,IF(SUM($BL194:BS194)&lt;$C194,MIN(M$8-(BH194+AW194+AA193),$C194-SUM($BL194:BS194)),0))</f>
        <v>0</v>
      </c>
      <c r="BU194" s="39">
        <f>IF(BI194+AX194+AB193&gt;=N$8,0,IF(SUM($BL194:BT194)&lt;$C194,MIN(N$8-(BI194+AX194+AB193),$C194-SUM($BL194:BT194)),0))</f>
        <v>0</v>
      </c>
      <c r="BW194" s="52" t="e">
        <f t="shared" si="238"/>
        <v>#N/A</v>
      </c>
      <c r="BX194" s="174" t="e">
        <f t="shared" si="239"/>
        <v>#N/A</v>
      </c>
      <c r="BY194" s="39">
        <f t="shared" si="216"/>
        <v>0</v>
      </c>
      <c r="BZ194" s="174" t="e">
        <f t="shared" si="240"/>
        <v>#N/A</v>
      </c>
      <c r="CA194" s="37">
        <f t="shared" si="217"/>
        <v>0</v>
      </c>
      <c r="CB194" s="174" t="e">
        <f t="shared" si="241"/>
        <v>#N/A</v>
      </c>
      <c r="CC194" s="39">
        <f t="shared" si="218"/>
        <v>0</v>
      </c>
      <c r="CD194" s="174" t="e">
        <f t="shared" si="242"/>
        <v>#N/A</v>
      </c>
      <c r="CE194" s="39">
        <f t="shared" si="219"/>
        <v>0</v>
      </c>
      <c r="CF194" s="174" t="e">
        <f t="shared" si="243"/>
        <v>#N/A</v>
      </c>
      <c r="CG194" s="39">
        <f t="shared" si="220"/>
        <v>0</v>
      </c>
      <c r="CH194" s="174" t="e">
        <f t="shared" si="244"/>
        <v>#N/A</v>
      </c>
      <c r="CI194" s="39">
        <f t="shared" si="221"/>
        <v>0</v>
      </c>
      <c r="CJ194" s="174" t="e">
        <f t="shared" si="245"/>
        <v>#N/A</v>
      </c>
      <c r="CK194" s="39">
        <f t="shared" si="222"/>
        <v>0</v>
      </c>
      <c r="CL194" s="174" t="e">
        <f t="shared" si="246"/>
        <v>#N/A</v>
      </c>
      <c r="CM194" s="39">
        <f t="shared" si="223"/>
        <v>0</v>
      </c>
      <c r="CN194" s="174" t="e">
        <f t="shared" si="247"/>
        <v>#N/A</v>
      </c>
      <c r="CO194" s="39">
        <f t="shared" si="224"/>
        <v>0</v>
      </c>
      <c r="CP194" s="174" t="e">
        <f t="shared" si="248"/>
        <v>#N/A</v>
      </c>
      <c r="CQ194" s="39">
        <f t="shared" si="225"/>
        <v>0</v>
      </c>
      <c r="CR194" s="39" t="e">
        <f>IF(ISERROR(BX194),NA(),(BY194/Calculator!$E$6)/2)</f>
        <v>#N/A</v>
      </c>
      <c r="CS194" s="39" t="e">
        <f>IF(ISERROR(BZ194),NA(),(CA194/Calculator!$E$6)/2)</f>
        <v>#N/A</v>
      </c>
      <c r="CT194" s="39" t="e">
        <f>IF(ISERROR(CB194),NA(),(CC194/Calculator!$E$6)/2)</f>
        <v>#N/A</v>
      </c>
      <c r="CU194" s="39" t="e">
        <f>IF(ISERROR(CD194),NA(),(CE194/Calculator!$E$6)/2)</f>
        <v>#N/A</v>
      </c>
      <c r="CV194" s="39" t="e">
        <f>IF(ISERROR(CF194),NA(),(CG194/Calculator!$E$6)/2)</f>
        <v>#N/A</v>
      </c>
      <c r="CW194" s="39" t="e">
        <f>IF(ISERROR(CH194),NA(),(CI194/Calculator!$E$6)/2)</f>
        <v>#N/A</v>
      </c>
      <c r="CX194" s="39" t="e">
        <f>IF(ISERROR(CJ194),NA(),(CK194/Calculator!$E$6)/2)</f>
        <v>#N/A</v>
      </c>
      <c r="CY194" s="39" t="e">
        <f>IF(ISERROR(CL194),NA(),(CM194/Calculator!$E$6)/2)</f>
        <v>#N/A</v>
      </c>
      <c r="CZ194" s="39" t="e">
        <f>IF(ISERROR(CN194),NA(),(CO194/Calculator!$E$6)/2)</f>
        <v>#N/A</v>
      </c>
      <c r="DA194" s="39" t="e">
        <f>IF(ISERROR(CP194),NA(),(CQ194/Calculator!$E$6)/2)</f>
        <v>#N/A</v>
      </c>
    </row>
    <row r="195" spans="1:105" s="34" customFormat="1" ht="12" thickBot="1" x14ac:dyDescent="0.25">
      <c r="A195" s="51" t="str">
        <f t="shared" si="180"/>
        <v/>
      </c>
      <c r="B195" s="52" t="str">
        <f t="shared" si="226"/>
        <v/>
      </c>
      <c r="C195" s="53" t="str">
        <f t="shared" si="181"/>
        <v/>
      </c>
      <c r="D195" s="54"/>
      <c r="E195" s="36">
        <f t="shared" si="182"/>
        <v>0</v>
      </c>
      <c r="F195" s="36">
        <f t="shared" si="183"/>
        <v>0</v>
      </c>
      <c r="G195" s="36">
        <f t="shared" si="184"/>
        <v>0</v>
      </c>
      <c r="H195" s="36">
        <f t="shared" si="185"/>
        <v>0</v>
      </c>
      <c r="I195" s="36">
        <f t="shared" si="186"/>
        <v>0</v>
      </c>
      <c r="J195" s="36">
        <f t="shared" si="187"/>
        <v>0</v>
      </c>
      <c r="K195" s="36">
        <f t="shared" si="188"/>
        <v>0</v>
      </c>
      <c r="L195" s="36">
        <f t="shared" si="189"/>
        <v>0</v>
      </c>
      <c r="M195" s="36">
        <f t="shared" si="190"/>
        <v>0</v>
      </c>
      <c r="N195" s="36">
        <f t="shared" si="191"/>
        <v>0</v>
      </c>
      <c r="O195" s="49">
        <f t="shared" si="192"/>
        <v>0</v>
      </c>
      <c r="P195" s="132" t="str">
        <f t="shared" si="193"/>
        <v/>
      </c>
      <c r="Q195" s="50">
        <f t="shared" si="194"/>
        <v>0</v>
      </c>
      <c r="R195" s="37"/>
      <c r="S195" s="36">
        <f t="shared" si="195"/>
        <v>1000</v>
      </c>
      <c r="T195" s="36">
        <f t="shared" si="196"/>
        <v>0</v>
      </c>
      <c r="U195" s="36">
        <f t="shared" si="197"/>
        <v>0</v>
      </c>
      <c r="V195" s="36">
        <f t="shared" si="198"/>
        <v>0</v>
      </c>
      <c r="W195" s="36">
        <f t="shared" si="199"/>
        <v>3000</v>
      </c>
      <c r="X195" s="36">
        <f t="shared" si="200"/>
        <v>0</v>
      </c>
      <c r="Y195" s="36">
        <f t="shared" si="201"/>
        <v>0</v>
      </c>
      <c r="Z195" s="36">
        <f t="shared" si="202"/>
        <v>50088.07</v>
      </c>
      <c r="AA195" s="36">
        <f t="shared" si="203"/>
        <v>0</v>
      </c>
      <c r="AB195" s="36">
        <f t="shared" si="204"/>
        <v>0</v>
      </c>
      <c r="AC195" s="40"/>
      <c r="AD195" s="36">
        <f t="shared" si="170"/>
        <v>0</v>
      </c>
      <c r="AE195" s="36">
        <f t="shared" si="171"/>
        <v>0</v>
      </c>
      <c r="AF195" s="36">
        <f t="shared" si="172"/>
        <v>0</v>
      </c>
      <c r="AG195" s="36">
        <f t="shared" si="173"/>
        <v>0</v>
      </c>
      <c r="AH195" s="36">
        <f t="shared" si="174"/>
        <v>0</v>
      </c>
      <c r="AI195" s="36">
        <f t="shared" si="175"/>
        <v>0</v>
      </c>
      <c r="AJ195" s="36">
        <f t="shared" si="176"/>
        <v>0</v>
      </c>
      <c r="AK195" s="36">
        <f t="shared" si="177"/>
        <v>0</v>
      </c>
      <c r="AL195" s="36">
        <f t="shared" si="178"/>
        <v>0</v>
      </c>
      <c r="AM195" s="36">
        <f t="shared" si="179"/>
        <v>0</v>
      </c>
      <c r="AN195" s="40"/>
      <c r="AO195" s="36">
        <f t="shared" si="205"/>
        <v>0</v>
      </c>
      <c r="AP195" s="36">
        <f t="shared" si="206"/>
        <v>0</v>
      </c>
      <c r="AQ195" s="36">
        <f t="shared" si="207"/>
        <v>0</v>
      </c>
      <c r="AR195" s="36">
        <f t="shared" si="208"/>
        <v>0</v>
      </c>
      <c r="AS195" s="36">
        <f t="shared" si="209"/>
        <v>0</v>
      </c>
      <c r="AT195" s="36">
        <f t="shared" si="210"/>
        <v>0</v>
      </c>
      <c r="AU195" s="36">
        <f t="shared" si="211"/>
        <v>0</v>
      </c>
      <c r="AV195" s="36">
        <f t="shared" si="212"/>
        <v>145.66999999999999</v>
      </c>
      <c r="AW195" s="36">
        <f t="shared" si="213"/>
        <v>0</v>
      </c>
      <c r="AX195" s="36">
        <f t="shared" si="214"/>
        <v>0</v>
      </c>
      <c r="AZ195" s="36">
        <f t="shared" si="227"/>
        <v>0</v>
      </c>
      <c r="BA195" s="36">
        <f t="shared" si="228"/>
        <v>0</v>
      </c>
      <c r="BB195" s="36">
        <f t="shared" si="229"/>
        <v>0</v>
      </c>
      <c r="BC195" s="36">
        <f t="shared" si="230"/>
        <v>0</v>
      </c>
      <c r="BD195" s="36">
        <f t="shared" si="231"/>
        <v>0</v>
      </c>
      <c r="BE195" s="36">
        <f t="shared" si="232"/>
        <v>0</v>
      </c>
      <c r="BF195" s="36">
        <f t="shared" si="233"/>
        <v>0</v>
      </c>
      <c r="BG195" s="36">
        <f t="shared" si="234"/>
        <v>0</v>
      </c>
      <c r="BH195" s="36">
        <f t="shared" si="235"/>
        <v>0</v>
      </c>
      <c r="BI195" s="36">
        <f t="shared" si="236"/>
        <v>0</v>
      </c>
      <c r="BJ195" s="118">
        <f t="shared" si="215"/>
        <v>0</v>
      </c>
      <c r="BK195" s="37"/>
      <c r="BL195" s="38">
        <f t="shared" si="237"/>
        <v>0</v>
      </c>
      <c r="BM195" s="39">
        <f>IF(BA195+AP195+T194&gt;=F$8,0,IF(SUM($BL195:BL195)&lt;$C195,MIN(F$8-(BA195+AP195+T194),$C195-SUM($BL195:BL195)),0))</f>
        <v>0</v>
      </c>
      <c r="BN195" s="39">
        <f>IF(BB195+AQ195+U194&gt;=G$8,0,IF(SUM($BL195:BM195)&lt;$C195,MIN(G$8-(BB195+AQ195+U194),$C195-SUM($BL195:BM195)),0))</f>
        <v>0</v>
      </c>
      <c r="BO195" s="39">
        <f>IF(BC195+AR195+V194&gt;=H$8,0,IF(SUM($BL195:BN195)&lt;$C195,MIN(H$8-(BC195+AR195+V194),$C195-SUM($BL195:BN195)),0))</f>
        <v>0</v>
      </c>
      <c r="BP195" s="39">
        <f>IF(BD195+AS195+W194&gt;=I$8,0,IF(SUM($BL195:BO195)&lt;$C195,MIN(I$8-(BD195+AS195+W194),$C195-SUM($BL195:BO195)),0))</f>
        <v>0</v>
      </c>
      <c r="BQ195" s="39">
        <f>IF(BE195+AT195+X194&gt;=J$8,0,IF(SUM($BL195:BP195)&lt;$C195,MIN(J$8-(BE195+AT195+X194),$C195-SUM($BL195:BP195)),0))</f>
        <v>0</v>
      </c>
      <c r="BR195" s="39">
        <f>IF(BF195+AU195+Y194&gt;=K$8,0,IF(SUM($BL195:BQ195)&lt;$C195,MIN(K$8-(BF195+AU195+Y194),$C195-SUM($BL195:BQ195)),0))</f>
        <v>0</v>
      </c>
      <c r="BS195" s="39">
        <f>IF(BG195+AV195+Z194&gt;=L$8,0,IF(SUM($BL195:BR195)&lt;$C195,MIN(L$8-(BG195+AV195+Z194),$C195-SUM($BL195:BR195)),0))</f>
        <v>0</v>
      </c>
      <c r="BT195" s="39">
        <f>IF(BH195+AW195+AA194&gt;=M$8,0,IF(SUM($BL195:BS195)&lt;$C195,MIN(M$8-(BH195+AW195+AA194),$C195-SUM($BL195:BS195)),0))</f>
        <v>0</v>
      </c>
      <c r="BU195" s="39">
        <f>IF(BI195+AX195+AB194&gt;=N$8,0,IF(SUM($BL195:BT195)&lt;$C195,MIN(N$8-(BI195+AX195+AB194),$C195-SUM($BL195:BT195)),0))</f>
        <v>0</v>
      </c>
      <c r="BW195" s="52" t="e">
        <f t="shared" si="238"/>
        <v>#N/A</v>
      </c>
      <c r="BX195" s="174" t="e">
        <f t="shared" si="239"/>
        <v>#N/A</v>
      </c>
      <c r="BY195" s="39">
        <f t="shared" si="216"/>
        <v>0</v>
      </c>
      <c r="BZ195" s="174" t="e">
        <f t="shared" si="240"/>
        <v>#N/A</v>
      </c>
      <c r="CA195" s="37">
        <f t="shared" si="217"/>
        <v>0</v>
      </c>
      <c r="CB195" s="174" t="e">
        <f t="shared" si="241"/>
        <v>#N/A</v>
      </c>
      <c r="CC195" s="39">
        <f t="shared" si="218"/>
        <v>0</v>
      </c>
      <c r="CD195" s="174" t="e">
        <f t="shared" si="242"/>
        <v>#N/A</v>
      </c>
      <c r="CE195" s="39">
        <f t="shared" si="219"/>
        <v>0</v>
      </c>
      <c r="CF195" s="174" t="e">
        <f t="shared" si="243"/>
        <v>#N/A</v>
      </c>
      <c r="CG195" s="39">
        <f t="shared" si="220"/>
        <v>0</v>
      </c>
      <c r="CH195" s="174" t="e">
        <f t="shared" si="244"/>
        <v>#N/A</v>
      </c>
      <c r="CI195" s="39">
        <f t="shared" si="221"/>
        <v>0</v>
      </c>
      <c r="CJ195" s="174" t="e">
        <f t="shared" si="245"/>
        <v>#N/A</v>
      </c>
      <c r="CK195" s="39">
        <f t="shared" si="222"/>
        <v>0</v>
      </c>
      <c r="CL195" s="174" t="e">
        <f t="shared" si="246"/>
        <v>#N/A</v>
      </c>
      <c r="CM195" s="39">
        <f t="shared" si="223"/>
        <v>0</v>
      </c>
      <c r="CN195" s="174" t="e">
        <f t="shared" si="247"/>
        <v>#N/A</v>
      </c>
      <c r="CO195" s="39">
        <f t="shared" si="224"/>
        <v>0</v>
      </c>
      <c r="CP195" s="174" t="e">
        <f t="shared" si="248"/>
        <v>#N/A</v>
      </c>
      <c r="CQ195" s="39">
        <f t="shared" si="225"/>
        <v>0</v>
      </c>
      <c r="CR195" s="39" t="e">
        <f>IF(ISERROR(BX195),NA(),(BY195/Calculator!$E$6)/2)</f>
        <v>#N/A</v>
      </c>
      <c r="CS195" s="39" t="e">
        <f>IF(ISERROR(BZ195),NA(),(CA195/Calculator!$E$6)/2)</f>
        <v>#N/A</v>
      </c>
      <c r="CT195" s="39" t="e">
        <f>IF(ISERROR(CB195),NA(),(CC195/Calculator!$E$6)/2)</f>
        <v>#N/A</v>
      </c>
      <c r="CU195" s="39" t="e">
        <f>IF(ISERROR(CD195),NA(),(CE195/Calculator!$E$6)/2)</f>
        <v>#N/A</v>
      </c>
      <c r="CV195" s="39" t="e">
        <f>IF(ISERROR(CF195),NA(),(CG195/Calculator!$E$6)/2)</f>
        <v>#N/A</v>
      </c>
      <c r="CW195" s="39" t="e">
        <f>IF(ISERROR(CH195),NA(),(CI195/Calculator!$E$6)/2)</f>
        <v>#N/A</v>
      </c>
      <c r="CX195" s="39" t="e">
        <f>IF(ISERROR(CJ195),NA(),(CK195/Calculator!$E$6)/2)</f>
        <v>#N/A</v>
      </c>
      <c r="CY195" s="39" t="e">
        <f>IF(ISERROR(CL195),NA(),(CM195/Calculator!$E$6)/2)</f>
        <v>#N/A</v>
      </c>
      <c r="CZ195" s="39" t="e">
        <f>IF(ISERROR(CN195),NA(),(CO195/Calculator!$E$6)/2)</f>
        <v>#N/A</v>
      </c>
      <c r="DA195" s="39" t="e">
        <f>IF(ISERROR(CP195),NA(),(CQ195/Calculator!$E$6)/2)</f>
        <v>#N/A</v>
      </c>
    </row>
    <row r="196" spans="1:105" s="34" customFormat="1" ht="12" thickBot="1" x14ac:dyDescent="0.25">
      <c r="A196" s="51" t="str">
        <f t="shared" si="180"/>
        <v/>
      </c>
      <c r="B196" s="52" t="str">
        <f t="shared" si="226"/>
        <v/>
      </c>
      <c r="C196" s="53" t="str">
        <f t="shared" si="181"/>
        <v/>
      </c>
      <c r="D196" s="54"/>
      <c r="E196" s="36">
        <f t="shared" si="182"/>
        <v>0</v>
      </c>
      <c r="F196" s="36">
        <f t="shared" si="183"/>
        <v>0</v>
      </c>
      <c r="G196" s="36">
        <f t="shared" si="184"/>
        <v>0</v>
      </c>
      <c r="H196" s="36">
        <f t="shared" si="185"/>
        <v>0</v>
      </c>
      <c r="I196" s="36">
        <f t="shared" si="186"/>
        <v>0</v>
      </c>
      <c r="J196" s="36">
        <f t="shared" si="187"/>
        <v>0</v>
      </c>
      <c r="K196" s="36">
        <f t="shared" si="188"/>
        <v>0</v>
      </c>
      <c r="L196" s="36">
        <f t="shared" si="189"/>
        <v>0</v>
      </c>
      <c r="M196" s="36">
        <f t="shared" si="190"/>
        <v>0</v>
      </c>
      <c r="N196" s="36">
        <f t="shared" si="191"/>
        <v>0</v>
      </c>
      <c r="O196" s="49">
        <f t="shared" si="192"/>
        <v>0</v>
      </c>
      <c r="P196" s="132" t="str">
        <f t="shared" si="193"/>
        <v/>
      </c>
      <c r="Q196" s="50">
        <f t="shared" si="194"/>
        <v>0</v>
      </c>
      <c r="R196" s="37"/>
      <c r="S196" s="36">
        <f t="shared" si="195"/>
        <v>1000</v>
      </c>
      <c r="T196" s="36">
        <f t="shared" si="196"/>
        <v>0</v>
      </c>
      <c r="U196" s="36">
        <f t="shared" si="197"/>
        <v>0</v>
      </c>
      <c r="V196" s="36">
        <f t="shared" si="198"/>
        <v>0</v>
      </c>
      <c r="W196" s="36">
        <f t="shared" si="199"/>
        <v>3000</v>
      </c>
      <c r="X196" s="36">
        <f t="shared" si="200"/>
        <v>0</v>
      </c>
      <c r="Y196" s="36">
        <f t="shared" si="201"/>
        <v>0</v>
      </c>
      <c r="Z196" s="36">
        <f t="shared" si="202"/>
        <v>50234.159999999996</v>
      </c>
      <c r="AA196" s="36">
        <f t="shared" si="203"/>
        <v>0</v>
      </c>
      <c r="AB196" s="36">
        <f t="shared" si="204"/>
        <v>0</v>
      </c>
      <c r="AC196" s="40"/>
      <c r="AD196" s="36">
        <f t="shared" si="170"/>
        <v>0</v>
      </c>
      <c r="AE196" s="36">
        <f t="shared" si="171"/>
        <v>0</v>
      </c>
      <c r="AF196" s="36">
        <f t="shared" si="172"/>
        <v>0</v>
      </c>
      <c r="AG196" s="36">
        <f t="shared" si="173"/>
        <v>0</v>
      </c>
      <c r="AH196" s="36">
        <f t="shared" si="174"/>
        <v>0</v>
      </c>
      <c r="AI196" s="36">
        <f t="shared" si="175"/>
        <v>0</v>
      </c>
      <c r="AJ196" s="36">
        <f t="shared" si="176"/>
        <v>0</v>
      </c>
      <c r="AK196" s="36">
        <f t="shared" si="177"/>
        <v>0</v>
      </c>
      <c r="AL196" s="36">
        <f t="shared" si="178"/>
        <v>0</v>
      </c>
      <c r="AM196" s="36">
        <f t="shared" si="179"/>
        <v>0</v>
      </c>
      <c r="AN196" s="40"/>
      <c r="AO196" s="36">
        <f t="shared" si="205"/>
        <v>0</v>
      </c>
      <c r="AP196" s="36">
        <f t="shared" si="206"/>
        <v>0</v>
      </c>
      <c r="AQ196" s="36">
        <f t="shared" si="207"/>
        <v>0</v>
      </c>
      <c r="AR196" s="36">
        <f t="shared" si="208"/>
        <v>0</v>
      </c>
      <c r="AS196" s="36">
        <f t="shared" si="209"/>
        <v>0</v>
      </c>
      <c r="AT196" s="36">
        <f t="shared" si="210"/>
        <v>0</v>
      </c>
      <c r="AU196" s="36">
        <f t="shared" si="211"/>
        <v>0</v>
      </c>
      <c r="AV196" s="36">
        <f t="shared" si="212"/>
        <v>146.09</v>
      </c>
      <c r="AW196" s="36">
        <f t="shared" si="213"/>
        <v>0</v>
      </c>
      <c r="AX196" s="36">
        <f t="shared" si="214"/>
        <v>0</v>
      </c>
      <c r="AZ196" s="36">
        <f t="shared" si="227"/>
        <v>0</v>
      </c>
      <c r="BA196" s="36">
        <f t="shared" si="228"/>
        <v>0</v>
      </c>
      <c r="BB196" s="36">
        <f t="shared" si="229"/>
        <v>0</v>
      </c>
      <c r="BC196" s="36">
        <f t="shared" si="230"/>
        <v>0</v>
      </c>
      <c r="BD196" s="36">
        <f t="shared" si="231"/>
        <v>0</v>
      </c>
      <c r="BE196" s="36">
        <f t="shared" si="232"/>
        <v>0</v>
      </c>
      <c r="BF196" s="36">
        <f t="shared" si="233"/>
        <v>0</v>
      </c>
      <c r="BG196" s="36">
        <f t="shared" si="234"/>
        <v>0</v>
      </c>
      <c r="BH196" s="36">
        <f t="shared" si="235"/>
        <v>0</v>
      </c>
      <c r="BI196" s="36">
        <f t="shared" si="236"/>
        <v>0</v>
      </c>
      <c r="BJ196" s="118">
        <f t="shared" si="215"/>
        <v>0</v>
      </c>
      <c r="BK196" s="37"/>
      <c r="BL196" s="38">
        <f t="shared" si="237"/>
        <v>0</v>
      </c>
      <c r="BM196" s="39">
        <f>IF(BA196+AP196+T195&gt;=F$8,0,IF(SUM($BL196:BL196)&lt;$C196,MIN(F$8-(BA196+AP196+T195),$C196-SUM($BL196:BL196)),0))</f>
        <v>0</v>
      </c>
      <c r="BN196" s="39">
        <f>IF(BB196+AQ196+U195&gt;=G$8,0,IF(SUM($BL196:BM196)&lt;$C196,MIN(G$8-(BB196+AQ196+U195),$C196-SUM($BL196:BM196)),0))</f>
        <v>0</v>
      </c>
      <c r="BO196" s="39">
        <f>IF(BC196+AR196+V195&gt;=H$8,0,IF(SUM($BL196:BN196)&lt;$C196,MIN(H$8-(BC196+AR196+V195),$C196-SUM($BL196:BN196)),0))</f>
        <v>0</v>
      </c>
      <c r="BP196" s="39">
        <f>IF(BD196+AS196+W195&gt;=I$8,0,IF(SUM($BL196:BO196)&lt;$C196,MIN(I$8-(BD196+AS196+W195),$C196-SUM($BL196:BO196)),0))</f>
        <v>0</v>
      </c>
      <c r="BQ196" s="39">
        <f>IF(BE196+AT196+X195&gt;=J$8,0,IF(SUM($BL196:BP196)&lt;$C196,MIN(J$8-(BE196+AT196+X195),$C196-SUM($BL196:BP196)),0))</f>
        <v>0</v>
      </c>
      <c r="BR196" s="39">
        <f>IF(BF196+AU196+Y195&gt;=K$8,0,IF(SUM($BL196:BQ196)&lt;$C196,MIN(K$8-(BF196+AU196+Y195),$C196-SUM($BL196:BQ196)),0))</f>
        <v>0</v>
      </c>
      <c r="BS196" s="39">
        <f>IF(BG196+AV196+Z195&gt;=L$8,0,IF(SUM($BL196:BR196)&lt;$C196,MIN(L$8-(BG196+AV196+Z195),$C196-SUM($BL196:BR196)),0))</f>
        <v>0</v>
      </c>
      <c r="BT196" s="39">
        <f>IF(BH196+AW196+AA195&gt;=M$8,0,IF(SUM($BL196:BS196)&lt;$C196,MIN(M$8-(BH196+AW196+AA195),$C196-SUM($BL196:BS196)),0))</f>
        <v>0</v>
      </c>
      <c r="BU196" s="39">
        <f>IF(BI196+AX196+AB195&gt;=N$8,0,IF(SUM($BL196:BT196)&lt;$C196,MIN(N$8-(BI196+AX196+AB195),$C196-SUM($BL196:BT196)),0))</f>
        <v>0</v>
      </c>
      <c r="BW196" s="52" t="e">
        <f t="shared" si="238"/>
        <v>#N/A</v>
      </c>
      <c r="BX196" s="174" t="e">
        <f t="shared" si="239"/>
        <v>#N/A</v>
      </c>
      <c r="BY196" s="39">
        <f t="shared" si="216"/>
        <v>0</v>
      </c>
      <c r="BZ196" s="174" t="e">
        <f t="shared" si="240"/>
        <v>#N/A</v>
      </c>
      <c r="CA196" s="37">
        <f t="shared" si="217"/>
        <v>0</v>
      </c>
      <c r="CB196" s="174" t="e">
        <f t="shared" si="241"/>
        <v>#N/A</v>
      </c>
      <c r="CC196" s="39">
        <f t="shared" si="218"/>
        <v>0</v>
      </c>
      <c r="CD196" s="174" t="e">
        <f t="shared" si="242"/>
        <v>#N/A</v>
      </c>
      <c r="CE196" s="39">
        <f t="shared" si="219"/>
        <v>0</v>
      </c>
      <c r="CF196" s="174" t="e">
        <f t="shared" si="243"/>
        <v>#N/A</v>
      </c>
      <c r="CG196" s="39">
        <f t="shared" si="220"/>
        <v>0</v>
      </c>
      <c r="CH196" s="174" t="e">
        <f t="shared" si="244"/>
        <v>#N/A</v>
      </c>
      <c r="CI196" s="39">
        <f t="shared" si="221"/>
        <v>0</v>
      </c>
      <c r="CJ196" s="174" t="e">
        <f t="shared" si="245"/>
        <v>#N/A</v>
      </c>
      <c r="CK196" s="39">
        <f t="shared" si="222"/>
        <v>0</v>
      </c>
      <c r="CL196" s="174" t="e">
        <f t="shared" si="246"/>
        <v>#N/A</v>
      </c>
      <c r="CM196" s="39">
        <f t="shared" si="223"/>
        <v>0</v>
      </c>
      <c r="CN196" s="174" t="e">
        <f t="shared" si="247"/>
        <v>#N/A</v>
      </c>
      <c r="CO196" s="39">
        <f t="shared" si="224"/>
        <v>0</v>
      </c>
      <c r="CP196" s="174" t="e">
        <f t="shared" si="248"/>
        <v>#N/A</v>
      </c>
      <c r="CQ196" s="39">
        <f t="shared" si="225"/>
        <v>0</v>
      </c>
      <c r="CR196" s="39" t="e">
        <f>IF(ISERROR(BX196),NA(),(BY196/Calculator!$E$6)/2)</f>
        <v>#N/A</v>
      </c>
      <c r="CS196" s="39" t="e">
        <f>IF(ISERROR(BZ196),NA(),(CA196/Calculator!$E$6)/2)</f>
        <v>#N/A</v>
      </c>
      <c r="CT196" s="39" t="e">
        <f>IF(ISERROR(CB196),NA(),(CC196/Calculator!$E$6)/2)</f>
        <v>#N/A</v>
      </c>
      <c r="CU196" s="39" t="e">
        <f>IF(ISERROR(CD196),NA(),(CE196/Calculator!$E$6)/2)</f>
        <v>#N/A</v>
      </c>
      <c r="CV196" s="39" t="e">
        <f>IF(ISERROR(CF196),NA(),(CG196/Calculator!$E$6)/2)</f>
        <v>#N/A</v>
      </c>
      <c r="CW196" s="39" t="e">
        <f>IF(ISERROR(CH196),NA(),(CI196/Calculator!$E$6)/2)</f>
        <v>#N/A</v>
      </c>
      <c r="CX196" s="39" t="e">
        <f>IF(ISERROR(CJ196),NA(),(CK196/Calculator!$E$6)/2)</f>
        <v>#N/A</v>
      </c>
      <c r="CY196" s="39" t="e">
        <f>IF(ISERROR(CL196),NA(),(CM196/Calculator!$E$6)/2)</f>
        <v>#N/A</v>
      </c>
      <c r="CZ196" s="39" t="e">
        <f>IF(ISERROR(CN196),NA(),(CO196/Calculator!$E$6)/2)</f>
        <v>#N/A</v>
      </c>
      <c r="DA196" s="39" t="e">
        <f>IF(ISERROR(CP196),NA(),(CQ196/Calculator!$E$6)/2)</f>
        <v>#N/A</v>
      </c>
    </row>
    <row r="197" spans="1:105" s="34" customFormat="1" ht="12" thickBot="1" x14ac:dyDescent="0.25">
      <c r="A197" s="51" t="str">
        <f t="shared" si="180"/>
        <v/>
      </c>
      <c r="B197" s="52" t="str">
        <f t="shared" si="226"/>
        <v/>
      </c>
      <c r="C197" s="53" t="str">
        <f t="shared" si="181"/>
        <v/>
      </c>
      <c r="D197" s="54"/>
      <c r="E197" s="36">
        <f t="shared" si="182"/>
        <v>0</v>
      </c>
      <c r="F197" s="36">
        <f t="shared" si="183"/>
        <v>0</v>
      </c>
      <c r="G197" s="36">
        <f t="shared" si="184"/>
        <v>0</v>
      </c>
      <c r="H197" s="36">
        <f t="shared" si="185"/>
        <v>0</v>
      </c>
      <c r="I197" s="36">
        <f t="shared" si="186"/>
        <v>0</v>
      </c>
      <c r="J197" s="36">
        <f t="shared" si="187"/>
        <v>0</v>
      </c>
      <c r="K197" s="36">
        <f t="shared" si="188"/>
        <v>0</v>
      </c>
      <c r="L197" s="36">
        <f t="shared" si="189"/>
        <v>0</v>
      </c>
      <c r="M197" s="36">
        <f t="shared" si="190"/>
        <v>0</v>
      </c>
      <c r="N197" s="36">
        <f t="shared" si="191"/>
        <v>0</v>
      </c>
      <c r="O197" s="49">
        <f t="shared" si="192"/>
        <v>0</v>
      </c>
      <c r="P197" s="132" t="str">
        <f t="shared" si="193"/>
        <v/>
      </c>
      <c r="Q197" s="50">
        <f t="shared" si="194"/>
        <v>0</v>
      </c>
      <c r="R197" s="37"/>
      <c r="S197" s="36">
        <f t="shared" si="195"/>
        <v>1000</v>
      </c>
      <c r="T197" s="36">
        <f t="shared" si="196"/>
        <v>0</v>
      </c>
      <c r="U197" s="36">
        <f t="shared" si="197"/>
        <v>0</v>
      </c>
      <c r="V197" s="36">
        <f t="shared" si="198"/>
        <v>0</v>
      </c>
      <c r="W197" s="36">
        <f t="shared" si="199"/>
        <v>3000</v>
      </c>
      <c r="X197" s="36">
        <f t="shared" si="200"/>
        <v>0</v>
      </c>
      <c r="Y197" s="36">
        <f t="shared" si="201"/>
        <v>0</v>
      </c>
      <c r="Z197" s="36">
        <f t="shared" si="202"/>
        <v>50380.679999999993</v>
      </c>
      <c r="AA197" s="36">
        <f t="shared" si="203"/>
        <v>0</v>
      </c>
      <c r="AB197" s="36">
        <f t="shared" si="204"/>
        <v>0</v>
      </c>
      <c r="AC197" s="40"/>
      <c r="AD197" s="36">
        <f t="shared" si="170"/>
        <v>0</v>
      </c>
      <c r="AE197" s="36">
        <f t="shared" si="171"/>
        <v>0</v>
      </c>
      <c r="AF197" s="36">
        <f t="shared" si="172"/>
        <v>0</v>
      </c>
      <c r="AG197" s="36">
        <f t="shared" si="173"/>
        <v>0</v>
      </c>
      <c r="AH197" s="36">
        <f t="shared" si="174"/>
        <v>0</v>
      </c>
      <c r="AI197" s="36">
        <f t="shared" si="175"/>
        <v>0</v>
      </c>
      <c r="AJ197" s="36">
        <f t="shared" si="176"/>
        <v>0</v>
      </c>
      <c r="AK197" s="36">
        <f t="shared" si="177"/>
        <v>0</v>
      </c>
      <c r="AL197" s="36">
        <f t="shared" si="178"/>
        <v>0</v>
      </c>
      <c r="AM197" s="36">
        <f t="shared" si="179"/>
        <v>0</v>
      </c>
      <c r="AN197" s="40"/>
      <c r="AO197" s="36">
        <f t="shared" si="205"/>
        <v>0</v>
      </c>
      <c r="AP197" s="36">
        <f t="shared" si="206"/>
        <v>0</v>
      </c>
      <c r="AQ197" s="36">
        <f t="shared" si="207"/>
        <v>0</v>
      </c>
      <c r="AR197" s="36">
        <f t="shared" si="208"/>
        <v>0</v>
      </c>
      <c r="AS197" s="36">
        <f t="shared" si="209"/>
        <v>0</v>
      </c>
      <c r="AT197" s="36">
        <f t="shared" si="210"/>
        <v>0</v>
      </c>
      <c r="AU197" s="36">
        <f t="shared" si="211"/>
        <v>0</v>
      </c>
      <c r="AV197" s="36">
        <f t="shared" si="212"/>
        <v>146.52000000000001</v>
      </c>
      <c r="AW197" s="36">
        <f t="shared" si="213"/>
        <v>0</v>
      </c>
      <c r="AX197" s="36">
        <f t="shared" si="214"/>
        <v>0</v>
      </c>
      <c r="AZ197" s="36">
        <f t="shared" si="227"/>
        <v>0</v>
      </c>
      <c r="BA197" s="36">
        <f t="shared" si="228"/>
        <v>0</v>
      </c>
      <c r="BB197" s="36">
        <f t="shared" si="229"/>
        <v>0</v>
      </c>
      <c r="BC197" s="36">
        <f t="shared" si="230"/>
        <v>0</v>
      </c>
      <c r="BD197" s="36">
        <f t="shared" si="231"/>
        <v>0</v>
      </c>
      <c r="BE197" s="36">
        <f t="shared" si="232"/>
        <v>0</v>
      </c>
      <c r="BF197" s="36">
        <f t="shared" si="233"/>
        <v>0</v>
      </c>
      <c r="BG197" s="36">
        <f t="shared" si="234"/>
        <v>0</v>
      </c>
      <c r="BH197" s="36">
        <f t="shared" si="235"/>
        <v>0</v>
      </c>
      <c r="BI197" s="36">
        <f t="shared" si="236"/>
        <v>0</v>
      </c>
      <c r="BJ197" s="118">
        <f t="shared" si="215"/>
        <v>0</v>
      </c>
      <c r="BK197" s="37"/>
      <c r="BL197" s="38">
        <f t="shared" si="237"/>
        <v>0</v>
      </c>
      <c r="BM197" s="39">
        <f>IF(BA197+AP197+T196&gt;=F$8,0,IF(SUM($BL197:BL197)&lt;$C197,MIN(F$8-(BA197+AP197+T196),$C197-SUM($BL197:BL197)),0))</f>
        <v>0</v>
      </c>
      <c r="BN197" s="39">
        <f>IF(BB197+AQ197+U196&gt;=G$8,0,IF(SUM($BL197:BM197)&lt;$C197,MIN(G$8-(BB197+AQ197+U196),$C197-SUM($BL197:BM197)),0))</f>
        <v>0</v>
      </c>
      <c r="BO197" s="39">
        <f>IF(BC197+AR197+V196&gt;=H$8,0,IF(SUM($BL197:BN197)&lt;$C197,MIN(H$8-(BC197+AR197+V196),$C197-SUM($BL197:BN197)),0))</f>
        <v>0</v>
      </c>
      <c r="BP197" s="39">
        <f>IF(BD197+AS197+W196&gt;=I$8,0,IF(SUM($BL197:BO197)&lt;$C197,MIN(I$8-(BD197+AS197+W196),$C197-SUM($BL197:BO197)),0))</f>
        <v>0</v>
      </c>
      <c r="BQ197" s="39">
        <f>IF(BE197+AT197+X196&gt;=J$8,0,IF(SUM($BL197:BP197)&lt;$C197,MIN(J$8-(BE197+AT197+X196),$C197-SUM($BL197:BP197)),0))</f>
        <v>0</v>
      </c>
      <c r="BR197" s="39">
        <f>IF(BF197+AU197+Y196&gt;=K$8,0,IF(SUM($BL197:BQ197)&lt;$C197,MIN(K$8-(BF197+AU197+Y196),$C197-SUM($BL197:BQ197)),0))</f>
        <v>0</v>
      </c>
      <c r="BS197" s="39">
        <f>IF(BG197+AV197+Z196&gt;=L$8,0,IF(SUM($BL197:BR197)&lt;$C197,MIN(L$8-(BG197+AV197+Z196),$C197-SUM($BL197:BR197)),0))</f>
        <v>0</v>
      </c>
      <c r="BT197" s="39">
        <f>IF(BH197+AW197+AA196&gt;=M$8,0,IF(SUM($BL197:BS197)&lt;$C197,MIN(M$8-(BH197+AW197+AA196),$C197-SUM($BL197:BS197)),0))</f>
        <v>0</v>
      </c>
      <c r="BU197" s="39">
        <f>IF(BI197+AX197+AB196&gt;=N$8,0,IF(SUM($BL197:BT197)&lt;$C197,MIN(N$8-(BI197+AX197+AB196),$C197-SUM($BL197:BT197)),0))</f>
        <v>0</v>
      </c>
      <c r="BW197" s="52" t="e">
        <f t="shared" si="238"/>
        <v>#N/A</v>
      </c>
      <c r="BX197" s="174" t="e">
        <f t="shared" si="239"/>
        <v>#N/A</v>
      </c>
      <c r="BY197" s="39">
        <f t="shared" si="216"/>
        <v>0</v>
      </c>
      <c r="BZ197" s="174" t="e">
        <f t="shared" si="240"/>
        <v>#N/A</v>
      </c>
      <c r="CA197" s="37">
        <f t="shared" si="217"/>
        <v>0</v>
      </c>
      <c r="CB197" s="174" t="e">
        <f t="shared" si="241"/>
        <v>#N/A</v>
      </c>
      <c r="CC197" s="39">
        <f t="shared" si="218"/>
        <v>0</v>
      </c>
      <c r="CD197" s="174" t="e">
        <f t="shared" si="242"/>
        <v>#N/A</v>
      </c>
      <c r="CE197" s="39">
        <f t="shared" si="219"/>
        <v>0</v>
      </c>
      <c r="CF197" s="174" t="e">
        <f t="shared" si="243"/>
        <v>#N/A</v>
      </c>
      <c r="CG197" s="39">
        <f t="shared" si="220"/>
        <v>0</v>
      </c>
      <c r="CH197" s="174" t="e">
        <f t="shared" si="244"/>
        <v>#N/A</v>
      </c>
      <c r="CI197" s="39">
        <f t="shared" si="221"/>
        <v>0</v>
      </c>
      <c r="CJ197" s="174" t="e">
        <f t="shared" si="245"/>
        <v>#N/A</v>
      </c>
      <c r="CK197" s="39">
        <f t="shared" si="222"/>
        <v>0</v>
      </c>
      <c r="CL197" s="174" t="e">
        <f t="shared" si="246"/>
        <v>#N/A</v>
      </c>
      <c r="CM197" s="39">
        <f t="shared" si="223"/>
        <v>0</v>
      </c>
      <c r="CN197" s="174" t="e">
        <f t="shared" si="247"/>
        <v>#N/A</v>
      </c>
      <c r="CO197" s="39">
        <f t="shared" si="224"/>
        <v>0</v>
      </c>
      <c r="CP197" s="174" t="e">
        <f t="shared" si="248"/>
        <v>#N/A</v>
      </c>
      <c r="CQ197" s="39">
        <f t="shared" si="225"/>
        <v>0</v>
      </c>
      <c r="CR197" s="39" t="e">
        <f>IF(ISERROR(BX197),NA(),(BY197/Calculator!$E$6)/2)</f>
        <v>#N/A</v>
      </c>
      <c r="CS197" s="39" t="e">
        <f>IF(ISERROR(BZ197),NA(),(CA197/Calculator!$E$6)/2)</f>
        <v>#N/A</v>
      </c>
      <c r="CT197" s="39" t="e">
        <f>IF(ISERROR(CB197),NA(),(CC197/Calculator!$E$6)/2)</f>
        <v>#N/A</v>
      </c>
      <c r="CU197" s="39" t="e">
        <f>IF(ISERROR(CD197),NA(),(CE197/Calculator!$E$6)/2)</f>
        <v>#N/A</v>
      </c>
      <c r="CV197" s="39" t="e">
        <f>IF(ISERROR(CF197),NA(),(CG197/Calculator!$E$6)/2)</f>
        <v>#N/A</v>
      </c>
      <c r="CW197" s="39" t="e">
        <f>IF(ISERROR(CH197),NA(),(CI197/Calculator!$E$6)/2)</f>
        <v>#N/A</v>
      </c>
      <c r="CX197" s="39" t="e">
        <f>IF(ISERROR(CJ197),NA(),(CK197/Calculator!$E$6)/2)</f>
        <v>#N/A</v>
      </c>
      <c r="CY197" s="39" t="e">
        <f>IF(ISERROR(CL197),NA(),(CM197/Calculator!$E$6)/2)</f>
        <v>#N/A</v>
      </c>
      <c r="CZ197" s="39" t="e">
        <f>IF(ISERROR(CN197),NA(),(CO197/Calculator!$E$6)/2)</f>
        <v>#N/A</v>
      </c>
      <c r="DA197" s="39" t="e">
        <f>IF(ISERROR(CP197),NA(),(CQ197/Calculator!$E$6)/2)</f>
        <v>#N/A</v>
      </c>
    </row>
    <row r="198" spans="1:105" s="34" customFormat="1" ht="12" thickBot="1" x14ac:dyDescent="0.25">
      <c r="A198" s="51" t="str">
        <f t="shared" si="180"/>
        <v/>
      </c>
      <c r="B198" s="52" t="str">
        <f t="shared" si="226"/>
        <v/>
      </c>
      <c r="C198" s="53" t="str">
        <f t="shared" si="181"/>
        <v/>
      </c>
      <c r="D198" s="54"/>
      <c r="E198" s="36">
        <f t="shared" si="182"/>
        <v>0</v>
      </c>
      <c r="F198" s="36">
        <f t="shared" si="183"/>
        <v>0</v>
      </c>
      <c r="G198" s="36">
        <f t="shared" si="184"/>
        <v>0</v>
      </c>
      <c r="H198" s="36">
        <f t="shared" si="185"/>
        <v>0</v>
      </c>
      <c r="I198" s="36">
        <f t="shared" si="186"/>
        <v>0</v>
      </c>
      <c r="J198" s="36">
        <f t="shared" si="187"/>
        <v>0</v>
      </c>
      <c r="K198" s="36">
        <f t="shared" si="188"/>
        <v>0</v>
      </c>
      <c r="L198" s="36">
        <f t="shared" si="189"/>
        <v>0</v>
      </c>
      <c r="M198" s="36">
        <f t="shared" si="190"/>
        <v>0</v>
      </c>
      <c r="N198" s="36">
        <f t="shared" si="191"/>
        <v>0</v>
      </c>
      <c r="O198" s="49">
        <f t="shared" si="192"/>
        <v>0</v>
      </c>
      <c r="P198" s="132" t="str">
        <f t="shared" si="193"/>
        <v/>
      </c>
      <c r="Q198" s="50">
        <f t="shared" si="194"/>
        <v>0</v>
      </c>
      <c r="R198" s="37"/>
      <c r="S198" s="36">
        <f t="shared" si="195"/>
        <v>1000</v>
      </c>
      <c r="T198" s="36">
        <f t="shared" si="196"/>
        <v>0</v>
      </c>
      <c r="U198" s="36">
        <f t="shared" si="197"/>
        <v>0</v>
      </c>
      <c r="V198" s="36">
        <f t="shared" si="198"/>
        <v>0</v>
      </c>
      <c r="W198" s="36">
        <f t="shared" si="199"/>
        <v>3000</v>
      </c>
      <c r="X198" s="36">
        <f t="shared" si="200"/>
        <v>0</v>
      </c>
      <c r="Y198" s="36">
        <f t="shared" si="201"/>
        <v>0</v>
      </c>
      <c r="Z198" s="36">
        <f t="shared" si="202"/>
        <v>50527.619999999995</v>
      </c>
      <c r="AA198" s="36">
        <f t="shared" si="203"/>
        <v>0</v>
      </c>
      <c r="AB198" s="36">
        <f t="shared" si="204"/>
        <v>0</v>
      </c>
      <c r="AC198" s="40"/>
      <c r="AD198" s="36">
        <f t="shared" si="170"/>
        <v>0</v>
      </c>
      <c r="AE198" s="36">
        <f t="shared" si="171"/>
        <v>0</v>
      </c>
      <c r="AF198" s="36">
        <f t="shared" si="172"/>
        <v>0</v>
      </c>
      <c r="AG198" s="36">
        <f t="shared" si="173"/>
        <v>0</v>
      </c>
      <c r="AH198" s="36">
        <f t="shared" si="174"/>
        <v>0</v>
      </c>
      <c r="AI198" s="36">
        <f t="shared" si="175"/>
        <v>0</v>
      </c>
      <c r="AJ198" s="36">
        <f t="shared" si="176"/>
        <v>0</v>
      </c>
      <c r="AK198" s="36">
        <f t="shared" si="177"/>
        <v>0</v>
      </c>
      <c r="AL198" s="36">
        <f t="shared" si="178"/>
        <v>0</v>
      </c>
      <c r="AM198" s="36">
        <f t="shared" si="179"/>
        <v>0</v>
      </c>
      <c r="AN198" s="40"/>
      <c r="AO198" s="36">
        <f t="shared" si="205"/>
        <v>0</v>
      </c>
      <c r="AP198" s="36">
        <f t="shared" si="206"/>
        <v>0</v>
      </c>
      <c r="AQ198" s="36">
        <f t="shared" si="207"/>
        <v>0</v>
      </c>
      <c r="AR198" s="36">
        <f t="shared" si="208"/>
        <v>0</v>
      </c>
      <c r="AS198" s="36">
        <f t="shared" si="209"/>
        <v>0</v>
      </c>
      <c r="AT198" s="36">
        <f t="shared" si="210"/>
        <v>0</v>
      </c>
      <c r="AU198" s="36">
        <f t="shared" si="211"/>
        <v>0</v>
      </c>
      <c r="AV198" s="36">
        <f t="shared" si="212"/>
        <v>146.94</v>
      </c>
      <c r="AW198" s="36">
        <f t="shared" si="213"/>
        <v>0</v>
      </c>
      <c r="AX198" s="36">
        <f t="shared" si="214"/>
        <v>0</v>
      </c>
      <c r="AZ198" s="36">
        <f t="shared" si="227"/>
        <v>0</v>
      </c>
      <c r="BA198" s="36">
        <f t="shared" si="228"/>
        <v>0</v>
      </c>
      <c r="BB198" s="36">
        <f t="shared" si="229"/>
        <v>0</v>
      </c>
      <c r="BC198" s="36">
        <f t="shared" si="230"/>
        <v>0</v>
      </c>
      <c r="BD198" s="36">
        <f t="shared" si="231"/>
        <v>0</v>
      </c>
      <c r="BE198" s="36">
        <f t="shared" si="232"/>
        <v>0</v>
      </c>
      <c r="BF198" s="36">
        <f t="shared" si="233"/>
        <v>0</v>
      </c>
      <c r="BG198" s="36">
        <f t="shared" si="234"/>
        <v>0</v>
      </c>
      <c r="BH198" s="36">
        <f t="shared" si="235"/>
        <v>0</v>
      </c>
      <c r="BI198" s="36">
        <f t="shared" si="236"/>
        <v>0</v>
      </c>
      <c r="BJ198" s="118">
        <f t="shared" si="215"/>
        <v>0</v>
      </c>
      <c r="BK198" s="37"/>
      <c r="BL198" s="38">
        <f t="shared" si="237"/>
        <v>0</v>
      </c>
      <c r="BM198" s="39">
        <f>IF(BA198+AP198+T197&gt;=F$8,0,IF(SUM($BL198:BL198)&lt;$C198,MIN(F$8-(BA198+AP198+T197),$C198-SUM($BL198:BL198)),0))</f>
        <v>0</v>
      </c>
      <c r="BN198" s="39">
        <f>IF(BB198+AQ198+U197&gt;=G$8,0,IF(SUM($BL198:BM198)&lt;$C198,MIN(G$8-(BB198+AQ198+U197),$C198-SUM($BL198:BM198)),0))</f>
        <v>0</v>
      </c>
      <c r="BO198" s="39">
        <f>IF(BC198+AR198+V197&gt;=H$8,0,IF(SUM($BL198:BN198)&lt;$C198,MIN(H$8-(BC198+AR198+V197),$C198-SUM($BL198:BN198)),0))</f>
        <v>0</v>
      </c>
      <c r="BP198" s="39">
        <f>IF(BD198+AS198+W197&gt;=I$8,0,IF(SUM($BL198:BO198)&lt;$C198,MIN(I$8-(BD198+AS198+W197),$C198-SUM($BL198:BO198)),0))</f>
        <v>0</v>
      </c>
      <c r="BQ198" s="39">
        <f>IF(BE198+AT198+X197&gt;=J$8,0,IF(SUM($BL198:BP198)&lt;$C198,MIN(J$8-(BE198+AT198+X197),$C198-SUM($BL198:BP198)),0))</f>
        <v>0</v>
      </c>
      <c r="BR198" s="39">
        <f>IF(BF198+AU198+Y197&gt;=K$8,0,IF(SUM($BL198:BQ198)&lt;$C198,MIN(K$8-(BF198+AU198+Y197),$C198-SUM($BL198:BQ198)),0))</f>
        <v>0</v>
      </c>
      <c r="BS198" s="39">
        <f>IF(BG198+AV198+Z197&gt;=L$8,0,IF(SUM($BL198:BR198)&lt;$C198,MIN(L$8-(BG198+AV198+Z197),$C198-SUM($BL198:BR198)),0))</f>
        <v>0</v>
      </c>
      <c r="BT198" s="39">
        <f>IF(BH198+AW198+AA197&gt;=M$8,0,IF(SUM($BL198:BS198)&lt;$C198,MIN(M$8-(BH198+AW198+AA197),$C198-SUM($BL198:BS198)),0))</f>
        <v>0</v>
      </c>
      <c r="BU198" s="39">
        <f>IF(BI198+AX198+AB197&gt;=N$8,0,IF(SUM($BL198:BT198)&lt;$C198,MIN(N$8-(BI198+AX198+AB197),$C198-SUM($BL198:BT198)),0))</f>
        <v>0</v>
      </c>
      <c r="BW198" s="52" t="e">
        <f t="shared" si="238"/>
        <v>#N/A</v>
      </c>
      <c r="BX198" s="174" t="e">
        <f t="shared" si="239"/>
        <v>#N/A</v>
      </c>
      <c r="BY198" s="39">
        <f t="shared" si="216"/>
        <v>0</v>
      </c>
      <c r="BZ198" s="174" t="e">
        <f t="shared" si="240"/>
        <v>#N/A</v>
      </c>
      <c r="CA198" s="37">
        <f t="shared" si="217"/>
        <v>0</v>
      </c>
      <c r="CB198" s="174" t="e">
        <f t="shared" si="241"/>
        <v>#N/A</v>
      </c>
      <c r="CC198" s="39">
        <f t="shared" si="218"/>
        <v>0</v>
      </c>
      <c r="CD198" s="174" t="e">
        <f t="shared" si="242"/>
        <v>#N/A</v>
      </c>
      <c r="CE198" s="39">
        <f t="shared" si="219"/>
        <v>0</v>
      </c>
      <c r="CF198" s="174" t="e">
        <f t="shared" si="243"/>
        <v>#N/A</v>
      </c>
      <c r="CG198" s="39">
        <f t="shared" si="220"/>
        <v>0</v>
      </c>
      <c r="CH198" s="174" t="e">
        <f t="shared" si="244"/>
        <v>#N/A</v>
      </c>
      <c r="CI198" s="39">
        <f t="shared" si="221"/>
        <v>0</v>
      </c>
      <c r="CJ198" s="174" t="e">
        <f t="shared" si="245"/>
        <v>#N/A</v>
      </c>
      <c r="CK198" s="39">
        <f t="shared" si="222"/>
        <v>0</v>
      </c>
      <c r="CL198" s="174" t="e">
        <f t="shared" si="246"/>
        <v>#N/A</v>
      </c>
      <c r="CM198" s="39">
        <f t="shared" si="223"/>
        <v>0</v>
      </c>
      <c r="CN198" s="174" t="e">
        <f t="shared" si="247"/>
        <v>#N/A</v>
      </c>
      <c r="CO198" s="39">
        <f t="shared" si="224"/>
        <v>0</v>
      </c>
      <c r="CP198" s="174" t="e">
        <f t="shared" si="248"/>
        <v>#N/A</v>
      </c>
      <c r="CQ198" s="39">
        <f t="shared" si="225"/>
        <v>0</v>
      </c>
      <c r="CR198" s="39" t="e">
        <f>IF(ISERROR(BX198),NA(),(BY198/Calculator!$E$6)/2)</f>
        <v>#N/A</v>
      </c>
      <c r="CS198" s="39" t="e">
        <f>IF(ISERROR(BZ198),NA(),(CA198/Calculator!$E$6)/2)</f>
        <v>#N/A</v>
      </c>
      <c r="CT198" s="39" t="e">
        <f>IF(ISERROR(CB198),NA(),(CC198/Calculator!$E$6)/2)</f>
        <v>#N/A</v>
      </c>
      <c r="CU198" s="39" t="e">
        <f>IF(ISERROR(CD198),NA(),(CE198/Calculator!$E$6)/2)</f>
        <v>#N/A</v>
      </c>
      <c r="CV198" s="39" t="e">
        <f>IF(ISERROR(CF198),NA(),(CG198/Calculator!$E$6)/2)</f>
        <v>#N/A</v>
      </c>
      <c r="CW198" s="39" t="e">
        <f>IF(ISERROR(CH198),NA(),(CI198/Calculator!$E$6)/2)</f>
        <v>#N/A</v>
      </c>
      <c r="CX198" s="39" t="e">
        <f>IF(ISERROR(CJ198),NA(),(CK198/Calculator!$E$6)/2)</f>
        <v>#N/A</v>
      </c>
      <c r="CY198" s="39" t="e">
        <f>IF(ISERROR(CL198),NA(),(CM198/Calculator!$E$6)/2)</f>
        <v>#N/A</v>
      </c>
      <c r="CZ198" s="39" t="e">
        <f>IF(ISERROR(CN198),NA(),(CO198/Calculator!$E$6)/2)</f>
        <v>#N/A</v>
      </c>
      <c r="DA198" s="39" t="e">
        <f>IF(ISERROR(CP198),NA(),(CQ198/Calculator!$E$6)/2)</f>
        <v>#N/A</v>
      </c>
    </row>
    <row r="199" spans="1:105" s="34" customFormat="1" ht="12" thickBot="1" x14ac:dyDescent="0.25">
      <c r="A199" s="51" t="str">
        <f t="shared" si="180"/>
        <v/>
      </c>
      <c r="B199" s="52" t="str">
        <f t="shared" si="226"/>
        <v/>
      </c>
      <c r="C199" s="53" t="str">
        <f t="shared" si="181"/>
        <v/>
      </c>
      <c r="D199" s="54"/>
      <c r="E199" s="36">
        <f t="shared" si="182"/>
        <v>0</v>
      </c>
      <c r="F199" s="36">
        <f t="shared" si="183"/>
        <v>0</v>
      </c>
      <c r="G199" s="36">
        <f t="shared" si="184"/>
        <v>0</v>
      </c>
      <c r="H199" s="36">
        <f t="shared" si="185"/>
        <v>0</v>
      </c>
      <c r="I199" s="36">
        <f t="shared" si="186"/>
        <v>0</v>
      </c>
      <c r="J199" s="36">
        <f t="shared" si="187"/>
        <v>0</v>
      </c>
      <c r="K199" s="36">
        <f t="shared" si="188"/>
        <v>0</v>
      </c>
      <c r="L199" s="36">
        <f t="shared" si="189"/>
        <v>0</v>
      </c>
      <c r="M199" s="36">
        <f t="shared" si="190"/>
        <v>0</v>
      </c>
      <c r="N199" s="36">
        <f t="shared" si="191"/>
        <v>0</v>
      </c>
      <c r="O199" s="49">
        <f t="shared" si="192"/>
        <v>0</v>
      </c>
      <c r="P199" s="132" t="str">
        <f t="shared" si="193"/>
        <v/>
      </c>
      <c r="Q199" s="50">
        <f t="shared" si="194"/>
        <v>0</v>
      </c>
      <c r="R199" s="37"/>
      <c r="S199" s="36">
        <f t="shared" si="195"/>
        <v>1000</v>
      </c>
      <c r="T199" s="36">
        <f t="shared" si="196"/>
        <v>0</v>
      </c>
      <c r="U199" s="36">
        <f t="shared" si="197"/>
        <v>0</v>
      </c>
      <c r="V199" s="36">
        <f t="shared" si="198"/>
        <v>0</v>
      </c>
      <c r="W199" s="36">
        <f t="shared" si="199"/>
        <v>3000</v>
      </c>
      <c r="X199" s="36">
        <f t="shared" si="200"/>
        <v>0</v>
      </c>
      <c r="Y199" s="36">
        <f t="shared" si="201"/>
        <v>0</v>
      </c>
      <c r="Z199" s="36">
        <f t="shared" si="202"/>
        <v>50674.99</v>
      </c>
      <c r="AA199" s="36">
        <f t="shared" si="203"/>
        <v>0</v>
      </c>
      <c r="AB199" s="36">
        <f t="shared" si="204"/>
        <v>0</v>
      </c>
      <c r="AC199" s="40"/>
      <c r="AD199" s="36">
        <f t="shared" si="170"/>
        <v>0</v>
      </c>
      <c r="AE199" s="36">
        <f t="shared" si="171"/>
        <v>0</v>
      </c>
      <c r="AF199" s="36">
        <f t="shared" si="172"/>
        <v>0</v>
      </c>
      <c r="AG199" s="36">
        <f t="shared" si="173"/>
        <v>0</v>
      </c>
      <c r="AH199" s="36">
        <f t="shared" si="174"/>
        <v>0</v>
      </c>
      <c r="AI199" s="36">
        <f t="shared" si="175"/>
        <v>0</v>
      </c>
      <c r="AJ199" s="36">
        <f t="shared" si="176"/>
        <v>0</v>
      </c>
      <c r="AK199" s="36">
        <f t="shared" si="177"/>
        <v>0</v>
      </c>
      <c r="AL199" s="36">
        <f t="shared" si="178"/>
        <v>0</v>
      </c>
      <c r="AM199" s="36">
        <f t="shared" si="179"/>
        <v>0</v>
      </c>
      <c r="AN199" s="40"/>
      <c r="AO199" s="36">
        <f t="shared" si="205"/>
        <v>0</v>
      </c>
      <c r="AP199" s="36">
        <f t="shared" si="206"/>
        <v>0</v>
      </c>
      <c r="AQ199" s="36">
        <f t="shared" si="207"/>
        <v>0</v>
      </c>
      <c r="AR199" s="36">
        <f t="shared" si="208"/>
        <v>0</v>
      </c>
      <c r="AS199" s="36">
        <f t="shared" si="209"/>
        <v>0</v>
      </c>
      <c r="AT199" s="36">
        <f t="shared" si="210"/>
        <v>0</v>
      </c>
      <c r="AU199" s="36">
        <f t="shared" si="211"/>
        <v>0</v>
      </c>
      <c r="AV199" s="36">
        <f t="shared" si="212"/>
        <v>147.37</v>
      </c>
      <c r="AW199" s="36">
        <f t="shared" si="213"/>
        <v>0</v>
      </c>
      <c r="AX199" s="36">
        <f t="shared" si="214"/>
        <v>0</v>
      </c>
      <c r="AZ199" s="36">
        <f t="shared" si="227"/>
        <v>0</v>
      </c>
      <c r="BA199" s="36">
        <f t="shared" si="228"/>
        <v>0</v>
      </c>
      <c r="BB199" s="36">
        <f t="shared" si="229"/>
        <v>0</v>
      </c>
      <c r="BC199" s="36">
        <f t="shared" si="230"/>
        <v>0</v>
      </c>
      <c r="BD199" s="36">
        <f t="shared" si="231"/>
        <v>0</v>
      </c>
      <c r="BE199" s="36">
        <f t="shared" si="232"/>
        <v>0</v>
      </c>
      <c r="BF199" s="36">
        <f t="shared" si="233"/>
        <v>0</v>
      </c>
      <c r="BG199" s="36">
        <f t="shared" si="234"/>
        <v>0</v>
      </c>
      <c r="BH199" s="36">
        <f t="shared" si="235"/>
        <v>0</v>
      </c>
      <c r="BI199" s="36">
        <f t="shared" si="236"/>
        <v>0</v>
      </c>
      <c r="BJ199" s="118">
        <f t="shared" si="215"/>
        <v>0</v>
      </c>
      <c r="BK199" s="37"/>
      <c r="BL199" s="38">
        <f t="shared" si="237"/>
        <v>0</v>
      </c>
      <c r="BM199" s="39">
        <f>IF(BA199+AP199+T198&gt;=F$8,0,IF(SUM($BL199:BL199)&lt;$C199,MIN(F$8-(BA199+AP199+T198),$C199-SUM($BL199:BL199)),0))</f>
        <v>0</v>
      </c>
      <c r="BN199" s="39">
        <f>IF(BB199+AQ199+U198&gt;=G$8,0,IF(SUM($BL199:BM199)&lt;$C199,MIN(G$8-(BB199+AQ199+U198),$C199-SUM($BL199:BM199)),0))</f>
        <v>0</v>
      </c>
      <c r="BO199" s="39">
        <f>IF(BC199+AR199+V198&gt;=H$8,0,IF(SUM($BL199:BN199)&lt;$C199,MIN(H$8-(BC199+AR199+V198),$C199-SUM($BL199:BN199)),0))</f>
        <v>0</v>
      </c>
      <c r="BP199" s="39">
        <f>IF(BD199+AS199+W198&gt;=I$8,0,IF(SUM($BL199:BO199)&lt;$C199,MIN(I$8-(BD199+AS199+W198),$C199-SUM($BL199:BO199)),0))</f>
        <v>0</v>
      </c>
      <c r="BQ199" s="39">
        <f>IF(BE199+AT199+X198&gt;=J$8,0,IF(SUM($BL199:BP199)&lt;$C199,MIN(J$8-(BE199+AT199+X198),$C199-SUM($BL199:BP199)),0))</f>
        <v>0</v>
      </c>
      <c r="BR199" s="39">
        <f>IF(BF199+AU199+Y198&gt;=K$8,0,IF(SUM($BL199:BQ199)&lt;$C199,MIN(K$8-(BF199+AU199+Y198),$C199-SUM($BL199:BQ199)),0))</f>
        <v>0</v>
      </c>
      <c r="BS199" s="39">
        <f>IF(BG199+AV199+Z198&gt;=L$8,0,IF(SUM($BL199:BR199)&lt;$C199,MIN(L$8-(BG199+AV199+Z198),$C199-SUM($BL199:BR199)),0))</f>
        <v>0</v>
      </c>
      <c r="BT199" s="39">
        <f>IF(BH199+AW199+AA198&gt;=M$8,0,IF(SUM($BL199:BS199)&lt;$C199,MIN(M$8-(BH199+AW199+AA198),$C199-SUM($BL199:BS199)),0))</f>
        <v>0</v>
      </c>
      <c r="BU199" s="39">
        <f>IF(BI199+AX199+AB198&gt;=N$8,0,IF(SUM($BL199:BT199)&lt;$C199,MIN(N$8-(BI199+AX199+AB198),$C199-SUM($BL199:BT199)),0))</f>
        <v>0</v>
      </c>
      <c r="BW199" s="52" t="e">
        <f t="shared" si="238"/>
        <v>#N/A</v>
      </c>
      <c r="BX199" s="174" t="e">
        <f t="shared" si="239"/>
        <v>#N/A</v>
      </c>
      <c r="BY199" s="39">
        <f t="shared" si="216"/>
        <v>0</v>
      </c>
      <c r="BZ199" s="174" t="e">
        <f t="shared" si="240"/>
        <v>#N/A</v>
      </c>
      <c r="CA199" s="37">
        <f t="shared" si="217"/>
        <v>0</v>
      </c>
      <c r="CB199" s="174" t="e">
        <f t="shared" si="241"/>
        <v>#N/A</v>
      </c>
      <c r="CC199" s="39">
        <f t="shared" si="218"/>
        <v>0</v>
      </c>
      <c r="CD199" s="174" t="e">
        <f t="shared" si="242"/>
        <v>#N/A</v>
      </c>
      <c r="CE199" s="39">
        <f t="shared" si="219"/>
        <v>0</v>
      </c>
      <c r="CF199" s="174" t="e">
        <f t="shared" si="243"/>
        <v>#N/A</v>
      </c>
      <c r="CG199" s="39">
        <f t="shared" si="220"/>
        <v>0</v>
      </c>
      <c r="CH199" s="174" t="e">
        <f t="shared" si="244"/>
        <v>#N/A</v>
      </c>
      <c r="CI199" s="39">
        <f t="shared" si="221"/>
        <v>0</v>
      </c>
      <c r="CJ199" s="174" t="e">
        <f t="shared" si="245"/>
        <v>#N/A</v>
      </c>
      <c r="CK199" s="39">
        <f t="shared" si="222"/>
        <v>0</v>
      </c>
      <c r="CL199" s="174" t="e">
        <f t="shared" si="246"/>
        <v>#N/A</v>
      </c>
      <c r="CM199" s="39">
        <f t="shared" si="223"/>
        <v>0</v>
      </c>
      <c r="CN199" s="174" t="e">
        <f t="shared" si="247"/>
        <v>#N/A</v>
      </c>
      <c r="CO199" s="39">
        <f t="shared" si="224"/>
        <v>0</v>
      </c>
      <c r="CP199" s="174" t="e">
        <f t="shared" si="248"/>
        <v>#N/A</v>
      </c>
      <c r="CQ199" s="39">
        <f t="shared" si="225"/>
        <v>0</v>
      </c>
      <c r="CR199" s="39" t="e">
        <f>IF(ISERROR(BX199),NA(),(BY199/Calculator!$E$6)/2)</f>
        <v>#N/A</v>
      </c>
      <c r="CS199" s="39" t="e">
        <f>IF(ISERROR(BZ199),NA(),(CA199/Calculator!$E$6)/2)</f>
        <v>#N/A</v>
      </c>
      <c r="CT199" s="39" t="e">
        <f>IF(ISERROR(CB199),NA(),(CC199/Calculator!$E$6)/2)</f>
        <v>#N/A</v>
      </c>
      <c r="CU199" s="39" t="e">
        <f>IF(ISERROR(CD199),NA(),(CE199/Calculator!$E$6)/2)</f>
        <v>#N/A</v>
      </c>
      <c r="CV199" s="39" t="e">
        <f>IF(ISERROR(CF199),NA(),(CG199/Calculator!$E$6)/2)</f>
        <v>#N/A</v>
      </c>
      <c r="CW199" s="39" t="e">
        <f>IF(ISERROR(CH199),NA(),(CI199/Calculator!$E$6)/2)</f>
        <v>#N/A</v>
      </c>
      <c r="CX199" s="39" t="e">
        <f>IF(ISERROR(CJ199),NA(),(CK199/Calculator!$E$6)/2)</f>
        <v>#N/A</v>
      </c>
      <c r="CY199" s="39" t="e">
        <f>IF(ISERROR(CL199),NA(),(CM199/Calculator!$E$6)/2)</f>
        <v>#N/A</v>
      </c>
      <c r="CZ199" s="39" t="e">
        <f>IF(ISERROR(CN199),NA(),(CO199/Calculator!$E$6)/2)</f>
        <v>#N/A</v>
      </c>
      <c r="DA199" s="39" t="e">
        <f>IF(ISERROR(CP199),NA(),(CQ199/Calculator!$E$6)/2)</f>
        <v>#N/A</v>
      </c>
    </row>
    <row r="200" spans="1:105" s="34" customFormat="1" ht="12" thickBot="1" x14ac:dyDescent="0.25">
      <c r="A200" s="51" t="str">
        <f t="shared" si="180"/>
        <v/>
      </c>
      <c r="B200" s="52" t="str">
        <f t="shared" si="226"/>
        <v/>
      </c>
      <c r="C200" s="53" t="str">
        <f t="shared" si="181"/>
        <v/>
      </c>
      <c r="D200" s="54"/>
      <c r="E200" s="36">
        <f t="shared" si="182"/>
        <v>0</v>
      </c>
      <c r="F200" s="36">
        <f t="shared" si="183"/>
        <v>0</v>
      </c>
      <c r="G200" s="36">
        <f t="shared" si="184"/>
        <v>0</v>
      </c>
      <c r="H200" s="36">
        <f t="shared" si="185"/>
        <v>0</v>
      </c>
      <c r="I200" s="36">
        <f t="shared" si="186"/>
        <v>0</v>
      </c>
      <c r="J200" s="36">
        <f t="shared" si="187"/>
        <v>0</v>
      </c>
      <c r="K200" s="36">
        <f t="shared" si="188"/>
        <v>0</v>
      </c>
      <c r="L200" s="36">
        <f t="shared" si="189"/>
        <v>0</v>
      </c>
      <c r="M200" s="36">
        <f t="shared" si="190"/>
        <v>0</v>
      </c>
      <c r="N200" s="36">
        <f t="shared" si="191"/>
        <v>0</v>
      </c>
      <c r="O200" s="49">
        <f t="shared" si="192"/>
        <v>0</v>
      </c>
      <c r="P200" s="132" t="str">
        <f t="shared" si="193"/>
        <v/>
      </c>
      <c r="Q200" s="50">
        <f t="shared" si="194"/>
        <v>0</v>
      </c>
      <c r="R200" s="37"/>
      <c r="S200" s="36">
        <f t="shared" si="195"/>
        <v>1000</v>
      </c>
      <c r="T200" s="36">
        <f t="shared" si="196"/>
        <v>0</v>
      </c>
      <c r="U200" s="36">
        <f t="shared" si="197"/>
        <v>0</v>
      </c>
      <c r="V200" s="36">
        <f t="shared" si="198"/>
        <v>0</v>
      </c>
      <c r="W200" s="36">
        <f t="shared" si="199"/>
        <v>3000</v>
      </c>
      <c r="X200" s="36">
        <f t="shared" si="200"/>
        <v>0</v>
      </c>
      <c r="Y200" s="36">
        <f t="shared" si="201"/>
        <v>0</v>
      </c>
      <c r="Z200" s="36">
        <f t="shared" si="202"/>
        <v>50822.79</v>
      </c>
      <c r="AA200" s="36">
        <f t="shared" si="203"/>
        <v>0</v>
      </c>
      <c r="AB200" s="36">
        <f t="shared" si="204"/>
        <v>0</v>
      </c>
      <c r="AC200" s="40"/>
      <c r="AD200" s="36">
        <f t="shared" si="170"/>
        <v>0</v>
      </c>
      <c r="AE200" s="36">
        <f t="shared" si="171"/>
        <v>0</v>
      </c>
      <c r="AF200" s="36">
        <f t="shared" si="172"/>
        <v>0</v>
      </c>
      <c r="AG200" s="36">
        <f t="shared" si="173"/>
        <v>0</v>
      </c>
      <c r="AH200" s="36">
        <f t="shared" si="174"/>
        <v>0</v>
      </c>
      <c r="AI200" s="36">
        <f t="shared" si="175"/>
        <v>0</v>
      </c>
      <c r="AJ200" s="36">
        <f t="shared" si="176"/>
        <v>0</v>
      </c>
      <c r="AK200" s="36">
        <f t="shared" si="177"/>
        <v>0</v>
      </c>
      <c r="AL200" s="36">
        <f t="shared" si="178"/>
        <v>0</v>
      </c>
      <c r="AM200" s="36">
        <f t="shared" si="179"/>
        <v>0</v>
      </c>
      <c r="AN200" s="40"/>
      <c r="AO200" s="36">
        <f t="shared" si="205"/>
        <v>0</v>
      </c>
      <c r="AP200" s="36">
        <f t="shared" si="206"/>
        <v>0</v>
      </c>
      <c r="AQ200" s="36">
        <f t="shared" si="207"/>
        <v>0</v>
      </c>
      <c r="AR200" s="36">
        <f t="shared" si="208"/>
        <v>0</v>
      </c>
      <c r="AS200" s="36">
        <f t="shared" si="209"/>
        <v>0</v>
      </c>
      <c r="AT200" s="36">
        <f t="shared" si="210"/>
        <v>0</v>
      </c>
      <c r="AU200" s="36">
        <f t="shared" si="211"/>
        <v>0</v>
      </c>
      <c r="AV200" s="36">
        <f t="shared" si="212"/>
        <v>147.80000000000001</v>
      </c>
      <c r="AW200" s="36">
        <f t="shared" si="213"/>
        <v>0</v>
      </c>
      <c r="AX200" s="36">
        <f t="shared" si="214"/>
        <v>0</v>
      </c>
      <c r="AZ200" s="36">
        <f t="shared" si="227"/>
        <v>0</v>
      </c>
      <c r="BA200" s="36">
        <f t="shared" si="228"/>
        <v>0</v>
      </c>
      <c r="BB200" s="36">
        <f t="shared" si="229"/>
        <v>0</v>
      </c>
      <c r="BC200" s="36">
        <f t="shared" si="230"/>
        <v>0</v>
      </c>
      <c r="BD200" s="36">
        <f t="shared" si="231"/>
        <v>0</v>
      </c>
      <c r="BE200" s="36">
        <f t="shared" si="232"/>
        <v>0</v>
      </c>
      <c r="BF200" s="36">
        <f t="shared" si="233"/>
        <v>0</v>
      </c>
      <c r="BG200" s="36">
        <f t="shared" si="234"/>
        <v>0</v>
      </c>
      <c r="BH200" s="36">
        <f t="shared" si="235"/>
        <v>0</v>
      </c>
      <c r="BI200" s="36">
        <f t="shared" si="236"/>
        <v>0</v>
      </c>
      <c r="BJ200" s="118">
        <f t="shared" si="215"/>
        <v>0</v>
      </c>
      <c r="BK200" s="37"/>
      <c r="BL200" s="38">
        <f t="shared" si="237"/>
        <v>0</v>
      </c>
      <c r="BM200" s="39">
        <f>IF(BA200+AP200+T199&gt;=F$8,0,IF(SUM($BL200:BL200)&lt;$C200,MIN(F$8-(BA200+AP200+T199),$C200-SUM($BL200:BL200)),0))</f>
        <v>0</v>
      </c>
      <c r="BN200" s="39">
        <f>IF(BB200+AQ200+U199&gt;=G$8,0,IF(SUM($BL200:BM200)&lt;$C200,MIN(G$8-(BB200+AQ200+U199),$C200-SUM($BL200:BM200)),0))</f>
        <v>0</v>
      </c>
      <c r="BO200" s="39">
        <f>IF(BC200+AR200+V199&gt;=H$8,0,IF(SUM($BL200:BN200)&lt;$C200,MIN(H$8-(BC200+AR200+V199),$C200-SUM($BL200:BN200)),0))</f>
        <v>0</v>
      </c>
      <c r="BP200" s="39">
        <f>IF(BD200+AS200+W199&gt;=I$8,0,IF(SUM($BL200:BO200)&lt;$C200,MIN(I$8-(BD200+AS200+W199),$C200-SUM($BL200:BO200)),0))</f>
        <v>0</v>
      </c>
      <c r="BQ200" s="39">
        <f>IF(BE200+AT200+X199&gt;=J$8,0,IF(SUM($BL200:BP200)&lt;$C200,MIN(J$8-(BE200+AT200+X199),$C200-SUM($BL200:BP200)),0))</f>
        <v>0</v>
      </c>
      <c r="BR200" s="39">
        <f>IF(BF200+AU200+Y199&gt;=K$8,0,IF(SUM($BL200:BQ200)&lt;$C200,MIN(K$8-(BF200+AU200+Y199),$C200-SUM($BL200:BQ200)),0))</f>
        <v>0</v>
      </c>
      <c r="BS200" s="39">
        <f>IF(BG200+AV200+Z199&gt;=L$8,0,IF(SUM($BL200:BR200)&lt;$C200,MIN(L$8-(BG200+AV200+Z199),$C200-SUM($BL200:BR200)),0))</f>
        <v>0</v>
      </c>
      <c r="BT200" s="39">
        <f>IF(BH200+AW200+AA199&gt;=M$8,0,IF(SUM($BL200:BS200)&lt;$C200,MIN(M$8-(BH200+AW200+AA199),$C200-SUM($BL200:BS200)),0))</f>
        <v>0</v>
      </c>
      <c r="BU200" s="39">
        <f>IF(BI200+AX200+AB199&gt;=N$8,0,IF(SUM($BL200:BT200)&lt;$C200,MIN(N$8-(BI200+AX200+AB199),$C200-SUM($BL200:BT200)),0))</f>
        <v>0</v>
      </c>
      <c r="BW200" s="52" t="e">
        <f t="shared" si="238"/>
        <v>#N/A</v>
      </c>
      <c r="BX200" s="174" t="e">
        <f t="shared" si="239"/>
        <v>#N/A</v>
      </c>
      <c r="BY200" s="39">
        <f t="shared" si="216"/>
        <v>0</v>
      </c>
      <c r="BZ200" s="174" t="e">
        <f t="shared" si="240"/>
        <v>#N/A</v>
      </c>
      <c r="CA200" s="37">
        <f t="shared" si="217"/>
        <v>0</v>
      </c>
      <c r="CB200" s="174" t="e">
        <f t="shared" si="241"/>
        <v>#N/A</v>
      </c>
      <c r="CC200" s="39">
        <f t="shared" si="218"/>
        <v>0</v>
      </c>
      <c r="CD200" s="174" t="e">
        <f t="shared" si="242"/>
        <v>#N/A</v>
      </c>
      <c r="CE200" s="39">
        <f t="shared" si="219"/>
        <v>0</v>
      </c>
      <c r="CF200" s="174" t="e">
        <f t="shared" si="243"/>
        <v>#N/A</v>
      </c>
      <c r="CG200" s="39">
        <f t="shared" si="220"/>
        <v>0</v>
      </c>
      <c r="CH200" s="174" t="e">
        <f t="shared" si="244"/>
        <v>#N/A</v>
      </c>
      <c r="CI200" s="39">
        <f t="shared" si="221"/>
        <v>0</v>
      </c>
      <c r="CJ200" s="174" t="e">
        <f t="shared" si="245"/>
        <v>#N/A</v>
      </c>
      <c r="CK200" s="39">
        <f t="shared" si="222"/>
        <v>0</v>
      </c>
      <c r="CL200" s="174" t="e">
        <f t="shared" si="246"/>
        <v>#N/A</v>
      </c>
      <c r="CM200" s="39">
        <f t="shared" si="223"/>
        <v>0</v>
      </c>
      <c r="CN200" s="174" t="e">
        <f t="shared" si="247"/>
        <v>#N/A</v>
      </c>
      <c r="CO200" s="39">
        <f t="shared" si="224"/>
        <v>0</v>
      </c>
      <c r="CP200" s="174" t="e">
        <f t="shared" si="248"/>
        <v>#N/A</v>
      </c>
      <c r="CQ200" s="39">
        <f t="shared" si="225"/>
        <v>0</v>
      </c>
      <c r="CR200" s="39" t="e">
        <f>IF(ISERROR(BX200),NA(),(BY200/Calculator!$E$6)/2)</f>
        <v>#N/A</v>
      </c>
      <c r="CS200" s="39" t="e">
        <f>IF(ISERROR(BZ200),NA(),(CA200/Calculator!$E$6)/2)</f>
        <v>#N/A</v>
      </c>
      <c r="CT200" s="39" t="e">
        <f>IF(ISERROR(CB200),NA(),(CC200/Calculator!$E$6)/2)</f>
        <v>#N/A</v>
      </c>
      <c r="CU200" s="39" t="e">
        <f>IF(ISERROR(CD200),NA(),(CE200/Calculator!$E$6)/2)</f>
        <v>#N/A</v>
      </c>
      <c r="CV200" s="39" t="e">
        <f>IF(ISERROR(CF200),NA(),(CG200/Calculator!$E$6)/2)</f>
        <v>#N/A</v>
      </c>
      <c r="CW200" s="39" t="e">
        <f>IF(ISERROR(CH200),NA(),(CI200/Calculator!$E$6)/2)</f>
        <v>#N/A</v>
      </c>
      <c r="CX200" s="39" t="e">
        <f>IF(ISERROR(CJ200),NA(),(CK200/Calculator!$E$6)/2)</f>
        <v>#N/A</v>
      </c>
      <c r="CY200" s="39" t="e">
        <f>IF(ISERROR(CL200),NA(),(CM200/Calculator!$E$6)/2)</f>
        <v>#N/A</v>
      </c>
      <c r="CZ200" s="39" t="e">
        <f>IF(ISERROR(CN200),NA(),(CO200/Calculator!$E$6)/2)</f>
        <v>#N/A</v>
      </c>
      <c r="DA200" s="39" t="e">
        <f>IF(ISERROR(CP200),NA(),(CQ200/Calculator!$E$6)/2)</f>
        <v>#N/A</v>
      </c>
    </row>
    <row r="201" spans="1:105" s="34" customFormat="1" ht="12" thickBot="1" x14ac:dyDescent="0.25">
      <c r="A201" s="51" t="str">
        <f t="shared" si="180"/>
        <v/>
      </c>
      <c r="B201" s="52" t="str">
        <f t="shared" si="226"/>
        <v/>
      </c>
      <c r="C201" s="53" t="str">
        <f t="shared" si="181"/>
        <v/>
      </c>
      <c r="D201" s="54"/>
      <c r="E201" s="36">
        <f t="shared" si="182"/>
        <v>0</v>
      </c>
      <c r="F201" s="36">
        <f t="shared" si="183"/>
        <v>0</v>
      </c>
      <c r="G201" s="36">
        <f t="shared" si="184"/>
        <v>0</v>
      </c>
      <c r="H201" s="36">
        <f t="shared" si="185"/>
        <v>0</v>
      </c>
      <c r="I201" s="36">
        <f t="shared" si="186"/>
        <v>0</v>
      </c>
      <c r="J201" s="36">
        <f t="shared" si="187"/>
        <v>0</v>
      </c>
      <c r="K201" s="36">
        <f t="shared" si="188"/>
        <v>0</v>
      </c>
      <c r="L201" s="36">
        <f t="shared" si="189"/>
        <v>0</v>
      </c>
      <c r="M201" s="36">
        <f t="shared" si="190"/>
        <v>0</v>
      </c>
      <c r="N201" s="36">
        <f t="shared" si="191"/>
        <v>0</v>
      </c>
      <c r="O201" s="49">
        <f t="shared" si="192"/>
        <v>0</v>
      </c>
      <c r="P201" s="132" t="str">
        <f t="shared" si="193"/>
        <v/>
      </c>
      <c r="Q201" s="50">
        <f t="shared" si="194"/>
        <v>0</v>
      </c>
      <c r="R201" s="37"/>
      <c r="S201" s="36">
        <f t="shared" si="195"/>
        <v>1000</v>
      </c>
      <c r="T201" s="36">
        <f t="shared" si="196"/>
        <v>0</v>
      </c>
      <c r="U201" s="36">
        <f t="shared" si="197"/>
        <v>0</v>
      </c>
      <c r="V201" s="36">
        <f t="shared" si="198"/>
        <v>0</v>
      </c>
      <c r="W201" s="36">
        <f t="shared" si="199"/>
        <v>3000</v>
      </c>
      <c r="X201" s="36">
        <f t="shared" si="200"/>
        <v>0</v>
      </c>
      <c r="Y201" s="36">
        <f t="shared" si="201"/>
        <v>0</v>
      </c>
      <c r="Z201" s="36">
        <f t="shared" si="202"/>
        <v>50971.020000000004</v>
      </c>
      <c r="AA201" s="36">
        <f t="shared" si="203"/>
        <v>0</v>
      </c>
      <c r="AB201" s="36">
        <f t="shared" si="204"/>
        <v>0</v>
      </c>
      <c r="AC201" s="40"/>
      <c r="AD201" s="36">
        <f t="shared" si="170"/>
        <v>0</v>
      </c>
      <c r="AE201" s="36">
        <f t="shared" si="171"/>
        <v>0</v>
      </c>
      <c r="AF201" s="36">
        <f t="shared" si="172"/>
        <v>0</v>
      </c>
      <c r="AG201" s="36">
        <f t="shared" si="173"/>
        <v>0</v>
      </c>
      <c r="AH201" s="36">
        <f t="shared" si="174"/>
        <v>0</v>
      </c>
      <c r="AI201" s="36">
        <f t="shared" si="175"/>
        <v>0</v>
      </c>
      <c r="AJ201" s="36">
        <f t="shared" si="176"/>
        <v>0</v>
      </c>
      <c r="AK201" s="36">
        <f t="shared" si="177"/>
        <v>0</v>
      </c>
      <c r="AL201" s="36">
        <f t="shared" si="178"/>
        <v>0</v>
      </c>
      <c r="AM201" s="36">
        <f t="shared" si="179"/>
        <v>0</v>
      </c>
      <c r="AN201" s="40"/>
      <c r="AO201" s="36">
        <f t="shared" si="205"/>
        <v>0</v>
      </c>
      <c r="AP201" s="36">
        <f t="shared" si="206"/>
        <v>0</v>
      </c>
      <c r="AQ201" s="36">
        <f t="shared" si="207"/>
        <v>0</v>
      </c>
      <c r="AR201" s="36">
        <f t="shared" si="208"/>
        <v>0</v>
      </c>
      <c r="AS201" s="36">
        <f t="shared" si="209"/>
        <v>0</v>
      </c>
      <c r="AT201" s="36">
        <f t="shared" si="210"/>
        <v>0</v>
      </c>
      <c r="AU201" s="36">
        <f t="shared" si="211"/>
        <v>0</v>
      </c>
      <c r="AV201" s="36">
        <f t="shared" si="212"/>
        <v>148.22999999999999</v>
      </c>
      <c r="AW201" s="36">
        <f t="shared" si="213"/>
        <v>0</v>
      </c>
      <c r="AX201" s="36">
        <f t="shared" si="214"/>
        <v>0</v>
      </c>
      <c r="AZ201" s="36">
        <f t="shared" si="227"/>
        <v>0</v>
      </c>
      <c r="BA201" s="36">
        <f t="shared" si="228"/>
        <v>0</v>
      </c>
      <c r="BB201" s="36">
        <f t="shared" si="229"/>
        <v>0</v>
      </c>
      <c r="BC201" s="36">
        <f t="shared" si="230"/>
        <v>0</v>
      </c>
      <c r="BD201" s="36">
        <f t="shared" si="231"/>
        <v>0</v>
      </c>
      <c r="BE201" s="36">
        <f t="shared" si="232"/>
        <v>0</v>
      </c>
      <c r="BF201" s="36">
        <f t="shared" si="233"/>
        <v>0</v>
      </c>
      <c r="BG201" s="36">
        <f t="shared" si="234"/>
        <v>0</v>
      </c>
      <c r="BH201" s="36">
        <f t="shared" si="235"/>
        <v>0</v>
      </c>
      <c r="BI201" s="36">
        <f t="shared" si="236"/>
        <v>0</v>
      </c>
      <c r="BJ201" s="118">
        <f t="shared" si="215"/>
        <v>0</v>
      </c>
      <c r="BK201" s="37"/>
      <c r="BL201" s="38">
        <f t="shared" si="237"/>
        <v>0</v>
      </c>
      <c r="BM201" s="39">
        <f>IF(BA201+AP201+T200&gt;=F$8,0,IF(SUM($BL201:BL201)&lt;$C201,MIN(F$8-(BA201+AP201+T200),$C201-SUM($BL201:BL201)),0))</f>
        <v>0</v>
      </c>
      <c r="BN201" s="39">
        <f>IF(BB201+AQ201+U200&gt;=G$8,0,IF(SUM($BL201:BM201)&lt;$C201,MIN(G$8-(BB201+AQ201+U200),$C201-SUM($BL201:BM201)),0))</f>
        <v>0</v>
      </c>
      <c r="BO201" s="39">
        <f>IF(BC201+AR201+V200&gt;=H$8,0,IF(SUM($BL201:BN201)&lt;$C201,MIN(H$8-(BC201+AR201+V200),$C201-SUM($BL201:BN201)),0))</f>
        <v>0</v>
      </c>
      <c r="BP201" s="39">
        <f>IF(BD201+AS201+W200&gt;=I$8,0,IF(SUM($BL201:BO201)&lt;$C201,MIN(I$8-(BD201+AS201+W200),$C201-SUM($BL201:BO201)),0))</f>
        <v>0</v>
      </c>
      <c r="BQ201" s="39">
        <f>IF(BE201+AT201+X200&gt;=J$8,0,IF(SUM($BL201:BP201)&lt;$C201,MIN(J$8-(BE201+AT201+X200),$C201-SUM($BL201:BP201)),0))</f>
        <v>0</v>
      </c>
      <c r="BR201" s="39">
        <f>IF(BF201+AU201+Y200&gt;=K$8,0,IF(SUM($BL201:BQ201)&lt;$C201,MIN(K$8-(BF201+AU201+Y200),$C201-SUM($BL201:BQ201)),0))</f>
        <v>0</v>
      </c>
      <c r="BS201" s="39">
        <f>IF(BG201+AV201+Z200&gt;=L$8,0,IF(SUM($BL201:BR201)&lt;$C201,MIN(L$8-(BG201+AV201+Z200),$C201-SUM($BL201:BR201)),0))</f>
        <v>0</v>
      </c>
      <c r="BT201" s="39">
        <f>IF(BH201+AW201+AA200&gt;=M$8,0,IF(SUM($BL201:BS201)&lt;$C201,MIN(M$8-(BH201+AW201+AA200),$C201-SUM($BL201:BS201)),0))</f>
        <v>0</v>
      </c>
      <c r="BU201" s="39">
        <f>IF(BI201+AX201+AB200&gt;=N$8,0,IF(SUM($BL201:BT201)&lt;$C201,MIN(N$8-(BI201+AX201+AB200),$C201-SUM($BL201:BT201)),0))</f>
        <v>0</v>
      </c>
      <c r="BW201" s="52" t="e">
        <f t="shared" si="238"/>
        <v>#N/A</v>
      </c>
      <c r="BX201" s="174" t="e">
        <f t="shared" si="239"/>
        <v>#N/A</v>
      </c>
      <c r="BY201" s="39">
        <f t="shared" si="216"/>
        <v>0</v>
      </c>
      <c r="BZ201" s="174" t="e">
        <f t="shared" si="240"/>
        <v>#N/A</v>
      </c>
      <c r="CA201" s="37">
        <f t="shared" si="217"/>
        <v>0</v>
      </c>
      <c r="CB201" s="174" t="e">
        <f t="shared" si="241"/>
        <v>#N/A</v>
      </c>
      <c r="CC201" s="39">
        <f t="shared" si="218"/>
        <v>0</v>
      </c>
      <c r="CD201" s="174" t="e">
        <f t="shared" si="242"/>
        <v>#N/A</v>
      </c>
      <c r="CE201" s="39">
        <f t="shared" si="219"/>
        <v>0</v>
      </c>
      <c r="CF201" s="174" t="e">
        <f t="shared" si="243"/>
        <v>#N/A</v>
      </c>
      <c r="CG201" s="39">
        <f t="shared" si="220"/>
        <v>0</v>
      </c>
      <c r="CH201" s="174" t="e">
        <f t="shared" si="244"/>
        <v>#N/A</v>
      </c>
      <c r="CI201" s="39">
        <f t="shared" si="221"/>
        <v>0</v>
      </c>
      <c r="CJ201" s="174" t="e">
        <f t="shared" si="245"/>
        <v>#N/A</v>
      </c>
      <c r="CK201" s="39">
        <f t="shared" si="222"/>
        <v>0</v>
      </c>
      <c r="CL201" s="174" t="e">
        <f t="shared" si="246"/>
        <v>#N/A</v>
      </c>
      <c r="CM201" s="39">
        <f t="shared" si="223"/>
        <v>0</v>
      </c>
      <c r="CN201" s="174" t="e">
        <f t="shared" si="247"/>
        <v>#N/A</v>
      </c>
      <c r="CO201" s="39">
        <f t="shared" si="224"/>
        <v>0</v>
      </c>
      <c r="CP201" s="174" t="e">
        <f t="shared" si="248"/>
        <v>#N/A</v>
      </c>
      <c r="CQ201" s="39">
        <f t="shared" si="225"/>
        <v>0</v>
      </c>
      <c r="CR201" s="39" t="e">
        <f>IF(ISERROR(BX201),NA(),(BY201/Calculator!$E$6)/2)</f>
        <v>#N/A</v>
      </c>
      <c r="CS201" s="39" t="e">
        <f>IF(ISERROR(BZ201),NA(),(CA201/Calculator!$E$6)/2)</f>
        <v>#N/A</v>
      </c>
      <c r="CT201" s="39" t="e">
        <f>IF(ISERROR(CB201),NA(),(CC201/Calculator!$E$6)/2)</f>
        <v>#N/A</v>
      </c>
      <c r="CU201" s="39" t="e">
        <f>IF(ISERROR(CD201),NA(),(CE201/Calculator!$E$6)/2)</f>
        <v>#N/A</v>
      </c>
      <c r="CV201" s="39" t="e">
        <f>IF(ISERROR(CF201),NA(),(CG201/Calculator!$E$6)/2)</f>
        <v>#N/A</v>
      </c>
      <c r="CW201" s="39" t="e">
        <f>IF(ISERROR(CH201),NA(),(CI201/Calculator!$E$6)/2)</f>
        <v>#N/A</v>
      </c>
      <c r="CX201" s="39" t="e">
        <f>IF(ISERROR(CJ201),NA(),(CK201/Calculator!$E$6)/2)</f>
        <v>#N/A</v>
      </c>
      <c r="CY201" s="39" t="e">
        <f>IF(ISERROR(CL201),NA(),(CM201/Calculator!$E$6)/2)</f>
        <v>#N/A</v>
      </c>
      <c r="CZ201" s="39" t="e">
        <f>IF(ISERROR(CN201),NA(),(CO201/Calculator!$E$6)/2)</f>
        <v>#N/A</v>
      </c>
      <c r="DA201" s="39" t="e">
        <f>IF(ISERROR(CP201),NA(),(CQ201/Calculator!$E$6)/2)</f>
        <v>#N/A</v>
      </c>
    </row>
    <row r="202" spans="1:105" s="34" customFormat="1" ht="12" thickBot="1" x14ac:dyDescent="0.25">
      <c r="A202" s="51" t="str">
        <f t="shared" si="180"/>
        <v/>
      </c>
      <c r="B202" s="52" t="str">
        <f t="shared" si="226"/>
        <v/>
      </c>
      <c r="C202" s="53" t="str">
        <f t="shared" si="181"/>
        <v/>
      </c>
      <c r="D202" s="54"/>
      <c r="E202" s="36">
        <f t="shared" si="182"/>
        <v>0</v>
      </c>
      <c r="F202" s="36">
        <f t="shared" si="183"/>
        <v>0</v>
      </c>
      <c r="G202" s="36">
        <f t="shared" si="184"/>
        <v>0</v>
      </c>
      <c r="H202" s="36">
        <f t="shared" si="185"/>
        <v>0</v>
      </c>
      <c r="I202" s="36">
        <f t="shared" si="186"/>
        <v>0</v>
      </c>
      <c r="J202" s="36">
        <f t="shared" si="187"/>
        <v>0</v>
      </c>
      <c r="K202" s="36">
        <f t="shared" si="188"/>
        <v>0</v>
      </c>
      <c r="L202" s="36">
        <f t="shared" si="189"/>
        <v>0</v>
      </c>
      <c r="M202" s="36">
        <f t="shared" si="190"/>
        <v>0</v>
      </c>
      <c r="N202" s="36">
        <f t="shared" si="191"/>
        <v>0</v>
      </c>
      <c r="O202" s="49">
        <f t="shared" si="192"/>
        <v>0</v>
      </c>
      <c r="P202" s="132" t="str">
        <f t="shared" si="193"/>
        <v/>
      </c>
      <c r="Q202" s="50">
        <f t="shared" si="194"/>
        <v>0</v>
      </c>
      <c r="R202" s="37"/>
      <c r="S202" s="36">
        <f t="shared" si="195"/>
        <v>1000</v>
      </c>
      <c r="T202" s="36">
        <f t="shared" si="196"/>
        <v>0</v>
      </c>
      <c r="U202" s="36">
        <f t="shared" si="197"/>
        <v>0</v>
      </c>
      <c r="V202" s="36">
        <f t="shared" si="198"/>
        <v>0</v>
      </c>
      <c r="W202" s="36">
        <f t="shared" si="199"/>
        <v>3000</v>
      </c>
      <c r="X202" s="36">
        <f t="shared" si="200"/>
        <v>0</v>
      </c>
      <c r="Y202" s="36">
        <f t="shared" si="201"/>
        <v>0</v>
      </c>
      <c r="Z202" s="36">
        <f t="shared" si="202"/>
        <v>51119.69</v>
      </c>
      <c r="AA202" s="36">
        <f t="shared" si="203"/>
        <v>0</v>
      </c>
      <c r="AB202" s="36">
        <f t="shared" si="204"/>
        <v>0</v>
      </c>
      <c r="AC202" s="40"/>
      <c r="AD202" s="36">
        <f t="shared" si="170"/>
        <v>0</v>
      </c>
      <c r="AE202" s="36">
        <f t="shared" si="171"/>
        <v>0</v>
      </c>
      <c r="AF202" s="36">
        <f t="shared" si="172"/>
        <v>0</v>
      </c>
      <c r="AG202" s="36">
        <f t="shared" si="173"/>
        <v>0</v>
      </c>
      <c r="AH202" s="36">
        <f t="shared" si="174"/>
        <v>0</v>
      </c>
      <c r="AI202" s="36">
        <f t="shared" si="175"/>
        <v>0</v>
      </c>
      <c r="AJ202" s="36">
        <f t="shared" si="176"/>
        <v>0</v>
      </c>
      <c r="AK202" s="36">
        <f t="shared" si="177"/>
        <v>0</v>
      </c>
      <c r="AL202" s="36">
        <f t="shared" si="178"/>
        <v>0</v>
      </c>
      <c r="AM202" s="36">
        <f t="shared" si="179"/>
        <v>0</v>
      </c>
      <c r="AN202" s="40"/>
      <c r="AO202" s="36">
        <f t="shared" si="205"/>
        <v>0</v>
      </c>
      <c r="AP202" s="36">
        <f t="shared" si="206"/>
        <v>0</v>
      </c>
      <c r="AQ202" s="36">
        <f t="shared" si="207"/>
        <v>0</v>
      </c>
      <c r="AR202" s="36">
        <f t="shared" si="208"/>
        <v>0</v>
      </c>
      <c r="AS202" s="36">
        <f t="shared" si="209"/>
        <v>0</v>
      </c>
      <c r="AT202" s="36">
        <f t="shared" si="210"/>
        <v>0</v>
      </c>
      <c r="AU202" s="36">
        <f t="shared" si="211"/>
        <v>0</v>
      </c>
      <c r="AV202" s="36">
        <f t="shared" si="212"/>
        <v>148.66999999999999</v>
      </c>
      <c r="AW202" s="36">
        <f t="shared" si="213"/>
        <v>0</v>
      </c>
      <c r="AX202" s="36">
        <f t="shared" si="214"/>
        <v>0</v>
      </c>
      <c r="AZ202" s="36">
        <f t="shared" si="227"/>
        <v>0</v>
      </c>
      <c r="BA202" s="36">
        <f t="shared" si="228"/>
        <v>0</v>
      </c>
      <c r="BB202" s="36">
        <f t="shared" si="229"/>
        <v>0</v>
      </c>
      <c r="BC202" s="36">
        <f t="shared" si="230"/>
        <v>0</v>
      </c>
      <c r="BD202" s="36">
        <f t="shared" si="231"/>
        <v>0</v>
      </c>
      <c r="BE202" s="36">
        <f t="shared" si="232"/>
        <v>0</v>
      </c>
      <c r="BF202" s="36">
        <f t="shared" si="233"/>
        <v>0</v>
      </c>
      <c r="BG202" s="36">
        <f t="shared" si="234"/>
        <v>0</v>
      </c>
      <c r="BH202" s="36">
        <f t="shared" si="235"/>
        <v>0</v>
      </c>
      <c r="BI202" s="36">
        <f t="shared" si="236"/>
        <v>0</v>
      </c>
      <c r="BJ202" s="118">
        <f t="shared" si="215"/>
        <v>0</v>
      </c>
      <c r="BK202" s="37"/>
      <c r="BL202" s="38">
        <f t="shared" si="237"/>
        <v>0</v>
      </c>
      <c r="BM202" s="39">
        <f>IF(BA202+AP202+T201&gt;=F$8,0,IF(SUM($BL202:BL202)&lt;$C202,MIN(F$8-(BA202+AP202+T201),$C202-SUM($BL202:BL202)),0))</f>
        <v>0</v>
      </c>
      <c r="BN202" s="39">
        <f>IF(BB202+AQ202+U201&gt;=G$8,0,IF(SUM($BL202:BM202)&lt;$C202,MIN(G$8-(BB202+AQ202+U201),$C202-SUM($BL202:BM202)),0))</f>
        <v>0</v>
      </c>
      <c r="BO202" s="39">
        <f>IF(BC202+AR202+V201&gt;=H$8,0,IF(SUM($BL202:BN202)&lt;$C202,MIN(H$8-(BC202+AR202+V201),$C202-SUM($BL202:BN202)),0))</f>
        <v>0</v>
      </c>
      <c r="BP202" s="39">
        <f>IF(BD202+AS202+W201&gt;=I$8,0,IF(SUM($BL202:BO202)&lt;$C202,MIN(I$8-(BD202+AS202+W201),$C202-SUM($BL202:BO202)),0))</f>
        <v>0</v>
      </c>
      <c r="BQ202" s="39">
        <f>IF(BE202+AT202+X201&gt;=J$8,0,IF(SUM($BL202:BP202)&lt;$C202,MIN(J$8-(BE202+AT202+X201),$C202-SUM($BL202:BP202)),0))</f>
        <v>0</v>
      </c>
      <c r="BR202" s="39">
        <f>IF(BF202+AU202+Y201&gt;=K$8,0,IF(SUM($BL202:BQ202)&lt;$C202,MIN(K$8-(BF202+AU202+Y201),$C202-SUM($BL202:BQ202)),0))</f>
        <v>0</v>
      </c>
      <c r="BS202" s="39">
        <f>IF(BG202+AV202+Z201&gt;=L$8,0,IF(SUM($BL202:BR202)&lt;$C202,MIN(L$8-(BG202+AV202+Z201),$C202-SUM($BL202:BR202)),0))</f>
        <v>0</v>
      </c>
      <c r="BT202" s="39">
        <f>IF(BH202+AW202+AA201&gt;=M$8,0,IF(SUM($BL202:BS202)&lt;$C202,MIN(M$8-(BH202+AW202+AA201),$C202-SUM($BL202:BS202)),0))</f>
        <v>0</v>
      </c>
      <c r="BU202" s="39">
        <f>IF(BI202+AX202+AB201&gt;=N$8,0,IF(SUM($BL202:BT202)&lt;$C202,MIN(N$8-(BI202+AX202+AB201),$C202-SUM($BL202:BT202)),0))</f>
        <v>0</v>
      </c>
      <c r="BW202" s="52" t="e">
        <f t="shared" si="238"/>
        <v>#N/A</v>
      </c>
      <c r="BX202" s="174" t="e">
        <f t="shared" si="239"/>
        <v>#N/A</v>
      </c>
      <c r="BY202" s="39">
        <f t="shared" si="216"/>
        <v>0</v>
      </c>
      <c r="BZ202" s="174" t="e">
        <f t="shared" si="240"/>
        <v>#N/A</v>
      </c>
      <c r="CA202" s="37">
        <f t="shared" si="217"/>
        <v>0</v>
      </c>
      <c r="CB202" s="174" t="e">
        <f t="shared" si="241"/>
        <v>#N/A</v>
      </c>
      <c r="CC202" s="39">
        <f t="shared" si="218"/>
        <v>0</v>
      </c>
      <c r="CD202" s="174" t="e">
        <f t="shared" si="242"/>
        <v>#N/A</v>
      </c>
      <c r="CE202" s="39">
        <f t="shared" si="219"/>
        <v>0</v>
      </c>
      <c r="CF202" s="174" t="e">
        <f t="shared" si="243"/>
        <v>#N/A</v>
      </c>
      <c r="CG202" s="39">
        <f t="shared" si="220"/>
        <v>0</v>
      </c>
      <c r="CH202" s="174" t="e">
        <f t="shared" si="244"/>
        <v>#N/A</v>
      </c>
      <c r="CI202" s="39">
        <f t="shared" si="221"/>
        <v>0</v>
      </c>
      <c r="CJ202" s="174" t="e">
        <f t="shared" si="245"/>
        <v>#N/A</v>
      </c>
      <c r="CK202" s="39">
        <f t="shared" si="222"/>
        <v>0</v>
      </c>
      <c r="CL202" s="174" t="e">
        <f t="shared" si="246"/>
        <v>#N/A</v>
      </c>
      <c r="CM202" s="39">
        <f t="shared" si="223"/>
        <v>0</v>
      </c>
      <c r="CN202" s="174" t="e">
        <f t="shared" si="247"/>
        <v>#N/A</v>
      </c>
      <c r="CO202" s="39">
        <f t="shared" si="224"/>
        <v>0</v>
      </c>
      <c r="CP202" s="174" t="e">
        <f t="shared" si="248"/>
        <v>#N/A</v>
      </c>
      <c r="CQ202" s="39">
        <f t="shared" si="225"/>
        <v>0</v>
      </c>
      <c r="CR202" s="39" t="e">
        <f>IF(ISERROR(BX202),NA(),(BY202/Calculator!$E$6)/2)</f>
        <v>#N/A</v>
      </c>
      <c r="CS202" s="39" t="e">
        <f>IF(ISERROR(BZ202),NA(),(CA202/Calculator!$E$6)/2)</f>
        <v>#N/A</v>
      </c>
      <c r="CT202" s="39" t="e">
        <f>IF(ISERROR(CB202),NA(),(CC202/Calculator!$E$6)/2)</f>
        <v>#N/A</v>
      </c>
      <c r="CU202" s="39" t="e">
        <f>IF(ISERROR(CD202),NA(),(CE202/Calculator!$E$6)/2)</f>
        <v>#N/A</v>
      </c>
      <c r="CV202" s="39" t="e">
        <f>IF(ISERROR(CF202),NA(),(CG202/Calculator!$E$6)/2)</f>
        <v>#N/A</v>
      </c>
      <c r="CW202" s="39" t="e">
        <f>IF(ISERROR(CH202),NA(),(CI202/Calculator!$E$6)/2)</f>
        <v>#N/A</v>
      </c>
      <c r="CX202" s="39" t="e">
        <f>IF(ISERROR(CJ202),NA(),(CK202/Calculator!$E$6)/2)</f>
        <v>#N/A</v>
      </c>
      <c r="CY202" s="39" t="e">
        <f>IF(ISERROR(CL202),NA(),(CM202/Calculator!$E$6)/2)</f>
        <v>#N/A</v>
      </c>
      <c r="CZ202" s="39" t="e">
        <f>IF(ISERROR(CN202),NA(),(CO202/Calculator!$E$6)/2)</f>
        <v>#N/A</v>
      </c>
      <c r="DA202" s="39" t="e">
        <f>IF(ISERROR(CP202),NA(),(CQ202/Calculator!$E$6)/2)</f>
        <v>#N/A</v>
      </c>
    </row>
    <row r="203" spans="1:105" s="34" customFormat="1" ht="12" thickBot="1" x14ac:dyDescent="0.25">
      <c r="A203" s="51" t="str">
        <f t="shared" si="180"/>
        <v/>
      </c>
      <c r="B203" s="52" t="str">
        <f t="shared" si="226"/>
        <v/>
      </c>
      <c r="C203" s="53" t="str">
        <f t="shared" si="181"/>
        <v/>
      </c>
      <c r="D203" s="54"/>
      <c r="E203" s="36">
        <f t="shared" si="182"/>
        <v>0</v>
      </c>
      <c r="F203" s="36">
        <f t="shared" si="183"/>
        <v>0</v>
      </c>
      <c r="G203" s="36">
        <f t="shared" si="184"/>
        <v>0</v>
      </c>
      <c r="H203" s="36">
        <f t="shared" si="185"/>
        <v>0</v>
      </c>
      <c r="I203" s="36">
        <f t="shared" si="186"/>
        <v>0</v>
      </c>
      <c r="J203" s="36">
        <f t="shared" si="187"/>
        <v>0</v>
      </c>
      <c r="K203" s="36">
        <f t="shared" si="188"/>
        <v>0</v>
      </c>
      <c r="L203" s="36">
        <f t="shared" si="189"/>
        <v>0</v>
      </c>
      <c r="M203" s="36">
        <f t="shared" si="190"/>
        <v>0</v>
      </c>
      <c r="N203" s="36">
        <f t="shared" si="191"/>
        <v>0</v>
      </c>
      <c r="O203" s="49">
        <f t="shared" si="192"/>
        <v>0</v>
      </c>
      <c r="P203" s="132" t="str">
        <f t="shared" si="193"/>
        <v/>
      </c>
      <c r="Q203" s="50">
        <f t="shared" si="194"/>
        <v>0</v>
      </c>
      <c r="R203" s="37"/>
      <c r="S203" s="36">
        <f t="shared" si="195"/>
        <v>1000</v>
      </c>
      <c r="T203" s="36">
        <f t="shared" si="196"/>
        <v>0</v>
      </c>
      <c r="U203" s="36">
        <f t="shared" si="197"/>
        <v>0</v>
      </c>
      <c r="V203" s="36">
        <f t="shared" si="198"/>
        <v>0</v>
      </c>
      <c r="W203" s="36">
        <f t="shared" si="199"/>
        <v>3000</v>
      </c>
      <c r="X203" s="36">
        <f t="shared" si="200"/>
        <v>0</v>
      </c>
      <c r="Y203" s="36">
        <f t="shared" si="201"/>
        <v>0</v>
      </c>
      <c r="Z203" s="36">
        <f t="shared" si="202"/>
        <v>51268.79</v>
      </c>
      <c r="AA203" s="36">
        <f t="shared" si="203"/>
        <v>0</v>
      </c>
      <c r="AB203" s="36">
        <f t="shared" si="204"/>
        <v>0</v>
      </c>
      <c r="AC203" s="40"/>
      <c r="AD203" s="36">
        <f t="shared" si="170"/>
        <v>0</v>
      </c>
      <c r="AE203" s="36">
        <f t="shared" si="171"/>
        <v>0</v>
      </c>
      <c r="AF203" s="36">
        <f t="shared" si="172"/>
        <v>0</v>
      </c>
      <c r="AG203" s="36">
        <f t="shared" si="173"/>
        <v>0</v>
      </c>
      <c r="AH203" s="36">
        <f t="shared" si="174"/>
        <v>0</v>
      </c>
      <c r="AI203" s="36">
        <f t="shared" si="175"/>
        <v>0</v>
      </c>
      <c r="AJ203" s="36">
        <f t="shared" si="176"/>
        <v>0</v>
      </c>
      <c r="AK203" s="36">
        <f t="shared" si="177"/>
        <v>0</v>
      </c>
      <c r="AL203" s="36">
        <f t="shared" si="178"/>
        <v>0</v>
      </c>
      <c r="AM203" s="36">
        <f t="shared" si="179"/>
        <v>0</v>
      </c>
      <c r="AN203" s="40"/>
      <c r="AO203" s="36">
        <f t="shared" si="205"/>
        <v>0</v>
      </c>
      <c r="AP203" s="36">
        <f t="shared" si="206"/>
        <v>0</v>
      </c>
      <c r="AQ203" s="36">
        <f t="shared" si="207"/>
        <v>0</v>
      </c>
      <c r="AR203" s="36">
        <f t="shared" si="208"/>
        <v>0</v>
      </c>
      <c r="AS203" s="36">
        <f t="shared" si="209"/>
        <v>0</v>
      </c>
      <c r="AT203" s="36">
        <f t="shared" si="210"/>
        <v>0</v>
      </c>
      <c r="AU203" s="36">
        <f t="shared" si="211"/>
        <v>0</v>
      </c>
      <c r="AV203" s="36">
        <f t="shared" si="212"/>
        <v>149.1</v>
      </c>
      <c r="AW203" s="36">
        <f t="shared" si="213"/>
        <v>0</v>
      </c>
      <c r="AX203" s="36">
        <f t="shared" si="214"/>
        <v>0</v>
      </c>
      <c r="AZ203" s="36">
        <f t="shared" si="227"/>
        <v>0</v>
      </c>
      <c r="BA203" s="36">
        <f t="shared" si="228"/>
        <v>0</v>
      </c>
      <c r="BB203" s="36">
        <f t="shared" si="229"/>
        <v>0</v>
      </c>
      <c r="BC203" s="36">
        <f t="shared" si="230"/>
        <v>0</v>
      </c>
      <c r="BD203" s="36">
        <f t="shared" si="231"/>
        <v>0</v>
      </c>
      <c r="BE203" s="36">
        <f t="shared" si="232"/>
        <v>0</v>
      </c>
      <c r="BF203" s="36">
        <f t="shared" si="233"/>
        <v>0</v>
      </c>
      <c r="BG203" s="36">
        <f t="shared" si="234"/>
        <v>0</v>
      </c>
      <c r="BH203" s="36">
        <f t="shared" si="235"/>
        <v>0</v>
      </c>
      <c r="BI203" s="36">
        <f t="shared" si="236"/>
        <v>0</v>
      </c>
      <c r="BJ203" s="118">
        <f t="shared" si="215"/>
        <v>0</v>
      </c>
      <c r="BK203" s="37"/>
      <c r="BL203" s="38">
        <f t="shared" si="237"/>
        <v>0</v>
      </c>
      <c r="BM203" s="39">
        <f>IF(BA203+AP203+T202&gt;=F$8,0,IF(SUM($BL203:BL203)&lt;$C203,MIN(F$8-(BA203+AP203+T202),$C203-SUM($BL203:BL203)),0))</f>
        <v>0</v>
      </c>
      <c r="BN203" s="39">
        <f>IF(BB203+AQ203+U202&gt;=G$8,0,IF(SUM($BL203:BM203)&lt;$C203,MIN(G$8-(BB203+AQ203+U202),$C203-SUM($BL203:BM203)),0))</f>
        <v>0</v>
      </c>
      <c r="BO203" s="39">
        <f>IF(BC203+AR203+V202&gt;=H$8,0,IF(SUM($BL203:BN203)&lt;$C203,MIN(H$8-(BC203+AR203+V202),$C203-SUM($BL203:BN203)),0))</f>
        <v>0</v>
      </c>
      <c r="BP203" s="39">
        <f>IF(BD203+AS203+W202&gt;=I$8,0,IF(SUM($BL203:BO203)&lt;$C203,MIN(I$8-(BD203+AS203+W202),$C203-SUM($BL203:BO203)),0))</f>
        <v>0</v>
      </c>
      <c r="BQ203" s="39">
        <f>IF(BE203+AT203+X202&gt;=J$8,0,IF(SUM($BL203:BP203)&lt;$C203,MIN(J$8-(BE203+AT203+X202),$C203-SUM($BL203:BP203)),0))</f>
        <v>0</v>
      </c>
      <c r="BR203" s="39">
        <f>IF(BF203+AU203+Y202&gt;=K$8,0,IF(SUM($BL203:BQ203)&lt;$C203,MIN(K$8-(BF203+AU203+Y202),$C203-SUM($BL203:BQ203)),0))</f>
        <v>0</v>
      </c>
      <c r="BS203" s="39">
        <f>IF(BG203+AV203+Z202&gt;=L$8,0,IF(SUM($BL203:BR203)&lt;$C203,MIN(L$8-(BG203+AV203+Z202),$C203-SUM($BL203:BR203)),0))</f>
        <v>0</v>
      </c>
      <c r="BT203" s="39">
        <f>IF(BH203+AW203+AA202&gt;=M$8,0,IF(SUM($BL203:BS203)&lt;$C203,MIN(M$8-(BH203+AW203+AA202),$C203-SUM($BL203:BS203)),0))</f>
        <v>0</v>
      </c>
      <c r="BU203" s="39">
        <f>IF(BI203+AX203+AB202&gt;=N$8,0,IF(SUM($BL203:BT203)&lt;$C203,MIN(N$8-(BI203+AX203+AB202),$C203-SUM($BL203:BT203)),0))</f>
        <v>0</v>
      </c>
      <c r="BW203" s="52" t="e">
        <f t="shared" si="238"/>
        <v>#N/A</v>
      </c>
      <c r="BX203" s="174" t="e">
        <f t="shared" si="239"/>
        <v>#N/A</v>
      </c>
      <c r="BY203" s="39">
        <f t="shared" si="216"/>
        <v>0</v>
      </c>
      <c r="BZ203" s="174" t="e">
        <f t="shared" si="240"/>
        <v>#N/A</v>
      </c>
      <c r="CA203" s="37">
        <f t="shared" si="217"/>
        <v>0</v>
      </c>
      <c r="CB203" s="174" t="e">
        <f t="shared" si="241"/>
        <v>#N/A</v>
      </c>
      <c r="CC203" s="39">
        <f t="shared" si="218"/>
        <v>0</v>
      </c>
      <c r="CD203" s="174" t="e">
        <f t="shared" si="242"/>
        <v>#N/A</v>
      </c>
      <c r="CE203" s="39">
        <f t="shared" si="219"/>
        <v>0</v>
      </c>
      <c r="CF203" s="174" t="e">
        <f t="shared" si="243"/>
        <v>#N/A</v>
      </c>
      <c r="CG203" s="39">
        <f t="shared" si="220"/>
        <v>0</v>
      </c>
      <c r="CH203" s="174" t="e">
        <f t="shared" si="244"/>
        <v>#N/A</v>
      </c>
      <c r="CI203" s="39">
        <f t="shared" si="221"/>
        <v>0</v>
      </c>
      <c r="CJ203" s="174" t="e">
        <f t="shared" si="245"/>
        <v>#N/A</v>
      </c>
      <c r="CK203" s="39">
        <f t="shared" si="222"/>
        <v>0</v>
      </c>
      <c r="CL203" s="174" t="e">
        <f t="shared" si="246"/>
        <v>#N/A</v>
      </c>
      <c r="CM203" s="39">
        <f t="shared" si="223"/>
        <v>0</v>
      </c>
      <c r="CN203" s="174" t="e">
        <f t="shared" si="247"/>
        <v>#N/A</v>
      </c>
      <c r="CO203" s="39">
        <f t="shared" si="224"/>
        <v>0</v>
      </c>
      <c r="CP203" s="174" t="e">
        <f t="shared" si="248"/>
        <v>#N/A</v>
      </c>
      <c r="CQ203" s="39">
        <f t="shared" si="225"/>
        <v>0</v>
      </c>
      <c r="CR203" s="39" t="e">
        <f>IF(ISERROR(BX203),NA(),(BY203/Calculator!$E$6)/2)</f>
        <v>#N/A</v>
      </c>
      <c r="CS203" s="39" t="e">
        <f>IF(ISERROR(BZ203),NA(),(CA203/Calculator!$E$6)/2)</f>
        <v>#N/A</v>
      </c>
      <c r="CT203" s="39" t="e">
        <f>IF(ISERROR(CB203),NA(),(CC203/Calculator!$E$6)/2)</f>
        <v>#N/A</v>
      </c>
      <c r="CU203" s="39" t="e">
        <f>IF(ISERROR(CD203),NA(),(CE203/Calculator!$E$6)/2)</f>
        <v>#N/A</v>
      </c>
      <c r="CV203" s="39" t="e">
        <f>IF(ISERROR(CF203),NA(),(CG203/Calculator!$E$6)/2)</f>
        <v>#N/A</v>
      </c>
      <c r="CW203" s="39" t="e">
        <f>IF(ISERROR(CH203),NA(),(CI203/Calculator!$E$6)/2)</f>
        <v>#N/A</v>
      </c>
      <c r="CX203" s="39" t="e">
        <f>IF(ISERROR(CJ203),NA(),(CK203/Calculator!$E$6)/2)</f>
        <v>#N/A</v>
      </c>
      <c r="CY203" s="39" t="e">
        <f>IF(ISERROR(CL203),NA(),(CM203/Calculator!$E$6)/2)</f>
        <v>#N/A</v>
      </c>
      <c r="CZ203" s="39" t="e">
        <f>IF(ISERROR(CN203),NA(),(CO203/Calculator!$E$6)/2)</f>
        <v>#N/A</v>
      </c>
      <c r="DA203" s="39" t="e">
        <f>IF(ISERROR(CP203),NA(),(CQ203/Calculator!$E$6)/2)</f>
        <v>#N/A</v>
      </c>
    </row>
    <row r="204" spans="1:105" s="34" customFormat="1" ht="12" thickBot="1" x14ac:dyDescent="0.25">
      <c r="A204" s="51" t="str">
        <f t="shared" si="180"/>
        <v/>
      </c>
      <c r="B204" s="52" t="str">
        <f t="shared" si="226"/>
        <v/>
      </c>
      <c r="C204" s="53" t="str">
        <f t="shared" si="181"/>
        <v/>
      </c>
      <c r="D204" s="54"/>
      <c r="E204" s="36">
        <f t="shared" si="182"/>
        <v>0</v>
      </c>
      <c r="F204" s="36">
        <f t="shared" si="183"/>
        <v>0</v>
      </c>
      <c r="G204" s="36">
        <f t="shared" si="184"/>
        <v>0</v>
      </c>
      <c r="H204" s="36">
        <f t="shared" si="185"/>
        <v>0</v>
      </c>
      <c r="I204" s="36">
        <f t="shared" si="186"/>
        <v>0</v>
      </c>
      <c r="J204" s="36">
        <f t="shared" si="187"/>
        <v>0</v>
      </c>
      <c r="K204" s="36">
        <f t="shared" si="188"/>
        <v>0</v>
      </c>
      <c r="L204" s="36">
        <f t="shared" si="189"/>
        <v>0</v>
      </c>
      <c r="M204" s="36">
        <f t="shared" si="190"/>
        <v>0</v>
      </c>
      <c r="N204" s="36">
        <f t="shared" si="191"/>
        <v>0</v>
      </c>
      <c r="O204" s="49">
        <f t="shared" si="192"/>
        <v>0</v>
      </c>
      <c r="P204" s="132" t="str">
        <f t="shared" si="193"/>
        <v/>
      </c>
      <c r="Q204" s="50">
        <f t="shared" si="194"/>
        <v>0</v>
      </c>
      <c r="R204" s="37"/>
      <c r="S204" s="36">
        <f t="shared" si="195"/>
        <v>1000</v>
      </c>
      <c r="T204" s="36">
        <f t="shared" si="196"/>
        <v>0</v>
      </c>
      <c r="U204" s="36">
        <f t="shared" si="197"/>
        <v>0</v>
      </c>
      <c r="V204" s="36">
        <f t="shared" si="198"/>
        <v>0</v>
      </c>
      <c r="W204" s="36">
        <f t="shared" si="199"/>
        <v>3000</v>
      </c>
      <c r="X204" s="36">
        <f t="shared" si="200"/>
        <v>0</v>
      </c>
      <c r="Y204" s="36">
        <f t="shared" si="201"/>
        <v>0</v>
      </c>
      <c r="Z204" s="36">
        <f t="shared" si="202"/>
        <v>51418.32</v>
      </c>
      <c r="AA204" s="36">
        <f t="shared" si="203"/>
        <v>0</v>
      </c>
      <c r="AB204" s="36">
        <f t="shared" si="204"/>
        <v>0</v>
      </c>
      <c r="AC204" s="40"/>
      <c r="AD204" s="36">
        <f t="shared" si="170"/>
        <v>0</v>
      </c>
      <c r="AE204" s="36">
        <f t="shared" si="171"/>
        <v>0</v>
      </c>
      <c r="AF204" s="36">
        <f t="shared" si="172"/>
        <v>0</v>
      </c>
      <c r="AG204" s="36">
        <f t="shared" si="173"/>
        <v>0</v>
      </c>
      <c r="AH204" s="36">
        <f t="shared" si="174"/>
        <v>0</v>
      </c>
      <c r="AI204" s="36">
        <f t="shared" si="175"/>
        <v>0</v>
      </c>
      <c r="AJ204" s="36">
        <f t="shared" si="176"/>
        <v>0</v>
      </c>
      <c r="AK204" s="36">
        <f t="shared" si="177"/>
        <v>0</v>
      </c>
      <c r="AL204" s="36">
        <f t="shared" si="178"/>
        <v>0</v>
      </c>
      <c r="AM204" s="36">
        <f t="shared" si="179"/>
        <v>0</v>
      </c>
      <c r="AN204" s="40"/>
      <c r="AO204" s="36">
        <f t="shared" si="205"/>
        <v>0</v>
      </c>
      <c r="AP204" s="36">
        <f t="shared" si="206"/>
        <v>0</v>
      </c>
      <c r="AQ204" s="36">
        <f t="shared" si="207"/>
        <v>0</v>
      </c>
      <c r="AR204" s="36">
        <f t="shared" si="208"/>
        <v>0</v>
      </c>
      <c r="AS204" s="36">
        <f t="shared" si="209"/>
        <v>0</v>
      </c>
      <c r="AT204" s="36">
        <f t="shared" si="210"/>
        <v>0</v>
      </c>
      <c r="AU204" s="36">
        <f t="shared" si="211"/>
        <v>0</v>
      </c>
      <c r="AV204" s="36">
        <f t="shared" si="212"/>
        <v>149.53</v>
      </c>
      <c r="AW204" s="36">
        <f t="shared" si="213"/>
        <v>0</v>
      </c>
      <c r="AX204" s="36">
        <f t="shared" si="214"/>
        <v>0</v>
      </c>
      <c r="AZ204" s="36">
        <f t="shared" si="227"/>
        <v>0</v>
      </c>
      <c r="BA204" s="36">
        <f t="shared" si="228"/>
        <v>0</v>
      </c>
      <c r="BB204" s="36">
        <f t="shared" si="229"/>
        <v>0</v>
      </c>
      <c r="BC204" s="36">
        <f t="shared" si="230"/>
        <v>0</v>
      </c>
      <c r="BD204" s="36">
        <f t="shared" si="231"/>
        <v>0</v>
      </c>
      <c r="BE204" s="36">
        <f t="shared" si="232"/>
        <v>0</v>
      </c>
      <c r="BF204" s="36">
        <f t="shared" si="233"/>
        <v>0</v>
      </c>
      <c r="BG204" s="36">
        <f t="shared" si="234"/>
        <v>0</v>
      </c>
      <c r="BH204" s="36">
        <f t="shared" si="235"/>
        <v>0</v>
      </c>
      <c r="BI204" s="36">
        <f t="shared" si="236"/>
        <v>0</v>
      </c>
      <c r="BJ204" s="118">
        <f t="shared" si="215"/>
        <v>0</v>
      </c>
      <c r="BK204" s="37"/>
      <c r="BL204" s="38">
        <f t="shared" si="237"/>
        <v>0</v>
      </c>
      <c r="BM204" s="39">
        <f>IF(BA204+AP204+T203&gt;=F$8,0,IF(SUM($BL204:BL204)&lt;$C204,MIN(F$8-(BA204+AP204+T203),$C204-SUM($BL204:BL204)),0))</f>
        <v>0</v>
      </c>
      <c r="BN204" s="39">
        <f>IF(BB204+AQ204+U203&gt;=G$8,0,IF(SUM($BL204:BM204)&lt;$C204,MIN(G$8-(BB204+AQ204+U203),$C204-SUM($BL204:BM204)),0))</f>
        <v>0</v>
      </c>
      <c r="BO204" s="39">
        <f>IF(BC204+AR204+V203&gt;=H$8,0,IF(SUM($BL204:BN204)&lt;$C204,MIN(H$8-(BC204+AR204+V203),$C204-SUM($BL204:BN204)),0))</f>
        <v>0</v>
      </c>
      <c r="BP204" s="39">
        <f>IF(BD204+AS204+W203&gt;=I$8,0,IF(SUM($BL204:BO204)&lt;$C204,MIN(I$8-(BD204+AS204+W203),$C204-SUM($BL204:BO204)),0))</f>
        <v>0</v>
      </c>
      <c r="BQ204" s="39">
        <f>IF(BE204+AT204+X203&gt;=J$8,0,IF(SUM($BL204:BP204)&lt;$C204,MIN(J$8-(BE204+AT204+X203),$C204-SUM($BL204:BP204)),0))</f>
        <v>0</v>
      </c>
      <c r="BR204" s="39">
        <f>IF(BF204+AU204+Y203&gt;=K$8,0,IF(SUM($BL204:BQ204)&lt;$C204,MIN(K$8-(BF204+AU204+Y203),$C204-SUM($BL204:BQ204)),0))</f>
        <v>0</v>
      </c>
      <c r="BS204" s="39">
        <f>IF(BG204+AV204+Z203&gt;=L$8,0,IF(SUM($BL204:BR204)&lt;$C204,MIN(L$8-(BG204+AV204+Z203),$C204-SUM($BL204:BR204)),0))</f>
        <v>0</v>
      </c>
      <c r="BT204" s="39">
        <f>IF(BH204+AW204+AA203&gt;=M$8,0,IF(SUM($BL204:BS204)&lt;$C204,MIN(M$8-(BH204+AW204+AA203),$C204-SUM($BL204:BS204)),0))</f>
        <v>0</v>
      </c>
      <c r="BU204" s="39">
        <f>IF(BI204+AX204+AB203&gt;=N$8,0,IF(SUM($BL204:BT204)&lt;$C204,MIN(N$8-(BI204+AX204+AB203),$C204-SUM($BL204:BT204)),0))</f>
        <v>0</v>
      </c>
      <c r="BW204" s="52" t="e">
        <f t="shared" si="238"/>
        <v>#N/A</v>
      </c>
      <c r="BX204" s="174" t="e">
        <f t="shared" si="239"/>
        <v>#N/A</v>
      </c>
      <c r="BY204" s="39">
        <f t="shared" si="216"/>
        <v>0</v>
      </c>
      <c r="BZ204" s="174" t="e">
        <f t="shared" si="240"/>
        <v>#N/A</v>
      </c>
      <c r="CA204" s="37">
        <f t="shared" si="217"/>
        <v>0</v>
      </c>
      <c r="CB204" s="174" t="e">
        <f t="shared" si="241"/>
        <v>#N/A</v>
      </c>
      <c r="CC204" s="39">
        <f t="shared" si="218"/>
        <v>0</v>
      </c>
      <c r="CD204" s="174" t="e">
        <f t="shared" si="242"/>
        <v>#N/A</v>
      </c>
      <c r="CE204" s="39">
        <f t="shared" si="219"/>
        <v>0</v>
      </c>
      <c r="CF204" s="174" t="e">
        <f t="shared" si="243"/>
        <v>#N/A</v>
      </c>
      <c r="CG204" s="39">
        <f t="shared" si="220"/>
        <v>0</v>
      </c>
      <c r="CH204" s="174" t="e">
        <f t="shared" si="244"/>
        <v>#N/A</v>
      </c>
      <c r="CI204" s="39">
        <f t="shared" si="221"/>
        <v>0</v>
      </c>
      <c r="CJ204" s="174" t="e">
        <f t="shared" si="245"/>
        <v>#N/A</v>
      </c>
      <c r="CK204" s="39">
        <f t="shared" si="222"/>
        <v>0</v>
      </c>
      <c r="CL204" s="174" t="e">
        <f t="shared" si="246"/>
        <v>#N/A</v>
      </c>
      <c r="CM204" s="39">
        <f t="shared" si="223"/>
        <v>0</v>
      </c>
      <c r="CN204" s="174" t="e">
        <f t="shared" si="247"/>
        <v>#N/A</v>
      </c>
      <c r="CO204" s="39">
        <f t="shared" si="224"/>
        <v>0</v>
      </c>
      <c r="CP204" s="174" t="e">
        <f t="shared" si="248"/>
        <v>#N/A</v>
      </c>
      <c r="CQ204" s="39">
        <f t="shared" si="225"/>
        <v>0</v>
      </c>
      <c r="CR204" s="39" t="e">
        <f>IF(ISERROR(BX204),NA(),(BY204/Calculator!$E$6)/2)</f>
        <v>#N/A</v>
      </c>
      <c r="CS204" s="39" t="e">
        <f>IF(ISERROR(BZ204),NA(),(CA204/Calculator!$E$6)/2)</f>
        <v>#N/A</v>
      </c>
      <c r="CT204" s="39" t="e">
        <f>IF(ISERROR(CB204),NA(),(CC204/Calculator!$E$6)/2)</f>
        <v>#N/A</v>
      </c>
      <c r="CU204" s="39" t="e">
        <f>IF(ISERROR(CD204),NA(),(CE204/Calculator!$E$6)/2)</f>
        <v>#N/A</v>
      </c>
      <c r="CV204" s="39" t="e">
        <f>IF(ISERROR(CF204),NA(),(CG204/Calculator!$E$6)/2)</f>
        <v>#N/A</v>
      </c>
      <c r="CW204" s="39" t="e">
        <f>IF(ISERROR(CH204),NA(),(CI204/Calculator!$E$6)/2)</f>
        <v>#N/A</v>
      </c>
      <c r="CX204" s="39" t="e">
        <f>IF(ISERROR(CJ204),NA(),(CK204/Calculator!$E$6)/2)</f>
        <v>#N/A</v>
      </c>
      <c r="CY204" s="39" t="e">
        <f>IF(ISERROR(CL204),NA(),(CM204/Calculator!$E$6)/2)</f>
        <v>#N/A</v>
      </c>
      <c r="CZ204" s="39" t="e">
        <f>IF(ISERROR(CN204),NA(),(CO204/Calculator!$E$6)/2)</f>
        <v>#N/A</v>
      </c>
      <c r="DA204" s="39" t="e">
        <f>IF(ISERROR(CP204),NA(),(CQ204/Calculator!$E$6)/2)</f>
        <v>#N/A</v>
      </c>
    </row>
    <row r="205" spans="1:105" s="34" customFormat="1" ht="12" thickBot="1" x14ac:dyDescent="0.25">
      <c r="A205" s="51" t="str">
        <f t="shared" si="180"/>
        <v/>
      </c>
      <c r="B205" s="52" t="str">
        <f t="shared" si="226"/>
        <v/>
      </c>
      <c r="C205" s="53" t="str">
        <f t="shared" si="181"/>
        <v/>
      </c>
      <c r="D205" s="54"/>
      <c r="E205" s="36">
        <f t="shared" si="182"/>
        <v>0</v>
      </c>
      <c r="F205" s="36">
        <f t="shared" si="183"/>
        <v>0</v>
      </c>
      <c r="G205" s="36">
        <f t="shared" si="184"/>
        <v>0</v>
      </c>
      <c r="H205" s="36">
        <f t="shared" si="185"/>
        <v>0</v>
      </c>
      <c r="I205" s="36">
        <f t="shared" si="186"/>
        <v>0</v>
      </c>
      <c r="J205" s="36">
        <f t="shared" si="187"/>
        <v>0</v>
      </c>
      <c r="K205" s="36">
        <f t="shared" si="188"/>
        <v>0</v>
      </c>
      <c r="L205" s="36">
        <f t="shared" si="189"/>
        <v>0</v>
      </c>
      <c r="M205" s="36">
        <f t="shared" si="190"/>
        <v>0</v>
      </c>
      <c r="N205" s="36">
        <f t="shared" si="191"/>
        <v>0</v>
      </c>
      <c r="O205" s="49">
        <f t="shared" si="192"/>
        <v>0</v>
      </c>
      <c r="P205" s="132" t="str">
        <f t="shared" si="193"/>
        <v/>
      </c>
      <c r="Q205" s="50">
        <f t="shared" si="194"/>
        <v>0</v>
      </c>
      <c r="R205" s="37"/>
      <c r="S205" s="36">
        <f t="shared" si="195"/>
        <v>1000</v>
      </c>
      <c r="T205" s="36">
        <f t="shared" si="196"/>
        <v>0</v>
      </c>
      <c r="U205" s="36">
        <f t="shared" si="197"/>
        <v>0</v>
      </c>
      <c r="V205" s="36">
        <f t="shared" si="198"/>
        <v>0</v>
      </c>
      <c r="W205" s="36">
        <f t="shared" si="199"/>
        <v>3000</v>
      </c>
      <c r="X205" s="36">
        <f t="shared" si="200"/>
        <v>0</v>
      </c>
      <c r="Y205" s="36">
        <f t="shared" si="201"/>
        <v>0</v>
      </c>
      <c r="Z205" s="36">
        <f t="shared" si="202"/>
        <v>51568.29</v>
      </c>
      <c r="AA205" s="36">
        <f t="shared" si="203"/>
        <v>0</v>
      </c>
      <c r="AB205" s="36">
        <f t="shared" si="204"/>
        <v>0</v>
      </c>
      <c r="AC205" s="40"/>
      <c r="AD205" s="36">
        <f t="shared" si="170"/>
        <v>0</v>
      </c>
      <c r="AE205" s="36">
        <f t="shared" si="171"/>
        <v>0</v>
      </c>
      <c r="AF205" s="36">
        <f t="shared" si="172"/>
        <v>0</v>
      </c>
      <c r="AG205" s="36">
        <f t="shared" si="173"/>
        <v>0</v>
      </c>
      <c r="AH205" s="36">
        <f t="shared" si="174"/>
        <v>0</v>
      </c>
      <c r="AI205" s="36">
        <f t="shared" si="175"/>
        <v>0</v>
      </c>
      <c r="AJ205" s="36">
        <f t="shared" si="176"/>
        <v>0</v>
      </c>
      <c r="AK205" s="36">
        <f t="shared" si="177"/>
        <v>0</v>
      </c>
      <c r="AL205" s="36">
        <f t="shared" si="178"/>
        <v>0</v>
      </c>
      <c r="AM205" s="36">
        <f t="shared" si="179"/>
        <v>0</v>
      </c>
      <c r="AN205" s="40"/>
      <c r="AO205" s="36">
        <f t="shared" si="205"/>
        <v>0</v>
      </c>
      <c r="AP205" s="36">
        <f t="shared" si="206"/>
        <v>0</v>
      </c>
      <c r="AQ205" s="36">
        <f t="shared" si="207"/>
        <v>0</v>
      </c>
      <c r="AR205" s="36">
        <f t="shared" si="208"/>
        <v>0</v>
      </c>
      <c r="AS205" s="36">
        <f t="shared" si="209"/>
        <v>0</v>
      </c>
      <c r="AT205" s="36">
        <f t="shared" si="210"/>
        <v>0</v>
      </c>
      <c r="AU205" s="36">
        <f t="shared" si="211"/>
        <v>0</v>
      </c>
      <c r="AV205" s="36">
        <f t="shared" si="212"/>
        <v>149.97</v>
      </c>
      <c r="AW205" s="36">
        <f t="shared" si="213"/>
        <v>0</v>
      </c>
      <c r="AX205" s="36">
        <f t="shared" si="214"/>
        <v>0</v>
      </c>
      <c r="AZ205" s="36">
        <f t="shared" si="227"/>
        <v>0</v>
      </c>
      <c r="BA205" s="36">
        <f t="shared" si="228"/>
        <v>0</v>
      </c>
      <c r="BB205" s="36">
        <f t="shared" si="229"/>
        <v>0</v>
      </c>
      <c r="BC205" s="36">
        <f t="shared" si="230"/>
        <v>0</v>
      </c>
      <c r="BD205" s="36">
        <f t="shared" si="231"/>
        <v>0</v>
      </c>
      <c r="BE205" s="36">
        <f t="shared" si="232"/>
        <v>0</v>
      </c>
      <c r="BF205" s="36">
        <f t="shared" si="233"/>
        <v>0</v>
      </c>
      <c r="BG205" s="36">
        <f t="shared" si="234"/>
        <v>0</v>
      </c>
      <c r="BH205" s="36">
        <f t="shared" si="235"/>
        <v>0</v>
      </c>
      <c r="BI205" s="36">
        <f t="shared" si="236"/>
        <v>0</v>
      </c>
      <c r="BJ205" s="118">
        <f t="shared" si="215"/>
        <v>0</v>
      </c>
      <c r="BK205" s="37"/>
      <c r="BL205" s="38">
        <f t="shared" si="237"/>
        <v>0</v>
      </c>
      <c r="BM205" s="39">
        <f>IF(BA205+AP205+T204&gt;=F$8,0,IF(SUM($BL205:BL205)&lt;$C205,MIN(F$8-(BA205+AP205+T204),$C205-SUM($BL205:BL205)),0))</f>
        <v>0</v>
      </c>
      <c r="BN205" s="39">
        <f>IF(BB205+AQ205+U204&gt;=G$8,0,IF(SUM($BL205:BM205)&lt;$C205,MIN(G$8-(BB205+AQ205+U204),$C205-SUM($BL205:BM205)),0))</f>
        <v>0</v>
      </c>
      <c r="BO205" s="39">
        <f>IF(BC205+AR205+V204&gt;=H$8,0,IF(SUM($BL205:BN205)&lt;$C205,MIN(H$8-(BC205+AR205+V204),$C205-SUM($BL205:BN205)),0))</f>
        <v>0</v>
      </c>
      <c r="BP205" s="39">
        <f>IF(BD205+AS205+W204&gt;=I$8,0,IF(SUM($BL205:BO205)&lt;$C205,MIN(I$8-(BD205+AS205+W204),$C205-SUM($BL205:BO205)),0))</f>
        <v>0</v>
      </c>
      <c r="BQ205" s="39">
        <f>IF(BE205+AT205+X204&gt;=J$8,0,IF(SUM($BL205:BP205)&lt;$C205,MIN(J$8-(BE205+AT205+X204),$C205-SUM($BL205:BP205)),0))</f>
        <v>0</v>
      </c>
      <c r="BR205" s="39">
        <f>IF(BF205+AU205+Y204&gt;=K$8,0,IF(SUM($BL205:BQ205)&lt;$C205,MIN(K$8-(BF205+AU205+Y204),$C205-SUM($BL205:BQ205)),0))</f>
        <v>0</v>
      </c>
      <c r="BS205" s="39">
        <f>IF(BG205+AV205+Z204&gt;=L$8,0,IF(SUM($BL205:BR205)&lt;$C205,MIN(L$8-(BG205+AV205+Z204),$C205-SUM($BL205:BR205)),0))</f>
        <v>0</v>
      </c>
      <c r="BT205" s="39">
        <f>IF(BH205+AW205+AA204&gt;=M$8,0,IF(SUM($BL205:BS205)&lt;$C205,MIN(M$8-(BH205+AW205+AA204),$C205-SUM($BL205:BS205)),0))</f>
        <v>0</v>
      </c>
      <c r="BU205" s="39">
        <f>IF(BI205+AX205+AB204&gt;=N$8,0,IF(SUM($BL205:BT205)&lt;$C205,MIN(N$8-(BI205+AX205+AB204),$C205-SUM($BL205:BT205)),0))</f>
        <v>0</v>
      </c>
      <c r="BW205" s="52" t="e">
        <f t="shared" si="238"/>
        <v>#N/A</v>
      </c>
      <c r="BX205" s="174" t="e">
        <f t="shared" si="239"/>
        <v>#N/A</v>
      </c>
      <c r="BY205" s="39">
        <f t="shared" si="216"/>
        <v>0</v>
      </c>
      <c r="BZ205" s="174" t="e">
        <f t="shared" si="240"/>
        <v>#N/A</v>
      </c>
      <c r="CA205" s="37">
        <f t="shared" si="217"/>
        <v>0</v>
      </c>
      <c r="CB205" s="174" t="e">
        <f t="shared" si="241"/>
        <v>#N/A</v>
      </c>
      <c r="CC205" s="39">
        <f t="shared" si="218"/>
        <v>0</v>
      </c>
      <c r="CD205" s="174" t="e">
        <f t="shared" si="242"/>
        <v>#N/A</v>
      </c>
      <c r="CE205" s="39">
        <f t="shared" si="219"/>
        <v>0</v>
      </c>
      <c r="CF205" s="174" t="e">
        <f t="shared" si="243"/>
        <v>#N/A</v>
      </c>
      <c r="CG205" s="39">
        <f t="shared" si="220"/>
        <v>0</v>
      </c>
      <c r="CH205" s="174" t="e">
        <f t="shared" si="244"/>
        <v>#N/A</v>
      </c>
      <c r="CI205" s="39">
        <f t="shared" si="221"/>
        <v>0</v>
      </c>
      <c r="CJ205" s="174" t="e">
        <f t="shared" si="245"/>
        <v>#N/A</v>
      </c>
      <c r="CK205" s="39">
        <f t="shared" si="222"/>
        <v>0</v>
      </c>
      <c r="CL205" s="174" t="e">
        <f t="shared" si="246"/>
        <v>#N/A</v>
      </c>
      <c r="CM205" s="39">
        <f t="shared" si="223"/>
        <v>0</v>
      </c>
      <c r="CN205" s="174" t="e">
        <f t="shared" si="247"/>
        <v>#N/A</v>
      </c>
      <c r="CO205" s="39">
        <f t="shared" si="224"/>
        <v>0</v>
      </c>
      <c r="CP205" s="174" t="e">
        <f t="shared" si="248"/>
        <v>#N/A</v>
      </c>
      <c r="CQ205" s="39">
        <f t="shared" si="225"/>
        <v>0</v>
      </c>
      <c r="CR205" s="39" t="e">
        <f>IF(ISERROR(BX205),NA(),(BY205/Calculator!$E$6)/2)</f>
        <v>#N/A</v>
      </c>
      <c r="CS205" s="39" t="e">
        <f>IF(ISERROR(BZ205),NA(),(CA205/Calculator!$E$6)/2)</f>
        <v>#N/A</v>
      </c>
      <c r="CT205" s="39" t="e">
        <f>IF(ISERROR(CB205),NA(),(CC205/Calculator!$E$6)/2)</f>
        <v>#N/A</v>
      </c>
      <c r="CU205" s="39" t="e">
        <f>IF(ISERROR(CD205),NA(),(CE205/Calculator!$E$6)/2)</f>
        <v>#N/A</v>
      </c>
      <c r="CV205" s="39" t="e">
        <f>IF(ISERROR(CF205),NA(),(CG205/Calculator!$E$6)/2)</f>
        <v>#N/A</v>
      </c>
      <c r="CW205" s="39" t="e">
        <f>IF(ISERROR(CH205),NA(),(CI205/Calculator!$E$6)/2)</f>
        <v>#N/A</v>
      </c>
      <c r="CX205" s="39" t="e">
        <f>IF(ISERROR(CJ205),NA(),(CK205/Calculator!$E$6)/2)</f>
        <v>#N/A</v>
      </c>
      <c r="CY205" s="39" t="e">
        <f>IF(ISERROR(CL205),NA(),(CM205/Calculator!$E$6)/2)</f>
        <v>#N/A</v>
      </c>
      <c r="CZ205" s="39" t="e">
        <f>IF(ISERROR(CN205),NA(),(CO205/Calculator!$E$6)/2)</f>
        <v>#N/A</v>
      </c>
      <c r="DA205" s="39" t="e">
        <f>IF(ISERROR(CP205),NA(),(CQ205/Calculator!$E$6)/2)</f>
        <v>#N/A</v>
      </c>
    </row>
    <row r="206" spans="1:105" s="34" customFormat="1" ht="12" thickBot="1" x14ac:dyDescent="0.25">
      <c r="A206" s="51" t="str">
        <f t="shared" si="180"/>
        <v/>
      </c>
      <c r="B206" s="52" t="str">
        <f t="shared" si="226"/>
        <v/>
      </c>
      <c r="C206" s="53" t="str">
        <f t="shared" si="181"/>
        <v/>
      </c>
      <c r="D206" s="54"/>
      <c r="E206" s="36">
        <f t="shared" si="182"/>
        <v>0</v>
      </c>
      <c r="F206" s="36">
        <f t="shared" si="183"/>
        <v>0</v>
      </c>
      <c r="G206" s="36">
        <f t="shared" si="184"/>
        <v>0</v>
      </c>
      <c r="H206" s="36">
        <f t="shared" si="185"/>
        <v>0</v>
      </c>
      <c r="I206" s="36">
        <f t="shared" si="186"/>
        <v>0</v>
      </c>
      <c r="J206" s="36">
        <f t="shared" si="187"/>
        <v>0</v>
      </c>
      <c r="K206" s="36">
        <f t="shared" si="188"/>
        <v>0</v>
      </c>
      <c r="L206" s="36">
        <f t="shared" si="189"/>
        <v>0</v>
      </c>
      <c r="M206" s="36">
        <f t="shared" si="190"/>
        <v>0</v>
      </c>
      <c r="N206" s="36">
        <f t="shared" si="191"/>
        <v>0</v>
      </c>
      <c r="O206" s="49">
        <f t="shared" si="192"/>
        <v>0</v>
      </c>
      <c r="P206" s="132" t="str">
        <f t="shared" si="193"/>
        <v/>
      </c>
      <c r="Q206" s="50">
        <f t="shared" si="194"/>
        <v>0</v>
      </c>
      <c r="R206" s="37"/>
      <c r="S206" s="36">
        <f t="shared" si="195"/>
        <v>1000</v>
      </c>
      <c r="T206" s="36">
        <f t="shared" si="196"/>
        <v>0</v>
      </c>
      <c r="U206" s="36">
        <f t="shared" si="197"/>
        <v>0</v>
      </c>
      <c r="V206" s="36">
        <f t="shared" si="198"/>
        <v>0</v>
      </c>
      <c r="W206" s="36">
        <f t="shared" si="199"/>
        <v>3000</v>
      </c>
      <c r="X206" s="36">
        <f t="shared" si="200"/>
        <v>0</v>
      </c>
      <c r="Y206" s="36">
        <f t="shared" si="201"/>
        <v>0</v>
      </c>
      <c r="Z206" s="36">
        <f t="shared" si="202"/>
        <v>51718.700000000004</v>
      </c>
      <c r="AA206" s="36">
        <f t="shared" si="203"/>
        <v>0</v>
      </c>
      <c r="AB206" s="36">
        <f t="shared" si="204"/>
        <v>0</v>
      </c>
      <c r="AC206" s="40"/>
      <c r="AD206" s="36">
        <f t="shared" si="170"/>
        <v>0</v>
      </c>
      <c r="AE206" s="36">
        <f t="shared" si="171"/>
        <v>0</v>
      </c>
      <c r="AF206" s="36">
        <f t="shared" si="172"/>
        <v>0</v>
      </c>
      <c r="AG206" s="36">
        <f t="shared" si="173"/>
        <v>0</v>
      </c>
      <c r="AH206" s="36">
        <f t="shared" si="174"/>
        <v>0</v>
      </c>
      <c r="AI206" s="36">
        <f t="shared" si="175"/>
        <v>0</v>
      </c>
      <c r="AJ206" s="36">
        <f t="shared" si="176"/>
        <v>0</v>
      </c>
      <c r="AK206" s="36">
        <f t="shared" si="177"/>
        <v>0</v>
      </c>
      <c r="AL206" s="36">
        <f t="shared" si="178"/>
        <v>0</v>
      </c>
      <c r="AM206" s="36">
        <f t="shared" si="179"/>
        <v>0</v>
      </c>
      <c r="AN206" s="40"/>
      <c r="AO206" s="36">
        <f t="shared" si="205"/>
        <v>0</v>
      </c>
      <c r="AP206" s="36">
        <f t="shared" si="206"/>
        <v>0</v>
      </c>
      <c r="AQ206" s="36">
        <f t="shared" si="207"/>
        <v>0</v>
      </c>
      <c r="AR206" s="36">
        <f t="shared" si="208"/>
        <v>0</v>
      </c>
      <c r="AS206" s="36">
        <f t="shared" si="209"/>
        <v>0</v>
      </c>
      <c r="AT206" s="36">
        <f t="shared" si="210"/>
        <v>0</v>
      </c>
      <c r="AU206" s="36">
        <f t="shared" si="211"/>
        <v>0</v>
      </c>
      <c r="AV206" s="36">
        <f t="shared" si="212"/>
        <v>150.41</v>
      </c>
      <c r="AW206" s="36">
        <f t="shared" si="213"/>
        <v>0</v>
      </c>
      <c r="AX206" s="36">
        <f t="shared" si="214"/>
        <v>0</v>
      </c>
      <c r="AZ206" s="36">
        <f t="shared" si="227"/>
        <v>0</v>
      </c>
      <c r="BA206" s="36">
        <f t="shared" si="228"/>
        <v>0</v>
      </c>
      <c r="BB206" s="36">
        <f t="shared" si="229"/>
        <v>0</v>
      </c>
      <c r="BC206" s="36">
        <f t="shared" si="230"/>
        <v>0</v>
      </c>
      <c r="BD206" s="36">
        <f t="shared" si="231"/>
        <v>0</v>
      </c>
      <c r="BE206" s="36">
        <f t="shared" si="232"/>
        <v>0</v>
      </c>
      <c r="BF206" s="36">
        <f t="shared" si="233"/>
        <v>0</v>
      </c>
      <c r="BG206" s="36">
        <f t="shared" si="234"/>
        <v>0</v>
      </c>
      <c r="BH206" s="36">
        <f t="shared" si="235"/>
        <v>0</v>
      </c>
      <c r="BI206" s="36">
        <f t="shared" si="236"/>
        <v>0</v>
      </c>
      <c r="BJ206" s="118">
        <f t="shared" si="215"/>
        <v>0</v>
      </c>
      <c r="BK206" s="37"/>
      <c r="BL206" s="38">
        <f t="shared" si="237"/>
        <v>0</v>
      </c>
      <c r="BM206" s="39">
        <f>IF(BA206+AP206+T205&gt;=F$8,0,IF(SUM($BL206:BL206)&lt;$C206,MIN(F$8-(BA206+AP206+T205),$C206-SUM($BL206:BL206)),0))</f>
        <v>0</v>
      </c>
      <c r="BN206" s="39">
        <f>IF(BB206+AQ206+U205&gt;=G$8,0,IF(SUM($BL206:BM206)&lt;$C206,MIN(G$8-(BB206+AQ206+U205),$C206-SUM($BL206:BM206)),0))</f>
        <v>0</v>
      </c>
      <c r="BO206" s="39">
        <f>IF(BC206+AR206+V205&gt;=H$8,0,IF(SUM($BL206:BN206)&lt;$C206,MIN(H$8-(BC206+AR206+V205),$C206-SUM($BL206:BN206)),0))</f>
        <v>0</v>
      </c>
      <c r="BP206" s="39">
        <f>IF(BD206+AS206+W205&gt;=I$8,0,IF(SUM($BL206:BO206)&lt;$C206,MIN(I$8-(BD206+AS206+W205),$C206-SUM($BL206:BO206)),0))</f>
        <v>0</v>
      </c>
      <c r="BQ206" s="39">
        <f>IF(BE206+AT206+X205&gt;=J$8,0,IF(SUM($BL206:BP206)&lt;$C206,MIN(J$8-(BE206+AT206+X205),$C206-SUM($BL206:BP206)),0))</f>
        <v>0</v>
      </c>
      <c r="BR206" s="39">
        <f>IF(BF206+AU206+Y205&gt;=K$8,0,IF(SUM($BL206:BQ206)&lt;$C206,MIN(K$8-(BF206+AU206+Y205),$C206-SUM($BL206:BQ206)),0))</f>
        <v>0</v>
      </c>
      <c r="BS206" s="39">
        <f>IF(BG206+AV206+Z205&gt;=L$8,0,IF(SUM($BL206:BR206)&lt;$C206,MIN(L$8-(BG206+AV206+Z205),$C206-SUM($BL206:BR206)),0))</f>
        <v>0</v>
      </c>
      <c r="BT206" s="39">
        <f>IF(BH206+AW206+AA205&gt;=M$8,0,IF(SUM($BL206:BS206)&lt;$C206,MIN(M$8-(BH206+AW206+AA205),$C206-SUM($BL206:BS206)),0))</f>
        <v>0</v>
      </c>
      <c r="BU206" s="39">
        <f>IF(BI206+AX206+AB205&gt;=N$8,0,IF(SUM($BL206:BT206)&lt;$C206,MIN(N$8-(BI206+AX206+AB205),$C206-SUM($BL206:BT206)),0))</f>
        <v>0</v>
      </c>
      <c r="BW206" s="52" t="e">
        <f t="shared" si="238"/>
        <v>#N/A</v>
      </c>
      <c r="BX206" s="174" t="e">
        <f t="shared" si="239"/>
        <v>#N/A</v>
      </c>
      <c r="BY206" s="39">
        <f t="shared" si="216"/>
        <v>0</v>
      </c>
      <c r="BZ206" s="174" t="e">
        <f t="shared" si="240"/>
        <v>#N/A</v>
      </c>
      <c r="CA206" s="37">
        <f t="shared" si="217"/>
        <v>0</v>
      </c>
      <c r="CB206" s="174" t="e">
        <f t="shared" si="241"/>
        <v>#N/A</v>
      </c>
      <c r="CC206" s="39">
        <f t="shared" si="218"/>
        <v>0</v>
      </c>
      <c r="CD206" s="174" t="e">
        <f t="shared" si="242"/>
        <v>#N/A</v>
      </c>
      <c r="CE206" s="39">
        <f t="shared" si="219"/>
        <v>0</v>
      </c>
      <c r="CF206" s="174" t="e">
        <f t="shared" si="243"/>
        <v>#N/A</v>
      </c>
      <c r="CG206" s="39">
        <f t="shared" si="220"/>
        <v>0</v>
      </c>
      <c r="CH206" s="174" t="e">
        <f t="shared" si="244"/>
        <v>#N/A</v>
      </c>
      <c r="CI206" s="39">
        <f t="shared" si="221"/>
        <v>0</v>
      </c>
      <c r="CJ206" s="174" t="e">
        <f t="shared" si="245"/>
        <v>#N/A</v>
      </c>
      <c r="CK206" s="39">
        <f t="shared" si="222"/>
        <v>0</v>
      </c>
      <c r="CL206" s="174" t="e">
        <f t="shared" si="246"/>
        <v>#N/A</v>
      </c>
      <c r="CM206" s="39">
        <f t="shared" si="223"/>
        <v>0</v>
      </c>
      <c r="CN206" s="174" t="e">
        <f t="shared" si="247"/>
        <v>#N/A</v>
      </c>
      <c r="CO206" s="39">
        <f t="shared" si="224"/>
        <v>0</v>
      </c>
      <c r="CP206" s="174" t="e">
        <f t="shared" si="248"/>
        <v>#N/A</v>
      </c>
      <c r="CQ206" s="39">
        <f t="shared" si="225"/>
        <v>0</v>
      </c>
      <c r="CR206" s="39" t="e">
        <f>IF(ISERROR(BX206),NA(),(BY206/Calculator!$E$6)/2)</f>
        <v>#N/A</v>
      </c>
      <c r="CS206" s="39" t="e">
        <f>IF(ISERROR(BZ206),NA(),(CA206/Calculator!$E$6)/2)</f>
        <v>#N/A</v>
      </c>
      <c r="CT206" s="39" t="e">
        <f>IF(ISERROR(CB206),NA(),(CC206/Calculator!$E$6)/2)</f>
        <v>#N/A</v>
      </c>
      <c r="CU206" s="39" t="e">
        <f>IF(ISERROR(CD206),NA(),(CE206/Calculator!$E$6)/2)</f>
        <v>#N/A</v>
      </c>
      <c r="CV206" s="39" t="e">
        <f>IF(ISERROR(CF206),NA(),(CG206/Calculator!$E$6)/2)</f>
        <v>#N/A</v>
      </c>
      <c r="CW206" s="39" t="e">
        <f>IF(ISERROR(CH206),NA(),(CI206/Calculator!$E$6)/2)</f>
        <v>#N/A</v>
      </c>
      <c r="CX206" s="39" t="e">
        <f>IF(ISERROR(CJ206),NA(),(CK206/Calculator!$E$6)/2)</f>
        <v>#N/A</v>
      </c>
      <c r="CY206" s="39" t="e">
        <f>IF(ISERROR(CL206),NA(),(CM206/Calculator!$E$6)/2)</f>
        <v>#N/A</v>
      </c>
      <c r="CZ206" s="39" t="e">
        <f>IF(ISERROR(CN206),NA(),(CO206/Calculator!$E$6)/2)</f>
        <v>#N/A</v>
      </c>
      <c r="DA206" s="39" t="e">
        <f>IF(ISERROR(CP206),NA(),(CQ206/Calculator!$E$6)/2)</f>
        <v>#N/A</v>
      </c>
    </row>
    <row r="207" spans="1:105" s="34" customFormat="1" ht="12" thickBot="1" x14ac:dyDescent="0.25">
      <c r="A207" s="51" t="str">
        <f t="shared" si="180"/>
        <v/>
      </c>
      <c r="B207" s="52" t="str">
        <f t="shared" si="226"/>
        <v/>
      </c>
      <c r="C207" s="53" t="str">
        <f t="shared" si="181"/>
        <v/>
      </c>
      <c r="D207" s="54"/>
      <c r="E207" s="36">
        <f t="shared" si="182"/>
        <v>0</v>
      </c>
      <c r="F207" s="36">
        <f t="shared" si="183"/>
        <v>0</v>
      </c>
      <c r="G207" s="36">
        <f t="shared" si="184"/>
        <v>0</v>
      </c>
      <c r="H207" s="36">
        <f t="shared" si="185"/>
        <v>0</v>
      </c>
      <c r="I207" s="36">
        <f t="shared" si="186"/>
        <v>0</v>
      </c>
      <c r="J207" s="36">
        <f t="shared" si="187"/>
        <v>0</v>
      </c>
      <c r="K207" s="36">
        <f t="shared" si="188"/>
        <v>0</v>
      </c>
      <c r="L207" s="36">
        <f t="shared" si="189"/>
        <v>0</v>
      </c>
      <c r="M207" s="36">
        <f t="shared" si="190"/>
        <v>0</v>
      </c>
      <c r="N207" s="36">
        <f t="shared" si="191"/>
        <v>0</v>
      </c>
      <c r="O207" s="49">
        <f t="shared" si="192"/>
        <v>0</v>
      </c>
      <c r="P207" s="132" t="str">
        <f t="shared" si="193"/>
        <v/>
      </c>
      <c r="Q207" s="50">
        <f t="shared" si="194"/>
        <v>0</v>
      </c>
      <c r="R207" s="37"/>
      <c r="S207" s="36">
        <f t="shared" si="195"/>
        <v>1000</v>
      </c>
      <c r="T207" s="36">
        <f t="shared" si="196"/>
        <v>0</v>
      </c>
      <c r="U207" s="36">
        <f t="shared" si="197"/>
        <v>0</v>
      </c>
      <c r="V207" s="36">
        <f t="shared" si="198"/>
        <v>0</v>
      </c>
      <c r="W207" s="36">
        <f t="shared" si="199"/>
        <v>3000</v>
      </c>
      <c r="X207" s="36">
        <f t="shared" si="200"/>
        <v>0</v>
      </c>
      <c r="Y207" s="36">
        <f t="shared" si="201"/>
        <v>0</v>
      </c>
      <c r="Z207" s="36">
        <f t="shared" si="202"/>
        <v>51869.55</v>
      </c>
      <c r="AA207" s="36">
        <f t="shared" si="203"/>
        <v>0</v>
      </c>
      <c r="AB207" s="36">
        <f t="shared" si="204"/>
        <v>0</v>
      </c>
      <c r="AC207" s="40"/>
      <c r="AD207" s="36">
        <f t="shared" si="170"/>
        <v>0</v>
      </c>
      <c r="AE207" s="36">
        <f t="shared" si="171"/>
        <v>0</v>
      </c>
      <c r="AF207" s="36">
        <f t="shared" si="172"/>
        <v>0</v>
      </c>
      <c r="AG207" s="36">
        <f t="shared" si="173"/>
        <v>0</v>
      </c>
      <c r="AH207" s="36">
        <f t="shared" si="174"/>
        <v>0</v>
      </c>
      <c r="AI207" s="36">
        <f t="shared" si="175"/>
        <v>0</v>
      </c>
      <c r="AJ207" s="36">
        <f t="shared" si="176"/>
        <v>0</v>
      </c>
      <c r="AK207" s="36">
        <f t="shared" si="177"/>
        <v>0</v>
      </c>
      <c r="AL207" s="36">
        <f t="shared" si="178"/>
        <v>0</v>
      </c>
      <c r="AM207" s="36">
        <f t="shared" si="179"/>
        <v>0</v>
      </c>
      <c r="AN207" s="40"/>
      <c r="AO207" s="36">
        <f t="shared" si="205"/>
        <v>0</v>
      </c>
      <c r="AP207" s="36">
        <f t="shared" si="206"/>
        <v>0</v>
      </c>
      <c r="AQ207" s="36">
        <f t="shared" si="207"/>
        <v>0</v>
      </c>
      <c r="AR207" s="36">
        <f t="shared" si="208"/>
        <v>0</v>
      </c>
      <c r="AS207" s="36">
        <f t="shared" si="209"/>
        <v>0</v>
      </c>
      <c r="AT207" s="36">
        <f t="shared" si="210"/>
        <v>0</v>
      </c>
      <c r="AU207" s="36">
        <f t="shared" si="211"/>
        <v>0</v>
      </c>
      <c r="AV207" s="36">
        <f t="shared" si="212"/>
        <v>150.85</v>
      </c>
      <c r="AW207" s="36">
        <f t="shared" si="213"/>
        <v>0</v>
      </c>
      <c r="AX207" s="36">
        <f t="shared" si="214"/>
        <v>0</v>
      </c>
      <c r="AZ207" s="36">
        <f t="shared" si="227"/>
        <v>0</v>
      </c>
      <c r="BA207" s="36">
        <f t="shared" si="228"/>
        <v>0</v>
      </c>
      <c r="BB207" s="36">
        <f t="shared" si="229"/>
        <v>0</v>
      </c>
      <c r="BC207" s="36">
        <f t="shared" si="230"/>
        <v>0</v>
      </c>
      <c r="BD207" s="36">
        <f t="shared" si="231"/>
        <v>0</v>
      </c>
      <c r="BE207" s="36">
        <f t="shared" si="232"/>
        <v>0</v>
      </c>
      <c r="BF207" s="36">
        <f t="shared" si="233"/>
        <v>0</v>
      </c>
      <c r="BG207" s="36">
        <f t="shared" si="234"/>
        <v>0</v>
      </c>
      <c r="BH207" s="36">
        <f t="shared" si="235"/>
        <v>0</v>
      </c>
      <c r="BI207" s="36">
        <f t="shared" si="236"/>
        <v>0</v>
      </c>
      <c r="BJ207" s="118">
        <f t="shared" si="215"/>
        <v>0</v>
      </c>
      <c r="BK207" s="37"/>
      <c r="BL207" s="38">
        <f t="shared" si="237"/>
        <v>0</v>
      </c>
      <c r="BM207" s="39">
        <f>IF(BA207+AP207+T206&gt;=F$8,0,IF(SUM($BL207:BL207)&lt;$C207,MIN(F$8-(BA207+AP207+T206),$C207-SUM($BL207:BL207)),0))</f>
        <v>0</v>
      </c>
      <c r="BN207" s="39">
        <f>IF(BB207+AQ207+U206&gt;=G$8,0,IF(SUM($BL207:BM207)&lt;$C207,MIN(G$8-(BB207+AQ207+U206),$C207-SUM($BL207:BM207)),0))</f>
        <v>0</v>
      </c>
      <c r="BO207" s="39">
        <f>IF(BC207+AR207+V206&gt;=H$8,0,IF(SUM($BL207:BN207)&lt;$C207,MIN(H$8-(BC207+AR207+V206),$C207-SUM($BL207:BN207)),0))</f>
        <v>0</v>
      </c>
      <c r="BP207" s="39">
        <f>IF(BD207+AS207+W206&gt;=I$8,0,IF(SUM($BL207:BO207)&lt;$C207,MIN(I$8-(BD207+AS207+W206),$C207-SUM($BL207:BO207)),0))</f>
        <v>0</v>
      </c>
      <c r="BQ207" s="39">
        <f>IF(BE207+AT207+X206&gt;=J$8,0,IF(SUM($BL207:BP207)&lt;$C207,MIN(J$8-(BE207+AT207+X206),$C207-SUM($BL207:BP207)),0))</f>
        <v>0</v>
      </c>
      <c r="BR207" s="39">
        <f>IF(BF207+AU207+Y206&gt;=K$8,0,IF(SUM($BL207:BQ207)&lt;$C207,MIN(K$8-(BF207+AU207+Y206),$C207-SUM($BL207:BQ207)),0))</f>
        <v>0</v>
      </c>
      <c r="BS207" s="39">
        <f>IF(BG207+AV207+Z206&gt;=L$8,0,IF(SUM($BL207:BR207)&lt;$C207,MIN(L$8-(BG207+AV207+Z206),$C207-SUM($BL207:BR207)),0))</f>
        <v>0</v>
      </c>
      <c r="BT207" s="39">
        <f>IF(BH207+AW207+AA206&gt;=M$8,0,IF(SUM($BL207:BS207)&lt;$C207,MIN(M$8-(BH207+AW207+AA206),$C207-SUM($BL207:BS207)),0))</f>
        <v>0</v>
      </c>
      <c r="BU207" s="39">
        <f>IF(BI207+AX207+AB206&gt;=N$8,0,IF(SUM($BL207:BT207)&lt;$C207,MIN(N$8-(BI207+AX207+AB206),$C207-SUM($BL207:BT207)),0))</f>
        <v>0</v>
      </c>
      <c r="BW207" s="52" t="e">
        <f t="shared" si="238"/>
        <v>#N/A</v>
      </c>
      <c r="BX207" s="174" t="e">
        <f t="shared" si="239"/>
        <v>#N/A</v>
      </c>
      <c r="BY207" s="39">
        <f t="shared" si="216"/>
        <v>0</v>
      </c>
      <c r="BZ207" s="174" t="e">
        <f t="shared" si="240"/>
        <v>#N/A</v>
      </c>
      <c r="CA207" s="37">
        <f t="shared" si="217"/>
        <v>0</v>
      </c>
      <c r="CB207" s="174" t="e">
        <f t="shared" si="241"/>
        <v>#N/A</v>
      </c>
      <c r="CC207" s="39">
        <f t="shared" si="218"/>
        <v>0</v>
      </c>
      <c r="CD207" s="174" t="e">
        <f t="shared" si="242"/>
        <v>#N/A</v>
      </c>
      <c r="CE207" s="39">
        <f t="shared" si="219"/>
        <v>0</v>
      </c>
      <c r="CF207" s="174" t="e">
        <f t="shared" si="243"/>
        <v>#N/A</v>
      </c>
      <c r="CG207" s="39">
        <f t="shared" si="220"/>
        <v>0</v>
      </c>
      <c r="CH207" s="174" t="e">
        <f t="shared" si="244"/>
        <v>#N/A</v>
      </c>
      <c r="CI207" s="39">
        <f t="shared" si="221"/>
        <v>0</v>
      </c>
      <c r="CJ207" s="174" t="e">
        <f t="shared" si="245"/>
        <v>#N/A</v>
      </c>
      <c r="CK207" s="39">
        <f t="shared" si="222"/>
        <v>0</v>
      </c>
      <c r="CL207" s="174" t="e">
        <f t="shared" si="246"/>
        <v>#N/A</v>
      </c>
      <c r="CM207" s="39">
        <f t="shared" si="223"/>
        <v>0</v>
      </c>
      <c r="CN207" s="174" t="e">
        <f t="shared" si="247"/>
        <v>#N/A</v>
      </c>
      <c r="CO207" s="39">
        <f t="shared" si="224"/>
        <v>0</v>
      </c>
      <c r="CP207" s="174" t="e">
        <f t="shared" si="248"/>
        <v>#N/A</v>
      </c>
      <c r="CQ207" s="39">
        <f t="shared" si="225"/>
        <v>0</v>
      </c>
      <c r="CR207" s="39" t="e">
        <f>IF(ISERROR(BX207),NA(),(BY207/Calculator!$E$6)/2)</f>
        <v>#N/A</v>
      </c>
      <c r="CS207" s="39" t="e">
        <f>IF(ISERROR(BZ207),NA(),(CA207/Calculator!$E$6)/2)</f>
        <v>#N/A</v>
      </c>
      <c r="CT207" s="39" t="e">
        <f>IF(ISERROR(CB207),NA(),(CC207/Calculator!$E$6)/2)</f>
        <v>#N/A</v>
      </c>
      <c r="CU207" s="39" t="e">
        <f>IF(ISERROR(CD207),NA(),(CE207/Calculator!$E$6)/2)</f>
        <v>#N/A</v>
      </c>
      <c r="CV207" s="39" t="e">
        <f>IF(ISERROR(CF207),NA(),(CG207/Calculator!$E$6)/2)</f>
        <v>#N/A</v>
      </c>
      <c r="CW207" s="39" t="e">
        <f>IF(ISERROR(CH207),NA(),(CI207/Calculator!$E$6)/2)</f>
        <v>#N/A</v>
      </c>
      <c r="CX207" s="39" t="e">
        <f>IF(ISERROR(CJ207),NA(),(CK207/Calculator!$E$6)/2)</f>
        <v>#N/A</v>
      </c>
      <c r="CY207" s="39" t="e">
        <f>IF(ISERROR(CL207),NA(),(CM207/Calculator!$E$6)/2)</f>
        <v>#N/A</v>
      </c>
      <c r="CZ207" s="39" t="e">
        <f>IF(ISERROR(CN207),NA(),(CO207/Calculator!$E$6)/2)</f>
        <v>#N/A</v>
      </c>
      <c r="DA207" s="39" t="e">
        <f>IF(ISERROR(CP207),NA(),(CQ207/Calculator!$E$6)/2)</f>
        <v>#N/A</v>
      </c>
    </row>
    <row r="208" spans="1:105" s="34" customFormat="1" ht="12" thickBot="1" x14ac:dyDescent="0.25">
      <c r="A208" s="51" t="str">
        <f t="shared" si="180"/>
        <v/>
      </c>
      <c r="B208" s="52" t="str">
        <f t="shared" si="226"/>
        <v/>
      </c>
      <c r="C208" s="53" t="str">
        <f t="shared" si="181"/>
        <v/>
      </c>
      <c r="D208" s="54"/>
      <c r="E208" s="36">
        <f t="shared" si="182"/>
        <v>0</v>
      </c>
      <c r="F208" s="36">
        <f t="shared" si="183"/>
        <v>0</v>
      </c>
      <c r="G208" s="36">
        <f t="shared" si="184"/>
        <v>0</v>
      </c>
      <c r="H208" s="36">
        <f t="shared" si="185"/>
        <v>0</v>
      </c>
      <c r="I208" s="36">
        <f t="shared" si="186"/>
        <v>0</v>
      </c>
      <c r="J208" s="36">
        <f t="shared" si="187"/>
        <v>0</v>
      </c>
      <c r="K208" s="36">
        <f t="shared" si="188"/>
        <v>0</v>
      </c>
      <c r="L208" s="36">
        <f t="shared" si="189"/>
        <v>0</v>
      </c>
      <c r="M208" s="36">
        <f t="shared" si="190"/>
        <v>0</v>
      </c>
      <c r="N208" s="36">
        <f t="shared" si="191"/>
        <v>0</v>
      </c>
      <c r="O208" s="49">
        <f t="shared" si="192"/>
        <v>0</v>
      </c>
      <c r="P208" s="132" t="str">
        <f t="shared" si="193"/>
        <v/>
      </c>
      <c r="Q208" s="50">
        <f t="shared" si="194"/>
        <v>0</v>
      </c>
      <c r="R208" s="37"/>
      <c r="S208" s="36">
        <f t="shared" si="195"/>
        <v>1000</v>
      </c>
      <c r="T208" s="36">
        <f t="shared" si="196"/>
        <v>0</v>
      </c>
      <c r="U208" s="36">
        <f t="shared" si="197"/>
        <v>0</v>
      </c>
      <c r="V208" s="36">
        <f t="shared" si="198"/>
        <v>0</v>
      </c>
      <c r="W208" s="36">
        <f t="shared" si="199"/>
        <v>3000</v>
      </c>
      <c r="X208" s="36">
        <f t="shared" si="200"/>
        <v>0</v>
      </c>
      <c r="Y208" s="36">
        <f t="shared" si="201"/>
        <v>0</v>
      </c>
      <c r="Z208" s="36">
        <f t="shared" si="202"/>
        <v>52020.840000000004</v>
      </c>
      <c r="AA208" s="36">
        <f t="shared" si="203"/>
        <v>0</v>
      </c>
      <c r="AB208" s="36">
        <f t="shared" si="204"/>
        <v>0</v>
      </c>
      <c r="AC208" s="40"/>
      <c r="AD208" s="36">
        <f t="shared" si="170"/>
        <v>0</v>
      </c>
      <c r="AE208" s="36">
        <f t="shared" si="171"/>
        <v>0</v>
      </c>
      <c r="AF208" s="36">
        <f t="shared" si="172"/>
        <v>0</v>
      </c>
      <c r="AG208" s="36">
        <f t="shared" si="173"/>
        <v>0</v>
      </c>
      <c r="AH208" s="36">
        <f t="shared" si="174"/>
        <v>0</v>
      </c>
      <c r="AI208" s="36">
        <f t="shared" si="175"/>
        <v>0</v>
      </c>
      <c r="AJ208" s="36">
        <f t="shared" si="176"/>
        <v>0</v>
      </c>
      <c r="AK208" s="36">
        <f t="shared" si="177"/>
        <v>0</v>
      </c>
      <c r="AL208" s="36">
        <f t="shared" si="178"/>
        <v>0</v>
      </c>
      <c r="AM208" s="36">
        <f t="shared" si="179"/>
        <v>0</v>
      </c>
      <c r="AN208" s="40"/>
      <c r="AO208" s="36">
        <f t="shared" si="205"/>
        <v>0</v>
      </c>
      <c r="AP208" s="36">
        <f t="shared" si="206"/>
        <v>0</v>
      </c>
      <c r="AQ208" s="36">
        <f t="shared" si="207"/>
        <v>0</v>
      </c>
      <c r="AR208" s="36">
        <f t="shared" si="208"/>
        <v>0</v>
      </c>
      <c r="AS208" s="36">
        <f t="shared" si="209"/>
        <v>0</v>
      </c>
      <c r="AT208" s="36">
        <f t="shared" si="210"/>
        <v>0</v>
      </c>
      <c r="AU208" s="36">
        <f t="shared" si="211"/>
        <v>0</v>
      </c>
      <c r="AV208" s="36">
        <f t="shared" si="212"/>
        <v>151.29</v>
      </c>
      <c r="AW208" s="36">
        <f t="shared" si="213"/>
        <v>0</v>
      </c>
      <c r="AX208" s="36">
        <f t="shared" si="214"/>
        <v>0</v>
      </c>
      <c r="AZ208" s="36">
        <f t="shared" si="227"/>
        <v>0</v>
      </c>
      <c r="BA208" s="36">
        <f t="shared" si="228"/>
        <v>0</v>
      </c>
      <c r="BB208" s="36">
        <f t="shared" si="229"/>
        <v>0</v>
      </c>
      <c r="BC208" s="36">
        <f t="shared" si="230"/>
        <v>0</v>
      </c>
      <c r="BD208" s="36">
        <f t="shared" si="231"/>
        <v>0</v>
      </c>
      <c r="BE208" s="36">
        <f t="shared" si="232"/>
        <v>0</v>
      </c>
      <c r="BF208" s="36">
        <f t="shared" si="233"/>
        <v>0</v>
      </c>
      <c r="BG208" s="36">
        <f t="shared" si="234"/>
        <v>0</v>
      </c>
      <c r="BH208" s="36">
        <f t="shared" si="235"/>
        <v>0</v>
      </c>
      <c r="BI208" s="36">
        <f t="shared" si="236"/>
        <v>0</v>
      </c>
      <c r="BJ208" s="118">
        <f t="shared" si="215"/>
        <v>0</v>
      </c>
      <c r="BK208" s="37"/>
      <c r="BL208" s="38">
        <f t="shared" si="237"/>
        <v>0</v>
      </c>
      <c r="BM208" s="39">
        <f>IF(BA208+AP208+T207&gt;=F$8,0,IF(SUM($BL208:BL208)&lt;$C208,MIN(F$8-(BA208+AP208+T207),$C208-SUM($BL208:BL208)),0))</f>
        <v>0</v>
      </c>
      <c r="BN208" s="39">
        <f>IF(BB208+AQ208+U207&gt;=G$8,0,IF(SUM($BL208:BM208)&lt;$C208,MIN(G$8-(BB208+AQ208+U207),$C208-SUM($BL208:BM208)),0))</f>
        <v>0</v>
      </c>
      <c r="BO208" s="39">
        <f>IF(BC208+AR208+V207&gt;=H$8,0,IF(SUM($BL208:BN208)&lt;$C208,MIN(H$8-(BC208+AR208+V207),$C208-SUM($BL208:BN208)),0))</f>
        <v>0</v>
      </c>
      <c r="BP208" s="39">
        <f>IF(BD208+AS208+W207&gt;=I$8,0,IF(SUM($BL208:BO208)&lt;$C208,MIN(I$8-(BD208+AS208+W207),$C208-SUM($BL208:BO208)),0))</f>
        <v>0</v>
      </c>
      <c r="BQ208" s="39">
        <f>IF(BE208+AT208+X207&gt;=J$8,0,IF(SUM($BL208:BP208)&lt;$C208,MIN(J$8-(BE208+AT208+X207),$C208-SUM($BL208:BP208)),0))</f>
        <v>0</v>
      </c>
      <c r="BR208" s="39">
        <f>IF(BF208+AU208+Y207&gt;=K$8,0,IF(SUM($BL208:BQ208)&lt;$C208,MIN(K$8-(BF208+AU208+Y207),$C208-SUM($BL208:BQ208)),0))</f>
        <v>0</v>
      </c>
      <c r="BS208" s="39">
        <f>IF(BG208+AV208+Z207&gt;=L$8,0,IF(SUM($BL208:BR208)&lt;$C208,MIN(L$8-(BG208+AV208+Z207),$C208-SUM($BL208:BR208)),0))</f>
        <v>0</v>
      </c>
      <c r="BT208" s="39">
        <f>IF(BH208+AW208+AA207&gt;=M$8,0,IF(SUM($BL208:BS208)&lt;$C208,MIN(M$8-(BH208+AW208+AA207),$C208-SUM($BL208:BS208)),0))</f>
        <v>0</v>
      </c>
      <c r="BU208" s="39">
        <f>IF(BI208+AX208+AB207&gt;=N$8,0,IF(SUM($BL208:BT208)&lt;$C208,MIN(N$8-(BI208+AX208+AB207),$C208-SUM($BL208:BT208)),0))</f>
        <v>0</v>
      </c>
      <c r="BW208" s="52" t="e">
        <f t="shared" si="238"/>
        <v>#N/A</v>
      </c>
      <c r="BX208" s="174" t="e">
        <f t="shared" si="239"/>
        <v>#N/A</v>
      </c>
      <c r="BY208" s="39">
        <f t="shared" si="216"/>
        <v>0</v>
      </c>
      <c r="BZ208" s="174" t="e">
        <f t="shared" si="240"/>
        <v>#N/A</v>
      </c>
      <c r="CA208" s="37">
        <f t="shared" si="217"/>
        <v>0</v>
      </c>
      <c r="CB208" s="174" t="e">
        <f t="shared" si="241"/>
        <v>#N/A</v>
      </c>
      <c r="CC208" s="39">
        <f t="shared" si="218"/>
        <v>0</v>
      </c>
      <c r="CD208" s="174" t="e">
        <f t="shared" si="242"/>
        <v>#N/A</v>
      </c>
      <c r="CE208" s="39">
        <f t="shared" si="219"/>
        <v>0</v>
      </c>
      <c r="CF208" s="174" t="e">
        <f t="shared" si="243"/>
        <v>#N/A</v>
      </c>
      <c r="CG208" s="39">
        <f t="shared" si="220"/>
        <v>0</v>
      </c>
      <c r="CH208" s="174" t="e">
        <f t="shared" si="244"/>
        <v>#N/A</v>
      </c>
      <c r="CI208" s="39">
        <f t="shared" si="221"/>
        <v>0</v>
      </c>
      <c r="CJ208" s="174" t="e">
        <f t="shared" si="245"/>
        <v>#N/A</v>
      </c>
      <c r="CK208" s="39">
        <f t="shared" si="222"/>
        <v>0</v>
      </c>
      <c r="CL208" s="174" t="e">
        <f t="shared" si="246"/>
        <v>#N/A</v>
      </c>
      <c r="CM208" s="39">
        <f t="shared" si="223"/>
        <v>0</v>
      </c>
      <c r="CN208" s="174" t="e">
        <f t="shared" si="247"/>
        <v>#N/A</v>
      </c>
      <c r="CO208" s="39">
        <f t="shared" si="224"/>
        <v>0</v>
      </c>
      <c r="CP208" s="174" t="e">
        <f t="shared" si="248"/>
        <v>#N/A</v>
      </c>
      <c r="CQ208" s="39">
        <f t="shared" si="225"/>
        <v>0</v>
      </c>
      <c r="CR208" s="39" t="e">
        <f>IF(ISERROR(BX208),NA(),(BY208/Calculator!$E$6)/2)</f>
        <v>#N/A</v>
      </c>
      <c r="CS208" s="39" t="e">
        <f>IF(ISERROR(BZ208),NA(),(CA208/Calculator!$E$6)/2)</f>
        <v>#N/A</v>
      </c>
      <c r="CT208" s="39" t="e">
        <f>IF(ISERROR(CB208),NA(),(CC208/Calculator!$E$6)/2)</f>
        <v>#N/A</v>
      </c>
      <c r="CU208" s="39" t="e">
        <f>IF(ISERROR(CD208),NA(),(CE208/Calculator!$E$6)/2)</f>
        <v>#N/A</v>
      </c>
      <c r="CV208" s="39" t="e">
        <f>IF(ISERROR(CF208),NA(),(CG208/Calculator!$E$6)/2)</f>
        <v>#N/A</v>
      </c>
      <c r="CW208" s="39" t="e">
        <f>IF(ISERROR(CH208),NA(),(CI208/Calculator!$E$6)/2)</f>
        <v>#N/A</v>
      </c>
      <c r="CX208" s="39" t="e">
        <f>IF(ISERROR(CJ208),NA(),(CK208/Calculator!$E$6)/2)</f>
        <v>#N/A</v>
      </c>
      <c r="CY208" s="39" t="e">
        <f>IF(ISERROR(CL208),NA(),(CM208/Calculator!$E$6)/2)</f>
        <v>#N/A</v>
      </c>
      <c r="CZ208" s="39" t="e">
        <f>IF(ISERROR(CN208),NA(),(CO208/Calculator!$E$6)/2)</f>
        <v>#N/A</v>
      </c>
      <c r="DA208" s="39" t="e">
        <f>IF(ISERROR(CP208),NA(),(CQ208/Calculator!$E$6)/2)</f>
        <v>#N/A</v>
      </c>
    </row>
    <row r="209" spans="1:105" s="34" customFormat="1" ht="12" thickBot="1" x14ac:dyDescent="0.25">
      <c r="A209" s="51" t="str">
        <f t="shared" si="180"/>
        <v/>
      </c>
      <c r="B209" s="52" t="str">
        <f t="shared" si="226"/>
        <v/>
      </c>
      <c r="C209" s="53" t="str">
        <f t="shared" si="181"/>
        <v/>
      </c>
      <c r="D209" s="54"/>
      <c r="E209" s="36">
        <f t="shared" si="182"/>
        <v>0</v>
      </c>
      <c r="F209" s="36">
        <f t="shared" si="183"/>
        <v>0</v>
      </c>
      <c r="G209" s="36">
        <f t="shared" si="184"/>
        <v>0</v>
      </c>
      <c r="H209" s="36">
        <f t="shared" si="185"/>
        <v>0</v>
      </c>
      <c r="I209" s="36">
        <f t="shared" si="186"/>
        <v>0</v>
      </c>
      <c r="J209" s="36">
        <f t="shared" si="187"/>
        <v>0</v>
      </c>
      <c r="K209" s="36">
        <f t="shared" si="188"/>
        <v>0</v>
      </c>
      <c r="L209" s="36">
        <f t="shared" si="189"/>
        <v>0</v>
      </c>
      <c r="M209" s="36">
        <f t="shared" si="190"/>
        <v>0</v>
      </c>
      <c r="N209" s="36">
        <f t="shared" si="191"/>
        <v>0</v>
      </c>
      <c r="O209" s="49">
        <f t="shared" si="192"/>
        <v>0</v>
      </c>
      <c r="P209" s="132" t="str">
        <f t="shared" si="193"/>
        <v/>
      </c>
      <c r="Q209" s="50">
        <f t="shared" si="194"/>
        <v>0</v>
      </c>
      <c r="R209" s="37"/>
      <c r="S209" s="36">
        <f t="shared" si="195"/>
        <v>1000</v>
      </c>
      <c r="T209" s="36">
        <f t="shared" si="196"/>
        <v>0</v>
      </c>
      <c r="U209" s="36">
        <f t="shared" si="197"/>
        <v>0</v>
      </c>
      <c r="V209" s="36">
        <f t="shared" si="198"/>
        <v>0</v>
      </c>
      <c r="W209" s="36">
        <f t="shared" si="199"/>
        <v>3000</v>
      </c>
      <c r="X209" s="36">
        <f t="shared" si="200"/>
        <v>0</v>
      </c>
      <c r="Y209" s="36">
        <f t="shared" si="201"/>
        <v>0</v>
      </c>
      <c r="Z209" s="36">
        <f t="shared" si="202"/>
        <v>52172.570000000007</v>
      </c>
      <c r="AA209" s="36">
        <f t="shared" si="203"/>
        <v>0</v>
      </c>
      <c r="AB209" s="36">
        <f t="shared" si="204"/>
        <v>0</v>
      </c>
      <c r="AC209" s="40"/>
      <c r="AD209" s="36">
        <f t="shared" si="170"/>
        <v>0</v>
      </c>
      <c r="AE209" s="36">
        <f t="shared" si="171"/>
        <v>0</v>
      </c>
      <c r="AF209" s="36">
        <f t="shared" si="172"/>
        <v>0</v>
      </c>
      <c r="AG209" s="36">
        <f t="shared" si="173"/>
        <v>0</v>
      </c>
      <c r="AH209" s="36">
        <f t="shared" si="174"/>
        <v>0</v>
      </c>
      <c r="AI209" s="36">
        <f t="shared" si="175"/>
        <v>0</v>
      </c>
      <c r="AJ209" s="36">
        <f t="shared" si="176"/>
        <v>0</v>
      </c>
      <c r="AK209" s="36">
        <f t="shared" si="177"/>
        <v>0</v>
      </c>
      <c r="AL209" s="36">
        <f t="shared" si="178"/>
        <v>0</v>
      </c>
      <c r="AM209" s="36">
        <f t="shared" si="179"/>
        <v>0</v>
      </c>
      <c r="AN209" s="40"/>
      <c r="AO209" s="36">
        <f t="shared" si="205"/>
        <v>0</v>
      </c>
      <c r="AP209" s="36">
        <f t="shared" si="206"/>
        <v>0</v>
      </c>
      <c r="AQ209" s="36">
        <f t="shared" si="207"/>
        <v>0</v>
      </c>
      <c r="AR209" s="36">
        <f t="shared" si="208"/>
        <v>0</v>
      </c>
      <c r="AS209" s="36">
        <f t="shared" si="209"/>
        <v>0</v>
      </c>
      <c r="AT209" s="36">
        <f t="shared" si="210"/>
        <v>0</v>
      </c>
      <c r="AU209" s="36">
        <f t="shared" si="211"/>
        <v>0</v>
      </c>
      <c r="AV209" s="36">
        <f t="shared" si="212"/>
        <v>151.72999999999999</v>
      </c>
      <c r="AW209" s="36">
        <f t="shared" si="213"/>
        <v>0</v>
      </c>
      <c r="AX209" s="36">
        <f t="shared" si="214"/>
        <v>0</v>
      </c>
      <c r="AZ209" s="36">
        <f t="shared" si="227"/>
        <v>0</v>
      </c>
      <c r="BA209" s="36">
        <f t="shared" si="228"/>
        <v>0</v>
      </c>
      <c r="BB209" s="36">
        <f t="shared" si="229"/>
        <v>0</v>
      </c>
      <c r="BC209" s="36">
        <f t="shared" si="230"/>
        <v>0</v>
      </c>
      <c r="BD209" s="36">
        <f t="shared" si="231"/>
        <v>0</v>
      </c>
      <c r="BE209" s="36">
        <f t="shared" si="232"/>
        <v>0</v>
      </c>
      <c r="BF209" s="36">
        <f t="shared" si="233"/>
        <v>0</v>
      </c>
      <c r="BG209" s="36">
        <f t="shared" si="234"/>
        <v>0</v>
      </c>
      <c r="BH209" s="36">
        <f t="shared" si="235"/>
        <v>0</v>
      </c>
      <c r="BI209" s="36">
        <f t="shared" si="236"/>
        <v>0</v>
      </c>
      <c r="BJ209" s="118">
        <f t="shared" si="215"/>
        <v>0</v>
      </c>
      <c r="BK209" s="37"/>
      <c r="BL209" s="38">
        <f t="shared" si="237"/>
        <v>0</v>
      </c>
      <c r="BM209" s="39">
        <f>IF(BA209+AP209+T208&gt;=F$8,0,IF(SUM($BL209:BL209)&lt;$C209,MIN(F$8-(BA209+AP209+T208),$C209-SUM($BL209:BL209)),0))</f>
        <v>0</v>
      </c>
      <c r="BN209" s="39">
        <f>IF(BB209+AQ209+U208&gt;=G$8,0,IF(SUM($BL209:BM209)&lt;$C209,MIN(G$8-(BB209+AQ209+U208),$C209-SUM($BL209:BM209)),0))</f>
        <v>0</v>
      </c>
      <c r="BO209" s="39">
        <f>IF(BC209+AR209+V208&gt;=H$8,0,IF(SUM($BL209:BN209)&lt;$C209,MIN(H$8-(BC209+AR209+V208),$C209-SUM($BL209:BN209)),0))</f>
        <v>0</v>
      </c>
      <c r="BP209" s="39">
        <f>IF(BD209+AS209+W208&gt;=I$8,0,IF(SUM($BL209:BO209)&lt;$C209,MIN(I$8-(BD209+AS209+W208),$C209-SUM($BL209:BO209)),0))</f>
        <v>0</v>
      </c>
      <c r="BQ209" s="39">
        <f>IF(BE209+AT209+X208&gt;=J$8,0,IF(SUM($BL209:BP209)&lt;$C209,MIN(J$8-(BE209+AT209+X208),$C209-SUM($BL209:BP209)),0))</f>
        <v>0</v>
      </c>
      <c r="BR209" s="39">
        <f>IF(BF209+AU209+Y208&gt;=K$8,0,IF(SUM($BL209:BQ209)&lt;$C209,MIN(K$8-(BF209+AU209+Y208),$C209-SUM($BL209:BQ209)),0))</f>
        <v>0</v>
      </c>
      <c r="BS209" s="39">
        <f>IF(BG209+AV209+Z208&gt;=L$8,0,IF(SUM($BL209:BR209)&lt;$C209,MIN(L$8-(BG209+AV209+Z208),$C209-SUM($BL209:BR209)),0))</f>
        <v>0</v>
      </c>
      <c r="BT209" s="39">
        <f>IF(BH209+AW209+AA208&gt;=M$8,0,IF(SUM($BL209:BS209)&lt;$C209,MIN(M$8-(BH209+AW209+AA208),$C209-SUM($BL209:BS209)),0))</f>
        <v>0</v>
      </c>
      <c r="BU209" s="39">
        <f>IF(BI209+AX209+AB208&gt;=N$8,0,IF(SUM($BL209:BT209)&lt;$C209,MIN(N$8-(BI209+AX209+AB208),$C209-SUM($BL209:BT209)),0))</f>
        <v>0</v>
      </c>
      <c r="BW209" s="52" t="e">
        <f t="shared" si="238"/>
        <v>#N/A</v>
      </c>
      <c r="BX209" s="174" t="e">
        <f t="shared" si="239"/>
        <v>#N/A</v>
      </c>
      <c r="BY209" s="39">
        <f t="shared" si="216"/>
        <v>0</v>
      </c>
      <c r="BZ209" s="174" t="e">
        <f t="shared" si="240"/>
        <v>#N/A</v>
      </c>
      <c r="CA209" s="37">
        <f t="shared" si="217"/>
        <v>0</v>
      </c>
      <c r="CB209" s="174" t="e">
        <f t="shared" si="241"/>
        <v>#N/A</v>
      </c>
      <c r="CC209" s="39">
        <f t="shared" si="218"/>
        <v>0</v>
      </c>
      <c r="CD209" s="174" t="e">
        <f t="shared" si="242"/>
        <v>#N/A</v>
      </c>
      <c r="CE209" s="39">
        <f t="shared" si="219"/>
        <v>0</v>
      </c>
      <c r="CF209" s="174" t="e">
        <f t="shared" si="243"/>
        <v>#N/A</v>
      </c>
      <c r="CG209" s="39">
        <f t="shared" si="220"/>
        <v>0</v>
      </c>
      <c r="CH209" s="174" t="e">
        <f t="shared" si="244"/>
        <v>#N/A</v>
      </c>
      <c r="CI209" s="39">
        <f t="shared" si="221"/>
        <v>0</v>
      </c>
      <c r="CJ209" s="174" t="e">
        <f t="shared" si="245"/>
        <v>#N/A</v>
      </c>
      <c r="CK209" s="39">
        <f t="shared" si="222"/>
        <v>0</v>
      </c>
      <c r="CL209" s="174" t="e">
        <f t="shared" si="246"/>
        <v>#N/A</v>
      </c>
      <c r="CM209" s="39">
        <f t="shared" si="223"/>
        <v>0</v>
      </c>
      <c r="CN209" s="174" t="e">
        <f t="shared" si="247"/>
        <v>#N/A</v>
      </c>
      <c r="CO209" s="39">
        <f t="shared" si="224"/>
        <v>0</v>
      </c>
      <c r="CP209" s="174" t="e">
        <f t="shared" si="248"/>
        <v>#N/A</v>
      </c>
      <c r="CQ209" s="39">
        <f t="shared" si="225"/>
        <v>0</v>
      </c>
      <c r="CR209" s="39" t="e">
        <f>IF(ISERROR(BX209),NA(),(BY209/Calculator!$E$6)/2)</f>
        <v>#N/A</v>
      </c>
      <c r="CS209" s="39" t="e">
        <f>IF(ISERROR(BZ209),NA(),(CA209/Calculator!$E$6)/2)</f>
        <v>#N/A</v>
      </c>
      <c r="CT209" s="39" t="e">
        <f>IF(ISERROR(CB209),NA(),(CC209/Calculator!$E$6)/2)</f>
        <v>#N/A</v>
      </c>
      <c r="CU209" s="39" t="e">
        <f>IF(ISERROR(CD209),NA(),(CE209/Calculator!$E$6)/2)</f>
        <v>#N/A</v>
      </c>
      <c r="CV209" s="39" t="e">
        <f>IF(ISERROR(CF209),NA(),(CG209/Calculator!$E$6)/2)</f>
        <v>#N/A</v>
      </c>
      <c r="CW209" s="39" t="e">
        <f>IF(ISERROR(CH209),NA(),(CI209/Calculator!$E$6)/2)</f>
        <v>#N/A</v>
      </c>
      <c r="CX209" s="39" t="e">
        <f>IF(ISERROR(CJ209),NA(),(CK209/Calculator!$E$6)/2)</f>
        <v>#N/A</v>
      </c>
      <c r="CY209" s="39" t="e">
        <f>IF(ISERROR(CL209),NA(),(CM209/Calculator!$E$6)/2)</f>
        <v>#N/A</v>
      </c>
      <c r="CZ209" s="39" t="e">
        <f>IF(ISERROR(CN209),NA(),(CO209/Calculator!$E$6)/2)</f>
        <v>#N/A</v>
      </c>
      <c r="DA209" s="39" t="e">
        <f>IF(ISERROR(CP209),NA(),(CQ209/Calculator!$E$6)/2)</f>
        <v>#N/A</v>
      </c>
    </row>
    <row r="210" spans="1:105" s="34" customFormat="1" ht="12" thickBot="1" x14ac:dyDescent="0.25">
      <c r="A210" s="51" t="str">
        <f t="shared" si="180"/>
        <v/>
      </c>
      <c r="B210" s="52" t="str">
        <f t="shared" si="226"/>
        <v/>
      </c>
      <c r="C210" s="53" t="str">
        <f t="shared" si="181"/>
        <v/>
      </c>
      <c r="D210" s="54"/>
      <c r="E210" s="36">
        <f t="shared" si="182"/>
        <v>0</v>
      </c>
      <c r="F210" s="36">
        <f t="shared" si="183"/>
        <v>0</v>
      </c>
      <c r="G210" s="36">
        <f t="shared" si="184"/>
        <v>0</v>
      </c>
      <c r="H210" s="36">
        <f t="shared" si="185"/>
        <v>0</v>
      </c>
      <c r="I210" s="36">
        <f t="shared" si="186"/>
        <v>0</v>
      </c>
      <c r="J210" s="36">
        <f t="shared" si="187"/>
        <v>0</v>
      </c>
      <c r="K210" s="36">
        <f t="shared" si="188"/>
        <v>0</v>
      </c>
      <c r="L210" s="36">
        <f t="shared" si="189"/>
        <v>0</v>
      </c>
      <c r="M210" s="36">
        <f t="shared" si="190"/>
        <v>0</v>
      </c>
      <c r="N210" s="36">
        <f t="shared" si="191"/>
        <v>0</v>
      </c>
      <c r="O210" s="49">
        <f t="shared" si="192"/>
        <v>0</v>
      </c>
      <c r="P210" s="132" t="str">
        <f t="shared" si="193"/>
        <v/>
      </c>
      <c r="Q210" s="50">
        <f t="shared" si="194"/>
        <v>0</v>
      </c>
      <c r="R210" s="37"/>
      <c r="S210" s="36">
        <f t="shared" si="195"/>
        <v>1000</v>
      </c>
      <c r="T210" s="36">
        <f t="shared" si="196"/>
        <v>0</v>
      </c>
      <c r="U210" s="36">
        <f t="shared" si="197"/>
        <v>0</v>
      </c>
      <c r="V210" s="36">
        <f t="shared" si="198"/>
        <v>0</v>
      </c>
      <c r="W210" s="36">
        <f t="shared" si="199"/>
        <v>3000</v>
      </c>
      <c r="X210" s="36">
        <f t="shared" si="200"/>
        <v>0</v>
      </c>
      <c r="Y210" s="36">
        <f t="shared" si="201"/>
        <v>0</v>
      </c>
      <c r="Z210" s="36">
        <f t="shared" si="202"/>
        <v>52324.740000000005</v>
      </c>
      <c r="AA210" s="36">
        <f t="shared" si="203"/>
        <v>0</v>
      </c>
      <c r="AB210" s="36">
        <f t="shared" si="204"/>
        <v>0</v>
      </c>
      <c r="AC210" s="40"/>
      <c r="AD210" s="36">
        <f t="shared" si="170"/>
        <v>0</v>
      </c>
      <c r="AE210" s="36">
        <f t="shared" si="171"/>
        <v>0</v>
      </c>
      <c r="AF210" s="36">
        <f t="shared" si="172"/>
        <v>0</v>
      </c>
      <c r="AG210" s="36">
        <f t="shared" si="173"/>
        <v>0</v>
      </c>
      <c r="AH210" s="36">
        <f t="shared" si="174"/>
        <v>0</v>
      </c>
      <c r="AI210" s="36">
        <f t="shared" si="175"/>
        <v>0</v>
      </c>
      <c r="AJ210" s="36">
        <f t="shared" si="176"/>
        <v>0</v>
      </c>
      <c r="AK210" s="36">
        <f t="shared" si="177"/>
        <v>0</v>
      </c>
      <c r="AL210" s="36">
        <f t="shared" si="178"/>
        <v>0</v>
      </c>
      <c r="AM210" s="36">
        <f t="shared" si="179"/>
        <v>0</v>
      </c>
      <c r="AN210" s="40"/>
      <c r="AO210" s="36">
        <f t="shared" si="205"/>
        <v>0</v>
      </c>
      <c r="AP210" s="36">
        <f t="shared" si="206"/>
        <v>0</v>
      </c>
      <c r="AQ210" s="36">
        <f t="shared" si="207"/>
        <v>0</v>
      </c>
      <c r="AR210" s="36">
        <f t="shared" si="208"/>
        <v>0</v>
      </c>
      <c r="AS210" s="36">
        <f t="shared" si="209"/>
        <v>0</v>
      </c>
      <c r="AT210" s="36">
        <f t="shared" si="210"/>
        <v>0</v>
      </c>
      <c r="AU210" s="36">
        <f t="shared" si="211"/>
        <v>0</v>
      </c>
      <c r="AV210" s="36">
        <f t="shared" si="212"/>
        <v>152.16999999999999</v>
      </c>
      <c r="AW210" s="36">
        <f t="shared" si="213"/>
        <v>0</v>
      </c>
      <c r="AX210" s="36">
        <f t="shared" si="214"/>
        <v>0</v>
      </c>
      <c r="AZ210" s="36">
        <f t="shared" si="227"/>
        <v>0</v>
      </c>
      <c r="BA210" s="36">
        <f t="shared" si="228"/>
        <v>0</v>
      </c>
      <c r="BB210" s="36">
        <f t="shared" si="229"/>
        <v>0</v>
      </c>
      <c r="BC210" s="36">
        <f t="shared" si="230"/>
        <v>0</v>
      </c>
      <c r="BD210" s="36">
        <f t="shared" si="231"/>
        <v>0</v>
      </c>
      <c r="BE210" s="36">
        <f t="shared" si="232"/>
        <v>0</v>
      </c>
      <c r="BF210" s="36">
        <f t="shared" si="233"/>
        <v>0</v>
      </c>
      <c r="BG210" s="36">
        <f t="shared" si="234"/>
        <v>0</v>
      </c>
      <c r="BH210" s="36">
        <f t="shared" si="235"/>
        <v>0</v>
      </c>
      <c r="BI210" s="36">
        <f t="shared" si="236"/>
        <v>0</v>
      </c>
      <c r="BJ210" s="118">
        <f t="shared" si="215"/>
        <v>0</v>
      </c>
      <c r="BK210" s="37"/>
      <c r="BL210" s="38">
        <f t="shared" si="237"/>
        <v>0</v>
      </c>
      <c r="BM210" s="39">
        <f>IF(BA210+AP210+T209&gt;=F$8,0,IF(SUM($BL210:BL210)&lt;$C210,MIN(F$8-(BA210+AP210+T209),$C210-SUM($BL210:BL210)),0))</f>
        <v>0</v>
      </c>
      <c r="BN210" s="39">
        <f>IF(BB210+AQ210+U209&gt;=G$8,0,IF(SUM($BL210:BM210)&lt;$C210,MIN(G$8-(BB210+AQ210+U209),$C210-SUM($BL210:BM210)),0))</f>
        <v>0</v>
      </c>
      <c r="BO210" s="39">
        <f>IF(BC210+AR210+V209&gt;=H$8,0,IF(SUM($BL210:BN210)&lt;$C210,MIN(H$8-(BC210+AR210+V209),$C210-SUM($BL210:BN210)),0))</f>
        <v>0</v>
      </c>
      <c r="BP210" s="39">
        <f>IF(BD210+AS210+W209&gt;=I$8,0,IF(SUM($BL210:BO210)&lt;$C210,MIN(I$8-(BD210+AS210+W209),$C210-SUM($BL210:BO210)),0))</f>
        <v>0</v>
      </c>
      <c r="BQ210" s="39">
        <f>IF(BE210+AT210+X209&gt;=J$8,0,IF(SUM($BL210:BP210)&lt;$C210,MIN(J$8-(BE210+AT210+X209),$C210-SUM($BL210:BP210)),0))</f>
        <v>0</v>
      </c>
      <c r="BR210" s="39">
        <f>IF(BF210+AU210+Y209&gt;=K$8,0,IF(SUM($BL210:BQ210)&lt;$C210,MIN(K$8-(BF210+AU210+Y209),$C210-SUM($BL210:BQ210)),0))</f>
        <v>0</v>
      </c>
      <c r="BS210" s="39">
        <f>IF(BG210+AV210+Z209&gt;=L$8,0,IF(SUM($BL210:BR210)&lt;$C210,MIN(L$8-(BG210+AV210+Z209),$C210-SUM($BL210:BR210)),0))</f>
        <v>0</v>
      </c>
      <c r="BT210" s="39">
        <f>IF(BH210+AW210+AA209&gt;=M$8,0,IF(SUM($BL210:BS210)&lt;$C210,MIN(M$8-(BH210+AW210+AA209),$C210-SUM($BL210:BS210)),0))</f>
        <v>0</v>
      </c>
      <c r="BU210" s="39">
        <f>IF(BI210+AX210+AB209&gt;=N$8,0,IF(SUM($BL210:BT210)&lt;$C210,MIN(N$8-(BI210+AX210+AB209),$C210-SUM($BL210:BT210)),0))</f>
        <v>0</v>
      </c>
      <c r="BW210" s="52" t="e">
        <f t="shared" si="238"/>
        <v>#N/A</v>
      </c>
      <c r="BX210" s="174" t="e">
        <f t="shared" si="239"/>
        <v>#N/A</v>
      </c>
      <c r="BY210" s="39">
        <f t="shared" si="216"/>
        <v>0</v>
      </c>
      <c r="BZ210" s="174" t="e">
        <f t="shared" si="240"/>
        <v>#N/A</v>
      </c>
      <c r="CA210" s="37">
        <f t="shared" si="217"/>
        <v>0</v>
      </c>
      <c r="CB210" s="174" t="e">
        <f t="shared" si="241"/>
        <v>#N/A</v>
      </c>
      <c r="CC210" s="39">
        <f t="shared" si="218"/>
        <v>0</v>
      </c>
      <c r="CD210" s="174" t="e">
        <f t="shared" si="242"/>
        <v>#N/A</v>
      </c>
      <c r="CE210" s="39">
        <f t="shared" si="219"/>
        <v>0</v>
      </c>
      <c r="CF210" s="174" t="e">
        <f t="shared" si="243"/>
        <v>#N/A</v>
      </c>
      <c r="CG210" s="39">
        <f t="shared" si="220"/>
        <v>0</v>
      </c>
      <c r="CH210" s="174" t="e">
        <f t="shared" si="244"/>
        <v>#N/A</v>
      </c>
      <c r="CI210" s="39">
        <f t="shared" si="221"/>
        <v>0</v>
      </c>
      <c r="CJ210" s="174" t="e">
        <f t="shared" si="245"/>
        <v>#N/A</v>
      </c>
      <c r="CK210" s="39">
        <f t="shared" si="222"/>
        <v>0</v>
      </c>
      <c r="CL210" s="174" t="e">
        <f t="shared" si="246"/>
        <v>#N/A</v>
      </c>
      <c r="CM210" s="39">
        <f t="shared" si="223"/>
        <v>0</v>
      </c>
      <c r="CN210" s="174" t="e">
        <f t="shared" si="247"/>
        <v>#N/A</v>
      </c>
      <c r="CO210" s="39">
        <f t="shared" si="224"/>
        <v>0</v>
      </c>
      <c r="CP210" s="174" t="e">
        <f t="shared" si="248"/>
        <v>#N/A</v>
      </c>
      <c r="CQ210" s="39">
        <f t="shared" si="225"/>
        <v>0</v>
      </c>
      <c r="CR210" s="39" t="e">
        <f>IF(ISERROR(BX210),NA(),(BY210/Calculator!$E$6)/2)</f>
        <v>#N/A</v>
      </c>
      <c r="CS210" s="39" t="e">
        <f>IF(ISERROR(BZ210),NA(),(CA210/Calculator!$E$6)/2)</f>
        <v>#N/A</v>
      </c>
      <c r="CT210" s="39" t="e">
        <f>IF(ISERROR(CB210),NA(),(CC210/Calculator!$E$6)/2)</f>
        <v>#N/A</v>
      </c>
      <c r="CU210" s="39" t="e">
        <f>IF(ISERROR(CD210),NA(),(CE210/Calculator!$E$6)/2)</f>
        <v>#N/A</v>
      </c>
      <c r="CV210" s="39" t="e">
        <f>IF(ISERROR(CF210),NA(),(CG210/Calculator!$E$6)/2)</f>
        <v>#N/A</v>
      </c>
      <c r="CW210" s="39" t="e">
        <f>IF(ISERROR(CH210),NA(),(CI210/Calculator!$E$6)/2)</f>
        <v>#N/A</v>
      </c>
      <c r="CX210" s="39" t="e">
        <f>IF(ISERROR(CJ210),NA(),(CK210/Calculator!$E$6)/2)</f>
        <v>#N/A</v>
      </c>
      <c r="CY210" s="39" t="e">
        <f>IF(ISERROR(CL210),NA(),(CM210/Calculator!$E$6)/2)</f>
        <v>#N/A</v>
      </c>
      <c r="CZ210" s="39" t="e">
        <f>IF(ISERROR(CN210),NA(),(CO210/Calculator!$E$6)/2)</f>
        <v>#N/A</v>
      </c>
      <c r="DA210" s="39" t="e">
        <f>IF(ISERROR(CP210),NA(),(CQ210/Calculator!$E$6)/2)</f>
        <v>#N/A</v>
      </c>
    </row>
    <row r="211" spans="1:105" s="34" customFormat="1" ht="12" thickBot="1" x14ac:dyDescent="0.25">
      <c r="A211" s="51" t="str">
        <f t="shared" si="180"/>
        <v/>
      </c>
      <c r="B211" s="52" t="str">
        <f t="shared" si="226"/>
        <v/>
      </c>
      <c r="C211" s="53" t="str">
        <f t="shared" si="181"/>
        <v/>
      </c>
      <c r="D211" s="54"/>
      <c r="E211" s="36">
        <f t="shared" si="182"/>
        <v>0</v>
      </c>
      <c r="F211" s="36">
        <f t="shared" si="183"/>
        <v>0</v>
      </c>
      <c r="G211" s="36">
        <f t="shared" si="184"/>
        <v>0</v>
      </c>
      <c r="H211" s="36">
        <f t="shared" si="185"/>
        <v>0</v>
      </c>
      <c r="I211" s="36">
        <f t="shared" si="186"/>
        <v>0</v>
      </c>
      <c r="J211" s="36">
        <f t="shared" si="187"/>
        <v>0</v>
      </c>
      <c r="K211" s="36">
        <f t="shared" si="188"/>
        <v>0</v>
      </c>
      <c r="L211" s="36">
        <f t="shared" si="189"/>
        <v>0</v>
      </c>
      <c r="M211" s="36">
        <f t="shared" si="190"/>
        <v>0</v>
      </c>
      <c r="N211" s="36">
        <f t="shared" si="191"/>
        <v>0</v>
      </c>
      <c r="O211" s="49">
        <f t="shared" si="192"/>
        <v>0</v>
      </c>
      <c r="P211" s="132" t="str">
        <f t="shared" si="193"/>
        <v/>
      </c>
      <c r="Q211" s="50">
        <f t="shared" si="194"/>
        <v>0</v>
      </c>
      <c r="R211" s="37"/>
      <c r="S211" s="36">
        <f t="shared" si="195"/>
        <v>1000</v>
      </c>
      <c r="T211" s="36">
        <f t="shared" si="196"/>
        <v>0</v>
      </c>
      <c r="U211" s="36">
        <f t="shared" si="197"/>
        <v>0</v>
      </c>
      <c r="V211" s="36">
        <f t="shared" si="198"/>
        <v>0</v>
      </c>
      <c r="W211" s="36">
        <f t="shared" si="199"/>
        <v>3000</v>
      </c>
      <c r="X211" s="36">
        <f t="shared" si="200"/>
        <v>0</v>
      </c>
      <c r="Y211" s="36">
        <f t="shared" si="201"/>
        <v>0</v>
      </c>
      <c r="Z211" s="36">
        <f t="shared" si="202"/>
        <v>52477.350000000006</v>
      </c>
      <c r="AA211" s="36">
        <f t="shared" si="203"/>
        <v>0</v>
      </c>
      <c r="AB211" s="36">
        <f t="shared" si="204"/>
        <v>0</v>
      </c>
      <c r="AC211" s="40"/>
      <c r="AD211" s="36">
        <f t="shared" ref="AD211:AD274" si="249">IF(E$8-S211&lt;0,0,E$8-S211)</f>
        <v>0</v>
      </c>
      <c r="AE211" s="36">
        <f t="shared" ref="AE211:AE274" si="250">IF(F$8-T211&lt;0,0,F$8-T211)</f>
        <v>0</v>
      </c>
      <c r="AF211" s="36">
        <f t="shared" ref="AF211:AF274" si="251">IF(G$8-U211&lt;0,0,G$8-U211)</f>
        <v>0</v>
      </c>
      <c r="AG211" s="36">
        <f t="shared" ref="AG211:AG274" si="252">IF(H$8-V211&lt;0,0,H$8-V211)</f>
        <v>0</v>
      </c>
      <c r="AH211" s="36">
        <f t="shared" ref="AH211:AH274" si="253">IF(I$8-W211&lt;0,0,I$8-W211)</f>
        <v>0</v>
      </c>
      <c r="AI211" s="36">
        <f t="shared" ref="AI211:AI274" si="254">IF(J$8-X211&lt;0,0,J$8-X211)</f>
        <v>0</v>
      </c>
      <c r="AJ211" s="36">
        <f t="shared" ref="AJ211:AJ274" si="255">IF(K$8-Y211&lt;0,0,K$8-Y211)</f>
        <v>0</v>
      </c>
      <c r="AK211" s="36">
        <f t="shared" ref="AK211:AK274" si="256">IF(L$8-Z211&lt;0,0,L$8-Z211)</f>
        <v>0</v>
      </c>
      <c r="AL211" s="36">
        <f t="shared" ref="AL211:AL274" si="257">IF(M$8-AA211&lt;0,0,M$8-AA211)</f>
        <v>0</v>
      </c>
      <c r="AM211" s="36">
        <f t="shared" ref="AM211:AM274" si="258">IF(N$8-AB211&lt;0,0,N$8-AB211)</f>
        <v>0</v>
      </c>
      <c r="AN211" s="40"/>
      <c r="AO211" s="36">
        <f t="shared" si="205"/>
        <v>0</v>
      </c>
      <c r="AP211" s="36">
        <f t="shared" si="206"/>
        <v>0</v>
      </c>
      <c r="AQ211" s="36">
        <f t="shared" si="207"/>
        <v>0</v>
      </c>
      <c r="AR211" s="36">
        <f t="shared" si="208"/>
        <v>0</v>
      </c>
      <c r="AS211" s="36">
        <f t="shared" si="209"/>
        <v>0</v>
      </c>
      <c r="AT211" s="36">
        <f t="shared" si="210"/>
        <v>0</v>
      </c>
      <c r="AU211" s="36">
        <f t="shared" si="211"/>
        <v>0</v>
      </c>
      <c r="AV211" s="36">
        <f t="shared" si="212"/>
        <v>152.61000000000001</v>
      </c>
      <c r="AW211" s="36">
        <f t="shared" si="213"/>
        <v>0</v>
      </c>
      <c r="AX211" s="36">
        <f t="shared" si="214"/>
        <v>0</v>
      </c>
      <c r="AZ211" s="36">
        <f t="shared" si="227"/>
        <v>0</v>
      </c>
      <c r="BA211" s="36">
        <f t="shared" si="228"/>
        <v>0</v>
      </c>
      <c r="BB211" s="36">
        <f t="shared" si="229"/>
        <v>0</v>
      </c>
      <c r="BC211" s="36">
        <f t="shared" si="230"/>
        <v>0</v>
      </c>
      <c r="BD211" s="36">
        <f t="shared" si="231"/>
        <v>0</v>
      </c>
      <c r="BE211" s="36">
        <f t="shared" si="232"/>
        <v>0</v>
      </c>
      <c r="BF211" s="36">
        <f t="shared" si="233"/>
        <v>0</v>
      </c>
      <c r="BG211" s="36">
        <f t="shared" si="234"/>
        <v>0</v>
      </c>
      <c r="BH211" s="36">
        <f t="shared" si="235"/>
        <v>0</v>
      </c>
      <c r="BI211" s="36">
        <f t="shared" si="236"/>
        <v>0</v>
      </c>
      <c r="BJ211" s="118">
        <f t="shared" si="215"/>
        <v>0</v>
      </c>
      <c r="BK211" s="37"/>
      <c r="BL211" s="38">
        <f t="shared" si="237"/>
        <v>0</v>
      </c>
      <c r="BM211" s="39">
        <f>IF(BA211+AP211+T210&gt;=F$8,0,IF(SUM($BL211:BL211)&lt;$C211,MIN(F$8-(BA211+AP211+T210),$C211-SUM($BL211:BL211)),0))</f>
        <v>0</v>
      </c>
      <c r="BN211" s="39">
        <f>IF(BB211+AQ211+U210&gt;=G$8,0,IF(SUM($BL211:BM211)&lt;$C211,MIN(G$8-(BB211+AQ211+U210),$C211-SUM($BL211:BM211)),0))</f>
        <v>0</v>
      </c>
      <c r="BO211" s="39">
        <f>IF(BC211+AR211+V210&gt;=H$8,0,IF(SUM($BL211:BN211)&lt;$C211,MIN(H$8-(BC211+AR211+V210),$C211-SUM($BL211:BN211)),0))</f>
        <v>0</v>
      </c>
      <c r="BP211" s="39">
        <f>IF(BD211+AS211+W210&gt;=I$8,0,IF(SUM($BL211:BO211)&lt;$C211,MIN(I$8-(BD211+AS211+W210),$C211-SUM($BL211:BO211)),0))</f>
        <v>0</v>
      </c>
      <c r="BQ211" s="39">
        <f>IF(BE211+AT211+X210&gt;=J$8,0,IF(SUM($BL211:BP211)&lt;$C211,MIN(J$8-(BE211+AT211+X210),$C211-SUM($BL211:BP211)),0))</f>
        <v>0</v>
      </c>
      <c r="BR211" s="39">
        <f>IF(BF211+AU211+Y210&gt;=K$8,0,IF(SUM($BL211:BQ211)&lt;$C211,MIN(K$8-(BF211+AU211+Y210),$C211-SUM($BL211:BQ211)),0))</f>
        <v>0</v>
      </c>
      <c r="BS211" s="39">
        <f>IF(BG211+AV211+Z210&gt;=L$8,0,IF(SUM($BL211:BR211)&lt;$C211,MIN(L$8-(BG211+AV211+Z210),$C211-SUM($BL211:BR211)),0))</f>
        <v>0</v>
      </c>
      <c r="BT211" s="39">
        <f>IF(BH211+AW211+AA210&gt;=M$8,0,IF(SUM($BL211:BS211)&lt;$C211,MIN(M$8-(BH211+AW211+AA210),$C211-SUM($BL211:BS211)),0))</f>
        <v>0</v>
      </c>
      <c r="BU211" s="39">
        <f>IF(BI211+AX211+AB210&gt;=N$8,0,IF(SUM($BL211:BT211)&lt;$C211,MIN(N$8-(BI211+AX211+AB210),$C211-SUM($BL211:BT211)),0))</f>
        <v>0</v>
      </c>
      <c r="BW211" s="52" t="e">
        <f t="shared" si="238"/>
        <v>#N/A</v>
      </c>
      <c r="BX211" s="174" t="e">
        <f t="shared" si="239"/>
        <v>#N/A</v>
      </c>
      <c r="BY211" s="39">
        <f t="shared" si="216"/>
        <v>0</v>
      </c>
      <c r="BZ211" s="174" t="e">
        <f t="shared" si="240"/>
        <v>#N/A</v>
      </c>
      <c r="CA211" s="37">
        <f t="shared" si="217"/>
        <v>0</v>
      </c>
      <c r="CB211" s="174" t="e">
        <f t="shared" si="241"/>
        <v>#N/A</v>
      </c>
      <c r="CC211" s="39">
        <f t="shared" si="218"/>
        <v>0</v>
      </c>
      <c r="CD211" s="174" t="e">
        <f t="shared" si="242"/>
        <v>#N/A</v>
      </c>
      <c r="CE211" s="39">
        <f t="shared" si="219"/>
        <v>0</v>
      </c>
      <c r="CF211" s="174" t="e">
        <f t="shared" si="243"/>
        <v>#N/A</v>
      </c>
      <c r="CG211" s="39">
        <f t="shared" si="220"/>
        <v>0</v>
      </c>
      <c r="CH211" s="174" t="e">
        <f t="shared" si="244"/>
        <v>#N/A</v>
      </c>
      <c r="CI211" s="39">
        <f t="shared" si="221"/>
        <v>0</v>
      </c>
      <c r="CJ211" s="174" t="e">
        <f t="shared" si="245"/>
        <v>#N/A</v>
      </c>
      <c r="CK211" s="39">
        <f t="shared" si="222"/>
        <v>0</v>
      </c>
      <c r="CL211" s="174" t="e">
        <f t="shared" si="246"/>
        <v>#N/A</v>
      </c>
      <c r="CM211" s="39">
        <f t="shared" si="223"/>
        <v>0</v>
      </c>
      <c r="CN211" s="174" t="e">
        <f t="shared" si="247"/>
        <v>#N/A</v>
      </c>
      <c r="CO211" s="39">
        <f t="shared" si="224"/>
        <v>0</v>
      </c>
      <c r="CP211" s="174" t="e">
        <f t="shared" si="248"/>
        <v>#N/A</v>
      </c>
      <c r="CQ211" s="39">
        <f t="shared" si="225"/>
        <v>0</v>
      </c>
      <c r="CR211" s="39" t="e">
        <f>IF(ISERROR(BX211),NA(),(BY211/Calculator!$E$6)/2)</f>
        <v>#N/A</v>
      </c>
      <c r="CS211" s="39" t="e">
        <f>IF(ISERROR(BZ211),NA(),(CA211/Calculator!$E$6)/2)</f>
        <v>#N/A</v>
      </c>
      <c r="CT211" s="39" t="e">
        <f>IF(ISERROR(CB211),NA(),(CC211/Calculator!$E$6)/2)</f>
        <v>#N/A</v>
      </c>
      <c r="CU211" s="39" t="e">
        <f>IF(ISERROR(CD211),NA(),(CE211/Calculator!$E$6)/2)</f>
        <v>#N/A</v>
      </c>
      <c r="CV211" s="39" t="e">
        <f>IF(ISERROR(CF211),NA(),(CG211/Calculator!$E$6)/2)</f>
        <v>#N/A</v>
      </c>
      <c r="CW211" s="39" t="e">
        <f>IF(ISERROR(CH211),NA(),(CI211/Calculator!$E$6)/2)</f>
        <v>#N/A</v>
      </c>
      <c r="CX211" s="39" t="e">
        <f>IF(ISERROR(CJ211),NA(),(CK211/Calculator!$E$6)/2)</f>
        <v>#N/A</v>
      </c>
      <c r="CY211" s="39" t="e">
        <f>IF(ISERROR(CL211),NA(),(CM211/Calculator!$E$6)/2)</f>
        <v>#N/A</v>
      </c>
      <c r="CZ211" s="39" t="e">
        <f>IF(ISERROR(CN211),NA(),(CO211/Calculator!$E$6)/2)</f>
        <v>#N/A</v>
      </c>
      <c r="DA211" s="39" t="e">
        <f>IF(ISERROR(CP211),NA(),(CQ211/Calculator!$E$6)/2)</f>
        <v>#N/A</v>
      </c>
    </row>
    <row r="212" spans="1:105" s="34" customFormat="1" ht="12" thickBot="1" x14ac:dyDescent="0.25">
      <c r="A212" s="51" t="str">
        <f t="shared" ref="A212:A275" si="259">IF(SUM(AD211:AM211)&gt;0,A211+1,"")</f>
        <v/>
      </c>
      <c r="B212" s="52" t="str">
        <f t="shared" si="226"/>
        <v/>
      </c>
      <c r="C212" s="53" t="str">
        <f t="shared" ref="C212:C275" si="260">IF(A212="","",IF($E$4-BJ212&lt;0,"Err",$E$4-BJ212+D212))</f>
        <v/>
      </c>
      <c r="D212" s="54"/>
      <c r="E212" s="36">
        <f t="shared" ref="E212:E275" si="261">AZ212+BL212</f>
        <v>0</v>
      </c>
      <c r="F212" s="36">
        <f t="shared" ref="F212:F275" si="262">BA212+BM212</f>
        <v>0</v>
      </c>
      <c r="G212" s="36">
        <f t="shared" ref="G212:G275" si="263">BB212+BN212</f>
        <v>0</v>
      </c>
      <c r="H212" s="36">
        <f t="shared" ref="H212:H275" si="264">BC212+BO212</f>
        <v>0</v>
      </c>
      <c r="I212" s="36">
        <f t="shared" ref="I212:I275" si="265">BD212+BP212</f>
        <v>0</v>
      </c>
      <c r="J212" s="36">
        <f t="shared" ref="J212:J275" si="266">BE212+BQ212</f>
        <v>0</v>
      </c>
      <c r="K212" s="36">
        <f t="shared" ref="K212:K275" si="267">BF212+BR212</f>
        <v>0</v>
      </c>
      <c r="L212" s="36">
        <f t="shared" ref="L212:L275" si="268">BG212+BS212</f>
        <v>0</v>
      </c>
      <c r="M212" s="36">
        <f t="shared" ref="M212:M275" si="269">BH212+BT212</f>
        <v>0</v>
      </c>
      <c r="N212" s="36">
        <f t="shared" ref="N212:N275" si="270">BI212+BU212</f>
        <v>0</v>
      </c>
      <c r="O212" s="49">
        <f t="shared" ref="O212:O275" si="271">SUM(E212:N212)</f>
        <v>0</v>
      </c>
      <c r="P212" s="132" t="str">
        <f t="shared" ref="P212:P275" si="272">IF(A212="","",SUM(AO212:AX212))</f>
        <v/>
      </c>
      <c r="Q212" s="50">
        <f t="shared" ref="Q212:Q275" si="273">SUM(AD212:AM212)</f>
        <v>0</v>
      </c>
      <c r="R212" s="37"/>
      <c r="S212" s="36">
        <f t="shared" ref="S212:S275" si="274">S211+AO212+AZ212+BL212</f>
        <v>1000</v>
      </c>
      <c r="T212" s="36">
        <f t="shared" ref="T212:T275" si="275">T211+AP212+BA212+BM212</f>
        <v>0</v>
      </c>
      <c r="U212" s="36">
        <f t="shared" ref="U212:U275" si="276">U211+AQ212+BB212+BN212</f>
        <v>0</v>
      </c>
      <c r="V212" s="36">
        <f t="shared" ref="V212:V275" si="277">V211+AR212+BC212+BO212</f>
        <v>0</v>
      </c>
      <c r="W212" s="36">
        <f t="shared" ref="W212:W275" si="278">W211+AS212+BD212+BP212</f>
        <v>3000</v>
      </c>
      <c r="X212" s="36">
        <f t="shared" ref="X212:X275" si="279">X211+AT212+BE212+BQ212</f>
        <v>0</v>
      </c>
      <c r="Y212" s="36">
        <f t="shared" ref="Y212:Y275" si="280">Y211+AU212+BF212+BR212</f>
        <v>0</v>
      </c>
      <c r="Z212" s="36">
        <f t="shared" ref="Z212:Z275" si="281">Z211+AV212+BG212+BS212</f>
        <v>52630.41</v>
      </c>
      <c r="AA212" s="36">
        <f t="shared" ref="AA212:AA275" si="282">AA211+AW212+BH212+BT212</f>
        <v>0</v>
      </c>
      <c r="AB212" s="36">
        <f t="shared" ref="AB212:AB275" si="283">AB211+AX212+BI212+BU212</f>
        <v>0</v>
      </c>
      <c r="AC212" s="40"/>
      <c r="AD212" s="36">
        <f t="shared" si="249"/>
        <v>0</v>
      </c>
      <c r="AE212" s="36">
        <f t="shared" si="250"/>
        <v>0</v>
      </c>
      <c r="AF212" s="36">
        <f t="shared" si="251"/>
        <v>0</v>
      </c>
      <c r="AG212" s="36">
        <f t="shared" si="252"/>
        <v>0</v>
      </c>
      <c r="AH212" s="36">
        <f t="shared" si="253"/>
        <v>0</v>
      </c>
      <c r="AI212" s="36">
        <f t="shared" si="254"/>
        <v>0</v>
      </c>
      <c r="AJ212" s="36">
        <f t="shared" si="255"/>
        <v>0</v>
      </c>
      <c r="AK212" s="36">
        <f t="shared" si="256"/>
        <v>0</v>
      </c>
      <c r="AL212" s="36">
        <f t="shared" si="257"/>
        <v>0</v>
      </c>
      <c r="AM212" s="36">
        <f t="shared" si="258"/>
        <v>0</v>
      </c>
      <c r="AN212" s="40"/>
      <c r="AO212" s="36">
        <f t="shared" ref="AO212:AO275" si="284">ROUND(S211*E$10/12,2)</f>
        <v>0</v>
      </c>
      <c r="AP212" s="36">
        <f t="shared" ref="AP212:AP275" si="285">ROUND(T211*F$10/12,2)</f>
        <v>0</v>
      </c>
      <c r="AQ212" s="36">
        <f t="shared" ref="AQ212:AQ275" si="286">ROUND(U211*G$10/12,2)</f>
        <v>0</v>
      </c>
      <c r="AR212" s="36">
        <f t="shared" ref="AR212:AR275" si="287">ROUND(V211*H$10/12,2)</f>
        <v>0</v>
      </c>
      <c r="AS212" s="36">
        <f t="shared" ref="AS212:AS275" si="288">ROUND(W211*I$10/12,2)</f>
        <v>0</v>
      </c>
      <c r="AT212" s="36">
        <f t="shared" ref="AT212:AT275" si="289">ROUND(X211*J$10/12,2)</f>
        <v>0</v>
      </c>
      <c r="AU212" s="36">
        <f t="shared" ref="AU212:AU275" si="290">ROUND(Y211*K$10/12,2)</f>
        <v>0</v>
      </c>
      <c r="AV212" s="36">
        <f t="shared" ref="AV212:AV275" si="291">ROUND(Z211*L$10/12,2)</f>
        <v>153.06</v>
      </c>
      <c r="AW212" s="36">
        <f t="shared" ref="AW212:AW275" si="292">ROUND(AA211*M$10/12,2)</f>
        <v>0</v>
      </c>
      <c r="AX212" s="36">
        <f t="shared" ref="AX212:AX275" si="293">ROUND(AB211*N$10/12,2)</f>
        <v>0</v>
      </c>
      <c r="AZ212" s="36">
        <f t="shared" si="227"/>
        <v>0</v>
      </c>
      <c r="BA212" s="36">
        <f t="shared" si="228"/>
        <v>0</v>
      </c>
      <c r="BB212" s="36">
        <f t="shared" si="229"/>
        <v>0</v>
      </c>
      <c r="BC212" s="36">
        <f t="shared" si="230"/>
        <v>0</v>
      </c>
      <c r="BD212" s="36">
        <f t="shared" si="231"/>
        <v>0</v>
      </c>
      <c r="BE212" s="36">
        <f t="shared" si="232"/>
        <v>0</v>
      </c>
      <c r="BF212" s="36">
        <f t="shared" si="233"/>
        <v>0</v>
      </c>
      <c r="BG212" s="36">
        <f t="shared" si="234"/>
        <v>0</v>
      </c>
      <c r="BH212" s="36">
        <f t="shared" si="235"/>
        <v>0</v>
      </c>
      <c r="BI212" s="36">
        <f t="shared" si="236"/>
        <v>0</v>
      </c>
      <c r="BJ212" s="118">
        <f t="shared" ref="BJ212:BJ275" si="294">SUM(AZ212:BI212)</f>
        <v>0</v>
      </c>
      <c r="BK212" s="37"/>
      <c r="BL212" s="38">
        <f t="shared" si="237"/>
        <v>0</v>
      </c>
      <c r="BM212" s="39">
        <f>IF(BA212+AP212+T211&gt;=F$8,0,IF(SUM($BL212:BL212)&lt;$C212,MIN(F$8-(BA212+AP212+T211),$C212-SUM($BL212:BL212)),0))</f>
        <v>0</v>
      </c>
      <c r="BN212" s="39">
        <f>IF(BB212+AQ212+U211&gt;=G$8,0,IF(SUM($BL212:BM212)&lt;$C212,MIN(G$8-(BB212+AQ212+U211),$C212-SUM($BL212:BM212)),0))</f>
        <v>0</v>
      </c>
      <c r="BO212" s="39">
        <f>IF(BC212+AR212+V211&gt;=H$8,0,IF(SUM($BL212:BN212)&lt;$C212,MIN(H$8-(BC212+AR212+V211),$C212-SUM($BL212:BN212)),0))</f>
        <v>0</v>
      </c>
      <c r="BP212" s="39">
        <f>IF(BD212+AS212+W211&gt;=I$8,0,IF(SUM($BL212:BO212)&lt;$C212,MIN(I$8-(BD212+AS212+W211),$C212-SUM($BL212:BO212)),0))</f>
        <v>0</v>
      </c>
      <c r="BQ212" s="39">
        <f>IF(BE212+AT212+X211&gt;=J$8,0,IF(SUM($BL212:BP212)&lt;$C212,MIN(J$8-(BE212+AT212+X211),$C212-SUM($BL212:BP212)),0))</f>
        <v>0</v>
      </c>
      <c r="BR212" s="39">
        <f>IF(BF212+AU212+Y211&gt;=K$8,0,IF(SUM($BL212:BQ212)&lt;$C212,MIN(K$8-(BF212+AU212+Y211),$C212-SUM($BL212:BQ212)),0))</f>
        <v>0</v>
      </c>
      <c r="BS212" s="39">
        <f>IF(BG212+AV212+Z211&gt;=L$8,0,IF(SUM($BL212:BR212)&lt;$C212,MIN(L$8-(BG212+AV212+Z211),$C212-SUM($BL212:BR212)),0))</f>
        <v>0</v>
      </c>
      <c r="BT212" s="39">
        <f>IF(BH212+AW212+AA211&gt;=M$8,0,IF(SUM($BL212:BS212)&lt;$C212,MIN(M$8-(BH212+AW212+AA211),$C212-SUM($BL212:BS212)),0))</f>
        <v>0</v>
      </c>
      <c r="BU212" s="39">
        <f>IF(BI212+AX212+AB211&gt;=N$8,0,IF(SUM($BL212:BT212)&lt;$C212,MIN(N$8-(BI212+AX212+AB211),$C212-SUM($BL212:BT212)),0))</f>
        <v>0</v>
      </c>
      <c r="BW212" s="52" t="e">
        <f t="shared" si="238"/>
        <v>#N/A</v>
      </c>
      <c r="BX212" s="174" t="e">
        <f t="shared" si="239"/>
        <v>#N/A</v>
      </c>
      <c r="BY212" s="39">
        <f t="shared" ref="BY212:BY275" si="295">E212</f>
        <v>0</v>
      </c>
      <c r="BZ212" s="174" t="e">
        <f t="shared" si="240"/>
        <v>#N/A</v>
      </c>
      <c r="CA212" s="37">
        <f t="shared" ref="CA212:CA275" si="296">F212</f>
        <v>0</v>
      </c>
      <c r="CB212" s="174" t="e">
        <f t="shared" si="241"/>
        <v>#N/A</v>
      </c>
      <c r="CC212" s="39">
        <f t="shared" ref="CC212:CC275" si="297">G212</f>
        <v>0</v>
      </c>
      <c r="CD212" s="174" t="e">
        <f t="shared" si="242"/>
        <v>#N/A</v>
      </c>
      <c r="CE212" s="39">
        <f t="shared" ref="CE212:CE275" si="298">H212</f>
        <v>0</v>
      </c>
      <c r="CF212" s="174" t="e">
        <f t="shared" si="243"/>
        <v>#N/A</v>
      </c>
      <c r="CG212" s="39">
        <f t="shared" ref="CG212:CG275" si="299">I212</f>
        <v>0</v>
      </c>
      <c r="CH212" s="174" t="e">
        <f t="shared" si="244"/>
        <v>#N/A</v>
      </c>
      <c r="CI212" s="39">
        <f t="shared" ref="CI212:CI275" si="300">J212</f>
        <v>0</v>
      </c>
      <c r="CJ212" s="174" t="e">
        <f t="shared" si="245"/>
        <v>#N/A</v>
      </c>
      <c r="CK212" s="39">
        <f t="shared" ref="CK212:CK275" si="301">K212</f>
        <v>0</v>
      </c>
      <c r="CL212" s="174" t="e">
        <f t="shared" si="246"/>
        <v>#N/A</v>
      </c>
      <c r="CM212" s="39">
        <f t="shared" ref="CM212:CM275" si="302">L212</f>
        <v>0</v>
      </c>
      <c r="CN212" s="174" t="e">
        <f t="shared" si="247"/>
        <v>#N/A</v>
      </c>
      <c r="CO212" s="39">
        <f t="shared" ref="CO212:CO275" si="303">M212</f>
        <v>0</v>
      </c>
      <c r="CP212" s="174" t="e">
        <f t="shared" si="248"/>
        <v>#N/A</v>
      </c>
      <c r="CQ212" s="39">
        <f t="shared" ref="CQ212:CQ275" si="304">N212</f>
        <v>0</v>
      </c>
      <c r="CR212" s="39" t="e">
        <f>IF(ISERROR(BX212),NA(),(BY212/Calculator!$E$6)/2)</f>
        <v>#N/A</v>
      </c>
      <c r="CS212" s="39" t="e">
        <f>IF(ISERROR(BZ212),NA(),(CA212/Calculator!$E$6)/2)</f>
        <v>#N/A</v>
      </c>
      <c r="CT212" s="39" t="e">
        <f>IF(ISERROR(CB212),NA(),(CC212/Calculator!$E$6)/2)</f>
        <v>#N/A</v>
      </c>
      <c r="CU212" s="39" t="e">
        <f>IF(ISERROR(CD212),NA(),(CE212/Calculator!$E$6)/2)</f>
        <v>#N/A</v>
      </c>
      <c r="CV212" s="39" t="e">
        <f>IF(ISERROR(CF212),NA(),(CG212/Calculator!$E$6)/2)</f>
        <v>#N/A</v>
      </c>
      <c r="CW212" s="39" t="e">
        <f>IF(ISERROR(CH212),NA(),(CI212/Calculator!$E$6)/2)</f>
        <v>#N/A</v>
      </c>
      <c r="CX212" s="39" t="e">
        <f>IF(ISERROR(CJ212),NA(),(CK212/Calculator!$E$6)/2)</f>
        <v>#N/A</v>
      </c>
      <c r="CY212" s="39" t="e">
        <f>IF(ISERROR(CL212),NA(),(CM212/Calculator!$E$6)/2)</f>
        <v>#N/A</v>
      </c>
      <c r="CZ212" s="39" t="e">
        <f>IF(ISERROR(CN212),NA(),(CO212/Calculator!$E$6)/2)</f>
        <v>#N/A</v>
      </c>
      <c r="DA212" s="39" t="e">
        <f>IF(ISERROR(CP212),NA(),(CQ212/Calculator!$E$6)/2)</f>
        <v>#N/A</v>
      </c>
    </row>
    <row r="213" spans="1:105" s="34" customFormat="1" ht="12" thickBot="1" x14ac:dyDescent="0.25">
      <c r="A213" s="51" t="str">
        <f t="shared" si="259"/>
        <v/>
      </c>
      <c r="B213" s="52" t="str">
        <f t="shared" ref="B213:B276" si="305">IF(A213="","",DATE(YEAR(B212),MONTH(B212)+1,1))</f>
        <v/>
      </c>
      <c r="C213" s="53" t="str">
        <f t="shared" si="260"/>
        <v/>
      </c>
      <c r="D213" s="54"/>
      <c r="E213" s="36">
        <f t="shared" si="261"/>
        <v>0</v>
      </c>
      <c r="F213" s="36">
        <f t="shared" si="262"/>
        <v>0</v>
      </c>
      <c r="G213" s="36">
        <f t="shared" si="263"/>
        <v>0</v>
      </c>
      <c r="H213" s="36">
        <f t="shared" si="264"/>
        <v>0</v>
      </c>
      <c r="I213" s="36">
        <f t="shared" si="265"/>
        <v>0</v>
      </c>
      <c r="J213" s="36">
        <f t="shared" si="266"/>
        <v>0</v>
      </c>
      <c r="K213" s="36">
        <f t="shared" si="267"/>
        <v>0</v>
      </c>
      <c r="L213" s="36">
        <f t="shared" si="268"/>
        <v>0</v>
      </c>
      <c r="M213" s="36">
        <f t="shared" si="269"/>
        <v>0</v>
      </c>
      <c r="N213" s="36">
        <f t="shared" si="270"/>
        <v>0</v>
      </c>
      <c r="O213" s="49">
        <f t="shared" si="271"/>
        <v>0</v>
      </c>
      <c r="P213" s="132" t="str">
        <f t="shared" si="272"/>
        <v/>
      </c>
      <c r="Q213" s="50">
        <f t="shared" si="273"/>
        <v>0</v>
      </c>
      <c r="R213" s="37"/>
      <c r="S213" s="36">
        <f t="shared" si="274"/>
        <v>1000</v>
      </c>
      <c r="T213" s="36">
        <f t="shared" si="275"/>
        <v>0</v>
      </c>
      <c r="U213" s="36">
        <f t="shared" si="276"/>
        <v>0</v>
      </c>
      <c r="V213" s="36">
        <f t="shared" si="277"/>
        <v>0</v>
      </c>
      <c r="W213" s="36">
        <f t="shared" si="278"/>
        <v>3000</v>
      </c>
      <c r="X213" s="36">
        <f t="shared" si="279"/>
        <v>0</v>
      </c>
      <c r="Y213" s="36">
        <f t="shared" si="280"/>
        <v>0</v>
      </c>
      <c r="Z213" s="36">
        <f t="shared" si="281"/>
        <v>52783.920000000006</v>
      </c>
      <c r="AA213" s="36">
        <f t="shared" si="282"/>
        <v>0</v>
      </c>
      <c r="AB213" s="36">
        <f t="shared" si="283"/>
        <v>0</v>
      </c>
      <c r="AC213" s="40"/>
      <c r="AD213" s="36">
        <f t="shared" si="249"/>
        <v>0</v>
      </c>
      <c r="AE213" s="36">
        <f t="shared" si="250"/>
        <v>0</v>
      </c>
      <c r="AF213" s="36">
        <f t="shared" si="251"/>
        <v>0</v>
      </c>
      <c r="AG213" s="36">
        <f t="shared" si="252"/>
        <v>0</v>
      </c>
      <c r="AH213" s="36">
        <f t="shared" si="253"/>
        <v>0</v>
      </c>
      <c r="AI213" s="36">
        <f t="shared" si="254"/>
        <v>0</v>
      </c>
      <c r="AJ213" s="36">
        <f t="shared" si="255"/>
        <v>0</v>
      </c>
      <c r="AK213" s="36">
        <f t="shared" si="256"/>
        <v>0</v>
      </c>
      <c r="AL213" s="36">
        <f t="shared" si="257"/>
        <v>0</v>
      </c>
      <c r="AM213" s="36">
        <f t="shared" si="258"/>
        <v>0</v>
      </c>
      <c r="AN213" s="40"/>
      <c r="AO213" s="36">
        <f t="shared" si="284"/>
        <v>0</v>
      </c>
      <c r="AP213" s="36">
        <f t="shared" si="285"/>
        <v>0</v>
      </c>
      <c r="AQ213" s="36">
        <f t="shared" si="286"/>
        <v>0</v>
      </c>
      <c r="AR213" s="36">
        <f t="shared" si="287"/>
        <v>0</v>
      </c>
      <c r="AS213" s="36">
        <f t="shared" si="288"/>
        <v>0</v>
      </c>
      <c r="AT213" s="36">
        <f t="shared" si="289"/>
        <v>0</v>
      </c>
      <c r="AU213" s="36">
        <f t="shared" si="290"/>
        <v>0</v>
      </c>
      <c r="AV213" s="36">
        <f t="shared" si="291"/>
        <v>153.51</v>
      </c>
      <c r="AW213" s="36">
        <f t="shared" si="292"/>
        <v>0</v>
      </c>
      <c r="AX213" s="36">
        <f t="shared" si="293"/>
        <v>0</v>
      </c>
      <c r="AZ213" s="36">
        <f t="shared" ref="AZ213:AZ276" si="306">IF(OR(S212&gt;=E$8,E$8-(S212+AO213)&lt;0),0,IF(E$8-(S212+AO213)&lt;IF($A213&lt;E$12,0,E$11),E$8-(S212+AO213),IF($A213&lt;E$12,0,E$11)))</f>
        <v>0</v>
      </c>
      <c r="BA213" s="36">
        <f t="shared" ref="BA213:BA276" si="307">IF(OR(T212&gt;=F$8,F$8-(T212+AP213)&lt;0),0,IF(F$8-(T212+AP213)&lt;IF($A213&lt;F$12,0,F$11),F$8-(T212+AP213),IF($A213&lt;F$12,0,F$11)))</f>
        <v>0</v>
      </c>
      <c r="BB213" s="36">
        <f t="shared" ref="BB213:BB276" si="308">IF(OR(U212&gt;=G$8,G$8-(U212+AQ213)&lt;0),0,IF(G$8-(U212+AQ213)&lt;IF($A213&lt;G$12,0,G$11),G$8-(U212+AQ213),IF($A213&lt;G$12,0,G$11)))</f>
        <v>0</v>
      </c>
      <c r="BC213" s="36">
        <f t="shared" ref="BC213:BC276" si="309">IF(OR(V212&gt;=H$8,H$8-(V212+AR213)&lt;0),0,IF(H$8-(V212+AR213)&lt;IF($A213&lt;H$12,0,H$11),H$8-(V212+AR213),IF($A213&lt;H$12,0,H$11)))</f>
        <v>0</v>
      </c>
      <c r="BD213" s="36">
        <f t="shared" ref="BD213:BD276" si="310">IF(OR(W212&gt;=I$8,I$8-(W212+AS213)&lt;0),0,IF(I$8-(W212+AS213)&lt;IF($A213&lt;I$12,0,I$11),I$8-(W212+AS213),IF($A213&lt;I$12,0,I$11)))</f>
        <v>0</v>
      </c>
      <c r="BE213" s="36">
        <f t="shared" ref="BE213:BE276" si="311">IF(OR(X212&gt;=J$8,J$8-(X212+AT213)&lt;0),0,IF(J$8-(X212+AT213)&lt;IF($A213&lt;J$12,0,J$11),J$8-(X212+AT213),IF($A213&lt;J$12,0,J$11)))</f>
        <v>0</v>
      </c>
      <c r="BF213" s="36">
        <f t="shared" ref="BF213:BF276" si="312">IF(OR(Y212&gt;=K$8,K$8-(Y212+AU213)&lt;0),0,IF(K$8-(Y212+AU213)&lt;IF($A213&lt;K$12,0,K$11),K$8-(Y212+AU213),IF($A213&lt;K$12,0,K$11)))</f>
        <v>0</v>
      </c>
      <c r="BG213" s="36">
        <f t="shared" ref="BG213:BG276" si="313">IF(OR(Z212&gt;=L$8,L$8-(Z212+AV213)&lt;0),0,IF(L$8-(Z212+AV213)&lt;IF($A213&lt;L$12,0,L$11),L$8-(Z212+AV213),IF($A213&lt;L$12,0,L$11)))</f>
        <v>0</v>
      </c>
      <c r="BH213" s="36">
        <f t="shared" ref="BH213:BH276" si="314">IF(OR(AA212&gt;=M$8,M$8-(AA212+AW213)&lt;0),0,IF(M$8-(AA212+AW213)&lt;IF($A213&lt;M$12,0,M$11),M$8-(AA212+AW213),IF($A213&lt;M$12,0,M$11)))</f>
        <v>0</v>
      </c>
      <c r="BI213" s="36">
        <f t="shared" ref="BI213:BI276" si="315">IF(OR(AB212&gt;=N$8,N$8-(AB212+AX213)&lt;0),0,IF(N$8-(AB212+AX213)&lt;IF($A213&lt;N$12,0,N$11),N$8-(AB212+AX213),IF($A213&lt;N$12,0,N$11)))</f>
        <v>0</v>
      </c>
      <c r="BJ213" s="118">
        <f t="shared" si="294"/>
        <v>0</v>
      </c>
      <c r="BK213" s="37"/>
      <c r="BL213" s="38">
        <f t="shared" ref="BL213:BL276" si="316">IF(AZ213+AO213+S212&gt;=E$8,0,MIN(E$8-(AZ213+AO213+S212),C213))</f>
        <v>0</v>
      </c>
      <c r="BM213" s="39">
        <f>IF(BA213+AP213+T212&gt;=F$8,0,IF(SUM($BL213:BL213)&lt;$C213,MIN(F$8-(BA213+AP213+T212),$C213-SUM($BL213:BL213)),0))</f>
        <v>0</v>
      </c>
      <c r="BN213" s="39">
        <f>IF(BB213+AQ213+U212&gt;=G$8,0,IF(SUM($BL213:BM213)&lt;$C213,MIN(G$8-(BB213+AQ213+U212),$C213-SUM($BL213:BM213)),0))</f>
        <v>0</v>
      </c>
      <c r="BO213" s="39">
        <f>IF(BC213+AR213+V212&gt;=H$8,0,IF(SUM($BL213:BN213)&lt;$C213,MIN(H$8-(BC213+AR213+V212),$C213-SUM($BL213:BN213)),0))</f>
        <v>0</v>
      </c>
      <c r="BP213" s="39">
        <f>IF(BD213+AS213+W212&gt;=I$8,0,IF(SUM($BL213:BO213)&lt;$C213,MIN(I$8-(BD213+AS213+W212),$C213-SUM($BL213:BO213)),0))</f>
        <v>0</v>
      </c>
      <c r="BQ213" s="39">
        <f>IF(BE213+AT213+X212&gt;=J$8,0,IF(SUM($BL213:BP213)&lt;$C213,MIN(J$8-(BE213+AT213+X212),$C213-SUM($BL213:BP213)),0))</f>
        <v>0</v>
      </c>
      <c r="BR213" s="39">
        <f>IF(BF213+AU213+Y212&gt;=K$8,0,IF(SUM($BL213:BQ213)&lt;$C213,MIN(K$8-(BF213+AU213+Y212),$C213-SUM($BL213:BQ213)),0))</f>
        <v>0</v>
      </c>
      <c r="BS213" s="39">
        <f>IF(BG213+AV213+Z212&gt;=L$8,0,IF(SUM($BL213:BR213)&lt;$C213,MIN(L$8-(BG213+AV213+Z212),$C213-SUM($BL213:BR213)),0))</f>
        <v>0</v>
      </c>
      <c r="BT213" s="39">
        <f>IF(BH213+AW213+AA212&gt;=M$8,0,IF(SUM($BL213:BS213)&lt;$C213,MIN(M$8-(BH213+AW213+AA212),$C213-SUM($BL213:BS213)),0))</f>
        <v>0</v>
      </c>
      <c r="BU213" s="39">
        <f>IF(BI213+AX213+AB212&gt;=N$8,0,IF(SUM($BL213:BT213)&lt;$C213,MIN(N$8-(BI213+AX213+AB212),$C213-SUM($BL213:BT213)),0))</f>
        <v>0</v>
      </c>
      <c r="BW213" s="52" t="e">
        <f t="shared" ref="BW213:BW276" si="317">IF($B213="",NA(),$B213)</f>
        <v>#N/A</v>
      </c>
      <c r="BX213" s="174" t="e">
        <f t="shared" ref="BX213:BX276" si="318">IF(BY213&lt;&gt;0,BX$19,NA())</f>
        <v>#N/A</v>
      </c>
      <c r="BY213" s="39">
        <f t="shared" si="295"/>
        <v>0</v>
      </c>
      <c r="BZ213" s="174" t="e">
        <f t="shared" ref="BZ213:BZ276" si="319">IF(CA213&lt;&gt;0,BZ$19,NA())</f>
        <v>#N/A</v>
      </c>
      <c r="CA213" s="37">
        <f t="shared" si="296"/>
        <v>0</v>
      </c>
      <c r="CB213" s="174" t="e">
        <f t="shared" ref="CB213:CB276" si="320">IF(CC213&lt;&gt;0,CB$19,NA())</f>
        <v>#N/A</v>
      </c>
      <c r="CC213" s="39">
        <f t="shared" si="297"/>
        <v>0</v>
      </c>
      <c r="CD213" s="174" t="e">
        <f t="shared" ref="CD213:CD276" si="321">IF(CE213&lt;&gt;0,CD$19,NA())</f>
        <v>#N/A</v>
      </c>
      <c r="CE213" s="39">
        <f t="shared" si="298"/>
        <v>0</v>
      </c>
      <c r="CF213" s="174" t="e">
        <f t="shared" ref="CF213:CF276" si="322">IF(CG213&lt;&gt;0,CF$19,NA())</f>
        <v>#N/A</v>
      </c>
      <c r="CG213" s="39">
        <f t="shared" si="299"/>
        <v>0</v>
      </c>
      <c r="CH213" s="174" t="e">
        <f t="shared" ref="CH213:CH276" si="323">IF(CI213&lt;&gt;0,CH$19,NA())</f>
        <v>#N/A</v>
      </c>
      <c r="CI213" s="39">
        <f t="shared" si="300"/>
        <v>0</v>
      </c>
      <c r="CJ213" s="174" t="e">
        <f t="shared" ref="CJ213:CJ276" si="324">IF(CK213&lt;&gt;0,CJ$19,NA())</f>
        <v>#N/A</v>
      </c>
      <c r="CK213" s="39">
        <f t="shared" si="301"/>
        <v>0</v>
      </c>
      <c r="CL213" s="174" t="e">
        <f t="shared" ref="CL213:CL276" si="325">IF(CM213&lt;&gt;0,CL$19,NA())</f>
        <v>#N/A</v>
      </c>
      <c r="CM213" s="39">
        <f t="shared" si="302"/>
        <v>0</v>
      </c>
      <c r="CN213" s="174" t="e">
        <f t="shared" ref="CN213:CN276" si="326">IF(CO213&lt;&gt;0,CN$19,NA())</f>
        <v>#N/A</v>
      </c>
      <c r="CO213" s="39">
        <f t="shared" si="303"/>
        <v>0</v>
      </c>
      <c r="CP213" s="174" t="e">
        <f t="shared" ref="CP213:CP276" si="327">IF(CQ213&lt;&gt;0,CP$19,NA())</f>
        <v>#N/A</v>
      </c>
      <c r="CQ213" s="39">
        <f t="shared" si="304"/>
        <v>0</v>
      </c>
      <c r="CR213" s="39" t="e">
        <f>IF(ISERROR(BX213),NA(),(BY213/Calculator!$E$6)/2)</f>
        <v>#N/A</v>
      </c>
      <c r="CS213" s="39" t="e">
        <f>IF(ISERROR(BZ213),NA(),(CA213/Calculator!$E$6)/2)</f>
        <v>#N/A</v>
      </c>
      <c r="CT213" s="39" t="e">
        <f>IF(ISERROR(CB213),NA(),(CC213/Calculator!$E$6)/2)</f>
        <v>#N/A</v>
      </c>
      <c r="CU213" s="39" t="e">
        <f>IF(ISERROR(CD213),NA(),(CE213/Calculator!$E$6)/2)</f>
        <v>#N/A</v>
      </c>
      <c r="CV213" s="39" t="e">
        <f>IF(ISERROR(CF213),NA(),(CG213/Calculator!$E$6)/2)</f>
        <v>#N/A</v>
      </c>
      <c r="CW213" s="39" t="e">
        <f>IF(ISERROR(CH213),NA(),(CI213/Calculator!$E$6)/2)</f>
        <v>#N/A</v>
      </c>
      <c r="CX213" s="39" t="e">
        <f>IF(ISERROR(CJ213),NA(),(CK213/Calculator!$E$6)/2)</f>
        <v>#N/A</v>
      </c>
      <c r="CY213" s="39" t="e">
        <f>IF(ISERROR(CL213),NA(),(CM213/Calculator!$E$6)/2)</f>
        <v>#N/A</v>
      </c>
      <c r="CZ213" s="39" t="e">
        <f>IF(ISERROR(CN213),NA(),(CO213/Calculator!$E$6)/2)</f>
        <v>#N/A</v>
      </c>
      <c r="DA213" s="39" t="e">
        <f>IF(ISERROR(CP213),NA(),(CQ213/Calculator!$E$6)/2)</f>
        <v>#N/A</v>
      </c>
    </row>
    <row r="214" spans="1:105" s="34" customFormat="1" ht="12" thickBot="1" x14ac:dyDescent="0.25">
      <c r="A214" s="51" t="str">
        <f t="shared" si="259"/>
        <v/>
      </c>
      <c r="B214" s="52" t="str">
        <f t="shared" si="305"/>
        <v/>
      </c>
      <c r="C214" s="53" t="str">
        <f t="shared" si="260"/>
        <v/>
      </c>
      <c r="D214" s="54"/>
      <c r="E214" s="36">
        <f t="shared" si="261"/>
        <v>0</v>
      </c>
      <c r="F214" s="36">
        <f t="shared" si="262"/>
        <v>0</v>
      </c>
      <c r="G214" s="36">
        <f t="shared" si="263"/>
        <v>0</v>
      </c>
      <c r="H214" s="36">
        <f t="shared" si="264"/>
        <v>0</v>
      </c>
      <c r="I214" s="36">
        <f t="shared" si="265"/>
        <v>0</v>
      </c>
      <c r="J214" s="36">
        <f t="shared" si="266"/>
        <v>0</v>
      </c>
      <c r="K214" s="36">
        <f t="shared" si="267"/>
        <v>0</v>
      </c>
      <c r="L214" s="36">
        <f t="shared" si="268"/>
        <v>0</v>
      </c>
      <c r="M214" s="36">
        <f t="shared" si="269"/>
        <v>0</v>
      </c>
      <c r="N214" s="36">
        <f t="shared" si="270"/>
        <v>0</v>
      </c>
      <c r="O214" s="49">
        <f t="shared" si="271"/>
        <v>0</v>
      </c>
      <c r="P214" s="132" t="str">
        <f t="shared" si="272"/>
        <v/>
      </c>
      <c r="Q214" s="50">
        <f t="shared" si="273"/>
        <v>0</v>
      </c>
      <c r="R214" s="37"/>
      <c r="S214" s="36">
        <f t="shared" si="274"/>
        <v>1000</v>
      </c>
      <c r="T214" s="36">
        <f t="shared" si="275"/>
        <v>0</v>
      </c>
      <c r="U214" s="36">
        <f t="shared" si="276"/>
        <v>0</v>
      </c>
      <c r="V214" s="36">
        <f t="shared" si="277"/>
        <v>0</v>
      </c>
      <c r="W214" s="36">
        <f t="shared" si="278"/>
        <v>3000</v>
      </c>
      <c r="X214" s="36">
        <f t="shared" si="279"/>
        <v>0</v>
      </c>
      <c r="Y214" s="36">
        <f t="shared" si="280"/>
        <v>0</v>
      </c>
      <c r="Z214" s="36">
        <f t="shared" si="281"/>
        <v>52937.87</v>
      </c>
      <c r="AA214" s="36">
        <f t="shared" si="282"/>
        <v>0</v>
      </c>
      <c r="AB214" s="36">
        <f t="shared" si="283"/>
        <v>0</v>
      </c>
      <c r="AC214" s="40"/>
      <c r="AD214" s="36">
        <f t="shared" si="249"/>
        <v>0</v>
      </c>
      <c r="AE214" s="36">
        <f t="shared" si="250"/>
        <v>0</v>
      </c>
      <c r="AF214" s="36">
        <f t="shared" si="251"/>
        <v>0</v>
      </c>
      <c r="AG214" s="36">
        <f t="shared" si="252"/>
        <v>0</v>
      </c>
      <c r="AH214" s="36">
        <f t="shared" si="253"/>
        <v>0</v>
      </c>
      <c r="AI214" s="36">
        <f t="shared" si="254"/>
        <v>0</v>
      </c>
      <c r="AJ214" s="36">
        <f t="shared" si="255"/>
        <v>0</v>
      </c>
      <c r="AK214" s="36">
        <f t="shared" si="256"/>
        <v>0</v>
      </c>
      <c r="AL214" s="36">
        <f t="shared" si="257"/>
        <v>0</v>
      </c>
      <c r="AM214" s="36">
        <f t="shared" si="258"/>
        <v>0</v>
      </c>
      <c r="AN214" s="40"/>
      <c r="AO214" s="36">
        <f t="shared" si="284"/>
        <v>0</v>
      </c>
      <c r="AP214" s="36">
        <f t="shared" si="285"/>
        <v>0</v>
      </c>
      <c r="AQ214" s="36">
        <f t="shared" si="286"/>
        <v>0</v>
      </c>
      <c r="AR214" s="36">
        <f t="shared" si="287"/>
        <v>0</v>
      </c>
      <c r="AS214" s="36">
        <f t="shared" si="288"/>
        <v>0</v>
      </c>
      <c r="AT214" s="36">
        <f t="shared" si="289"/>
        <v>0</v>
      </c>
      <c r="AU214" s="36">
        <f t="shared" si="290"/>
        <v>0</v>
      </c>
      <c r="AV214" s="36">
        <f t="shared" si="291"/>
        <v>153.94999999999999</v>
      </c>
      <c r="AW214" s="36">
        <f t="shared" si="292"/>
        <v>0</v>
      </c>
      <c r="AX214" s="36">
        <f t="shared" si="293"/>
        <v>0</v>
      </c>
      <c r="AZ214" s="36">
        <f t="shared" si="306"/>
        <v>0</v>
      </c>
      <c r="BA214" s="36">
        <f t="shared" si="307"/>
        <v>0</v>
      </c>
      <c r="BB214" s="36">
        <f t="shared" si="308"/>
        <v>0</v>
      </c>
      <c r="BC214" s="36">
        <f t="shared" si="309"/>
        <v>0</v>
      </c>
      <c r="BD214" s="36">
        <f t="shared" si="310"/>
        <v>0</v>
      </c>
      <c r="BE214" s="36">
        <f t="shared" si="311"/>
        <v>0</v>
      </c>
      <c r="BF214" s="36">
        <f t="shared" si="312"/>
        <v>0</v>
      </c>
      <c r="BG214" s="36">
        <f t="shared" si="313"/>
        <v>0</v>
      </c>
      <c r="BH214" s="36">
        <f t="shared" si="314"/>
        <v>0</v>
      </c>
      <c r="BI214" s="36">
        <f t="shared" si="315"/>
        <v>0</v>
      </c>
      <c r="BJ214" s="118">
        <f t="shared" si="294"/>
        <v>0</v>
      </c>
      <c r="BK214" s="37"/>
      <c r="BL214" s="38">
        <f t="shared" si="316"/>
        <v>0</v>
      </c>
      <c r="BM214" s="39">
        <f>IF(BA214+AP214+T213&gt;=F$8,0,IF(SUM($BL214:BL214)&lt;$C214,MIN(F$8-(BA214+AP214+T213),$C214-SUM($BL214:BL214)),0))</f>
        <v>0</v>
      </c>
      <c r="BN214" s="39">
        <f>IF(BB214+AQ214+U213&gt;=G$8,0,IF(SUM($BL214:BM214)&lt;$C214,MIN(G$8-(BB214+AQ214+U213),$C214-SUM($BL214:BM214)),0))</f>
        <v>0</v>
      </c>
      <c r="BO214" s="39">
        <f>IF(BC214+AR214+V213&gt;=H$8,0,IF(SUM($BL214:BN214)&lt;$C214,MIN(H$8-(BC214+AR214+V213),$C214-SUM($BL214:BN214)),0))</f>
        <v>0</v>
      </c>
      <c r="BP214" s="39">
        <f>IF(BD214+AS214+W213&gt;=I$8,0,IF(SUM($BL214:BO214)&lt;$C214,MIN(I$8-(BD214+AS214+W213),$C214-SUM($BL214:BO214)),0))</f>
        <v>0</v>
      </c>
      <c r="BQ214" s="39">
        <f>IF(BE214+AT214+X213&gt;=J$8,0,IF(SUM($BL214:BP214)&lt;$C214,MIN(J$8-(BE214+AT214+X213),$C214-SUM($BL214:BP214)),0))</f>
        <v>0</v>
      </c>
      <c r="BR214" s="39">
        <f>IF(BF214+AU214+Y213&gt;=K$8,0,IF(SUM($BL214:BQ214)&lt;$C214,MIN(K$8-(BF214+AU214+Y213),$C214-SUM($BL214:BQ214)),0))</f>
        <v>0</v>
      </c>
      <c r="BS214" s="39">
        <f>IF(BG214+AV214+Z213&gt;=L$8,0,IF(SUM($BL214:BR214)&lt;$C214,MIN(L$8-(BG214+AV214+Z213),$C214-SUM($BL214:BR214)),0))</f>
        <v>0</v>
      </c>
      <c r="BT214" s="39">
        <f>IF(BH214+AW214+AA213&gt;=M$8,0,IF(SUM($BL214:BS214)&lt;$C214,MIN(M$8-(BH214+AW214+AA213),$C214-SUM($BL214:BS214)),0))</f>
        <v>0</v>
      </c>
      <c r="BU214" s="39">
        <f>IF(BI214+AX214+AB213&gt;=N$8,0,IF(SUM($BL214:BT214)&lt;$C214,MIN(N$8-(BI214+AX214+AB213),$C214-SUM($BL214:BT214)),0))</f>
        <v>0</v>
      </c>
      <c r="BW214" s="52" t="e">
        <f t="shared" si="317"/>
        <v>#N/A</v>
      </c>
      <c r="BX214" s="174" t="e">
        <f t="shared" si="318"/>
        <v>#N/A</v>
      </c>
      <c r="BY214" s="39">
        <f t="shared" si="295"/>
        <v>0</v>
      </c>
      <c r="BZ214" s="174" t="e">
        <f t="shared" si="319"/>
        <v>#N/A</v>
      </c>
      <c r="CA214" s="37">
        <f t="shared" si="296"/>
        <v>0</v>
      </c>
      <c r="CB214" s="174" t="e">
        <f t="shared" si="320"/>
        <v>#N/A</v>
      </c>
      <c r="CC214" s="39">
        <f t="shared" si="297"/>
        <v>0</v>
      </c>
      <c r="CD214" s="174" t="e">
        <f t="shared" si="321"/>
        <v>#N/A</v>
      </c>
      <c r="CE214" s="39">
        <f t="shared" si="298"/>
        <v>0</v>
      </c>
      <c r="CF214" s="174" t="e">
        <f t="shared" si="322"/>
        <v>#N/A</v>
      </c>
      <c r="CG214" s="39">
        <f t="shared" si="299"/>
        <v>0</v>
      </c>
      <c r="CH214" s="174" t="e">
        <f t="shared" si="323"/>
        <v>#N/A</v>
      </c>
      <c r="CI214" s="39">
        <f t="shared" si="300"/>
        <v>0</v>
      </c>
      <c r="CJ214" s="174" t="e">
        <f t="shared" si="324"/>
        <v>#N/A</v>
      </c>
      <c r="CK214" s="39">
        <f t="shared" si="301"/>
        <v>0</v>
      </c>
      <c r="CL214" s="174" t="e">
        <f t="shared" si="325"/>
        <v>#N/A</v>
      </c>
      <c r="CM214" s="39">
        <f t="shared" si="302"/>
        <v>0</v>
      </c>
      <c r="CN214" s="174" t="e">
        <f t="shared" si="326"/>
        <v>#N/A</v>
      </c>
      <c r="CO214" s="39">
        <f t="shared" si="303"/>
        <v>0</v>
      </c>
      <c r="CP214" s="174" t="e">
        <f t="shared" si="327"/>
        <v>#N/A</v>
      </c>
      <c r="CQ214" s="39">
        <f t="shared" si="304"/>
        <v>0</v>
      </c>
      <c r="CR214" s="39" t="e">
        <f>IF(ISERROR(BX214),NA(),(BY214/Calculator!$E$6)/2)</f>
        <v>#N/A</v>
      </c>
      <c r="CS214" s="39" t="e">
        <f>IF(ISERROR(BZ214),NA(),(CA214/Calculator!$E$6)/2)</f>
        <v>#N/A</v>
      </c>
      <c r="CT214" s="39" t="e">
        <f>IF(ISERROR(CB214),NA(),(CC214/Calculator!$E$6)/2)</f>
        <v>#N/A</v>
      </c>
      <c r="CU214" s="39" t="e">
        <f>IF(ISERROR(CD214),NA(),(CE214/Calculator!$E$6)/2)</f>
        <v>#N/A</v>
      </c>
      <c r="CV214" s="39" t="e">
        <f>IF(ISERROR(CF214),NA(),(CG214/Calculator!$E$6)/2)</f>
        <v>#N/A</v>
      </c>
      <c r="CW214" s="39" t="e">
        <f>IF(ISERROR(CH214),NA(),(CI214/Calculator!$E$6)/2)</f>
        <v>#N/A</v>
      </c>
      <c r="CX214" s="39" t="e">
        <f>IF(ISERROR(CJ214),NA(),(CK214/Calculator!$E$6)/2)</f>
        <v>#N/A</v>
      </c>
      <c r="CY214" s="39" t="e">
        <f>IF(ISERROR(CL214),NA(),(CM214/Calculator!$E$6)/2)</f>
        <v>#N/A</v>
      </c>
      <c r="CZ214" s="39" t="e">
        <f>IF(ISERROR(CN214),NA(),(CO214/Calculator!$E$6)/2)</f>
        <v>#N/A</v>
      </c>
      <c r="DA214" s="39" t="e">
        <f>IF(ISERROR(CP214),NA(),(CQ214/Calculator!$E$6)/2)</f>
        <v>#N/A</v>
      </c>
    </row>
    <row r="215" spans="1:105" s="34" customFormat="1" ht="12" thickBot="1" x14ac:dyDescent="0.25">
      <c r="A215" s="51" t="str">
        <f t="shared" si="259"/>
        <v/>
      </c>
      <c r="B215" s="52" t="str">
        <f t="shared" si="305"/>
        <v/>
      </c>
      <c r="C215" s="53" t="str">
        <f t="shared" si="260"/>
        <v/>
      </c>
      <c r="D215" s="54"/>
      <c r="E215" s="36">
        <f t="shared" si="261"/>
        <v>0</v>
      </c>
      <c r="F215" s="36">
        <f t="shared" si="262"/>
        <v>0</v>
      </c>
      <c r="G215" s="36">
        <f t="shared" si="263"/>
        <v>0</v>
      </c>
      <c r="H215" s="36">
        <f t="shared" si="264"/>
        <v>0</v>
      </c>
      <c r="I215" s="36">
        <f t="shared" si="265"/>
        <v>0</v>
      </c>
      <c r="J215" s="36">
        <f t="shared" si="266"/>
        <v>0</v>
      </c>
      <c r="K215" s="36">
        <f t="shared" si="267"/>
        <v>0</v>
      </c>
      <c r="L215" s="36">
        <f t="shared" si="268"/>
        <v>0</v>
      </c>
      <c r="M215" s="36">
        <f t="shared" si="269"/>
        <v>0</v>
      </c>
      <c r="N215" s="36">
        <f t="shared" si="270"/>
        <v>0</v>
      </c>
      <c r="O215" s="49">
        <f t="shared" si="271"/>
        <v>0</v>
      </c>
      <c r="P215" s="132" t="str">
        <f t="shared" si="272"/>
        <v/>
      </c>
      <c r="Q215" s="50">
        <f t="shared" si="273"/>
        <v>0</v>
      </c>
      <c r="R215" s="37"/>
      <c r="S215" s="36">
        <f t="shared" si="274"/>
        <v>1000</v>
      </c>
      <c r="T215" s="36">
        <f t="shared" si="275"/>
        <v>0</v>
      </c>
      <c r="U215" s="36">
        <f t="shared" si="276"/>
        <v>0</v>
      </c>
      <c r="V215" s="36">
        <f t="shared" si="277"/>
        <v>0</v>
      </c>
      <c r="W215" s="36">
        <f t="shared" si="278"/>
        <v>3000</v>
      </c>
      <c r="X215" s="36">
        <f t="shared" si="279"/>
        <v>0</v>
      </c>
      <c r="Y215" s="36">
        <f t="shared" si="280"/>
        <v>0</v>
      </c>
      <c r="Z215" s="36">
        <f t="shared" si="281"/>
        <v>53092.270000000004</v>
      </c>
      <c r="AA215" s="36">
        <f t="shared" si="282"/>
        <v>0</v>
      </c>
      <c r="AB215" s="36">
        <f t="shared" si="283"/>
        <v>0</v>
      </c>
      <c r="AC215" s="40"/>
      <c r="AD215" s="36">
        <f t="shared" si="249"/>
        <v>0</v>
      </c>
      <c r="AE215" s="36">
        <f t="shared" si="250"/>
        <v>0</v>
      </c>
      <c r="AF215" s="36">
        <f t="shared" si="251"/>
        <v>0</v>
      </c>
      <c r="AG215" s="36">
        <f t="shared" si="252"/>
        <v>0</v>
      </c>
      <c r="AH215" s="36">
        <f t="shared" si="253"/>
        <v>0</v>
      </c>
      <c r="AI215" s="36">
        <f t="shared" si="254"/>
        <v>0</v>
      </c>
      <c r="AJ215" s="36">
        <f t="shared" si="255"/>
        <v>0</v>
      </c>
      <c r="AK215" s="36">
        <f t="shared" si="256"/>
        <v>0</v>
      </c>
      <c r="AL215" s="36">
        <f t="shared" si="257"/>
        <v>0</v>
      </c>
      <c r="AM215" s="36">
        <f t="shared" si="258"/>
        <v>0</v>
      </c>
      <c r="AN215" s="40"/>
      <c r="AO215" s="36">
        <f t="shared" si="284"/>
        <v>0</v>
      </c>
      <c r="AP215" s="36">
        <f t="shared" si="285"/>
        <v>0</v>
      </c>
      <c r="AQ215" s="36">
        <f t="shared" si="286"/>
        <v>0</v>
      </c>
      <c r="AR215" s="36">
        <f t="shared" si="287"/>
        <v>0</v>
      </c>
      <c r="AS215" s="36">
        <f t="shared" si="288"/>
        <v>0</v>
      </c>
      <c r="AT215" s="36">
        <f t="shared" si="289"/>
        <v>0</v>
      </c>
      <c r="AU215" s="36">
        <f t="shared" si="290"/>
        <v>0</v>
      </c>
      <c r="AV215" s="36">
        <f t="shared" si="291"/>
        <v>154.4</v>
      </c>
      <c r="AW215" s="36">
        <f t="shared" si="292"/>
        <v>0</v>
      </c>
      <c r="AX215" s="36">
        <f t="shared" si="293"/>
        <v>0</v>
      </c>
      <c r="AZ215" s="36">
        <f t="shared" si="306"/>
        <v>0</v>
      </c>
      <c r="BA215" s="36">
        <f t="shared" si="307"/>
        <v>0</v>
      </c>
      <c r="BB215" s="36">
        <f t="shared" si="308"/>
        <v>0</v>
      </c>
      <c r="BC215" s="36">
        <f t="shared" si="309"/>
        <v>0</v>
      </c>
      <c r="BD215" s="36">
        <f t="shared" si="310"/>
        <v>0</v>
      </c>
      <c r="BE215" s="36">
        <f t="shared" si="311"/>
        <v>0</v>
      </c>
      <c r="BF215" s="36">
        <f t="shared" si="312"/>
        <v>0</v>
      </c>
      <c r="BG215" s="36">
        <f t="shared" si="313"/>
        <v>0</v>
      </c>
      <c r="BH215" s="36">
        <f t="shared" si="314"/>
        <v>0</v>
      </c>
      <c r="BI215" s="36">
        <f t="shared" si="315"/>
        <v>0</v>
      </c>
      <c r="BJ215" s="118">
        <f t="shared" si="294"/>
        <v>0</v>
      </c>
      <c r="BK215" s="37"/>
      <c r="BL215" s="38">
        <f t="shared" si="316"/>
        <v>0</v>
      </c>
      <c r="BM215" s="39">
        <f>IF(BA215+AP215+T214&gt;=F$8,0,IF(SUM($BL215:BL215)&lt;$C215,MIN(F$8-(BA215+AP215+T214),$C215-SUM($BL215:BL215)),0))</f>
        <v>0</v>
      </c>
      <c r="BN215" s="39">
        <f>IF(BB215+AQ215+U214&gt;=G$8,0,IF(SUM($BL215:BM215)&lt;$C215,MIN(G$8-(BB215+AQ215+U214),$C215-SUM($BL215:BM215)),0))</f>
        <v>0</v>
      </c>
      <c r="BO215" s="39">
        <f>IF(BC215+AR215+V214&gt;=H$8,0,IF(SUM($BL215:BN215)&lt;$C215,MIN(H$8-(BC215+AR215+V214),$C215-SUM($BL215:BN215)),0))</f>
        <v>0</v>
      </c>
      <c r="BP215" s="39">
        <f>IF(BD215+AS215+W214&gt;=I$8,0,IF(SUM($BL215:BO215)&lt;$C215,MIN(I$8-(BD215+AS215+W214),$C215-SUM($BL215:BO215)),0))</f>
        <v>0</v>
      </c>
      <c r="BQ215" s="39">
        <f>IF(BE215+AT215+X214&gt;=J$8,0,IF(SUM($BL215:BP215)&lt;$C215,MIN(J$8-(BE215+AT215+X214),$C215-SUM($BL215:BP215)),0))</f>
        <v>0</v>
      </c>
      <c r="BR215" s="39">
        <f>IF(BF215+AU215+Y214&gt;=K$8,0,IF(SUM($BL215:BQ215)&lt;$C215,MIN(K$8-(BF215+AU215+Y214),$C215-SUM($BL215:BQ215)),0))</f>
        <v>0</v>
      </c>
      <c r="BS215" s="39">
        <f>IF(BG215+AV215+Z214&gt;=L$8,0,IF(SUM($BL215:BR215)&lt;$C215,MIN(L$8-(BG215+AV215+Z214),$C215-SUM($BL215:BR215)),0))</f>
        <v>0</v>
      </c>
      <c r="BT215" s="39">
        <f>IF(BH215+AW215+AA214&gt;=M$8,0,IF(SUM($BL215:BS215)&lt;$C215,MIN(M$8-(BH215+AW215+AA214),$C215-SUM($BL215:BS215)),0))</f>
        <v>0</v>
      </c>
      <c r="BU215" s="39">
        <f>IF(BI215+AX215+AB214&gt;=N$8,0,IF(SUM($BL215:BT215)&lt;$C215,MIN(N$8-(BI215+AX215+AB214),$C215-SUM($BL215:BT215)),0))</f>
        <v>0</v>
      </c>
      <c r="BW215" s="52" t="e">
        <f t="shared" si="317"/>
        <v>#N/A</v>
      </c>
      <c r="BX215" s="174" t="e">
        <f t="shared" si="318"/>
        <v>#N/A</v>
      </c>
      <c r="BY215" s="39">
        <f t="shared" si="295"/>
        <v>0</v>
      </c>
      <c r="BZ215" s="174" t="e">
        <f t="shared" si="319"/>
        <v>#N/A</v>
      </c>
      <c r="CA215" s="37">
        <f t="shared" si="296"/>
        <v>0</v>
      </c>
      <c r="CB215" s="174" t="e">
        <f t="shared" si="320"/>
        <v>#N/A</v>
      </c>
      <c r="CC215" s="39">
        <f t="shared" si="297"/>
        <v>0</v>
      </c>
      <c r="CD215" s="174" t="e">
        <f t="shared" si="321"/>
        <v>#N/A</v>
      </c>
      <c r="CE215" s="39">
        <f t="shared" si="298"/>
        <v>0</v>
      </c>
      <c r="CF215" s="174" t="e">
        <f t="shared" si="322"/>
        <v>#N/A</v>
      </c>
      <c r="CG215" s="39">
        <f t="shared" si="299"/>
        <v>0</v>
      </c>
      <c r="CH215" s="174" t="e">
        <f t="shared" si="323"/>
        <v>#N/A</v>
      </c>
      <c r="CI215" s="39">
        <f t="shared" si="300"/>
        <v>0</v>
      </c>
      <c r="CJ215" s="174" t="e">
        <f t="shared" si="324"/>
        <v>#N/A</v>
      </c>
      <c r="CK215" s="39">
        <f t="shared" si="301"/>
        <v>0</v>
      </c>
      <c r="CL215" s="174" t="e">
        <f t="shared" si="325"/>
        <v>#N/A</v>
      </c>
      <c r="CM215" s="39">
        <f t="shared" si="302"/>
        <v>0</v>
      </c>
      <c r="CN215" s="174" t="e">
        <f t="shared" si="326"/>
        <v>#N/A</v>
      </c>
      <c r="CO215" s="39">
        <f t="shared" si="303"/>
        <v>0</v>
      </c>
      <c r="CP215" s="174" t="e">
        <f t="shared" si="327"/>
        <v>#N/A</v>
      </c>
      <c r="CQ215" s="39">
        <f t="shared" si="304"/>
        <v>0</v>
      </c>
      <c r="CR215" s="39" t="e">
        <f>IF(ISERROR(BX215),NA(),(BY215/Calculator!$E$6)/2)</f>
        <v>#N/A</v>
      </c>
      <c r="CS215" s="39" t="e">
        <f>IF(ISERROR(BZ215),NA(),(CA215/Calculator!$E$6)/2)</f>
        <v>#N/A</v>
      </c>
      <c r="CT215" s="39" t="e">
        <f>IF(ISERROR(CB215),NA(),(CC215/Calculator!$E$6)/2)</f>
        <v>#N/A</v>
      </c>
      <c r="CU215" s="39" t="e">
        <f>IF(ISERROR(CD215),NA(),(CE215/Calculator!$E$6)/2)</f>
        <v>#N/A</v>
      </c>
      <c r="CV215" s="39" t="e">
        <f>IF(ISERROR(CF215),NA(),(CG215/Calculator!$E$6)/2)</f>
        <v>#N/A</v>
      </c>
      <c r="CW215" s="39" t="e">
        <f>IF(ISERROR(CH215),NA(),(CI215/Calculator!$E$6)/2)</f>
        <v>#N/A</v>
      </c>
      <c r="CX215" s="39" t="e">
        <f>IF(ISERROR(CJ215),NA(),(CK215/Calculator!$E$6)/2)</f>
        <v>#N/A</v>
      </c>
      <c r="CY215" s="39" t="e">
        <f>IF(ISERROR(CL215),NA(),(CM215/Calculator!$E$6)/2)</f>
        <v>#N/A</v>
      </c>
      <c r="CZ215" s="39" t="e">
        <f>IF(ISERROR(CN215),NA(),(CO215/Calculator!$E$6)/2)</f>
        <v>#N/A</v>
      </c>
      <c r="DA215" s="39" t="e">
        <f>IF(ISERROR(CP215),NA(),(CQ215/Calculator!$E$6)/2)</f>
        <v>#N/A</v>
      </c>
    </row>
    <row r="216" spans="1:105" s="34" customFormat="1" ht="12" thickBot="1" x14ac:dyDescent="0.25">
      <c r="A216" s="51" t="str">
        <f t="shared" si="259"/>
        <v/>
      </c>
      <c r="B216" s="52" t="str">
        <f t="shared" si="305"/>
        <v/>
      </c>
      <c r="C216" s="53" t="str">
        <f t="shared" si="260"/>
        <v/>
      </c>
      <c r="D216" s="54"/>
      <c r="E216" s="36">
        <f t="shared" si="261"/>
        <v>0</v>
      </c>
      <c r="F216" s="36">
        <f t="shared" si="262"/>
        <v>0</v>
      </c>
      <c r="G216" s="36">
        <f t="shared" si="263"/>
        <v>0</v>
      </c>
      <c r="H216" s="36">
        <f t="shared" si="264"/>
        <v>0</v>
      </c>
      <c r="I216" s="36">
        <f t="shared" si="265"/>
        <v>0</v>
      </c>
      <c r="J216" s="36">
        <f t="shared" si="266"/>
        <v>0</v>
      </c>
      <c r="K216" s="36">
        <f t="shared" si="267"/>
        <v>0</v>
      </c>
      <c r="L216" s="36">
        <f t="shared" si="268"/>
        <v>0</v>
      </c>
      <c r="M216" s="36">
        <f t="shared" si="269"/>
        <v>0</v>
      </c>
      <c r="N216" s="36">
        <f t="shared" si="270"/>
        <v>0</v>
      </c>
      <c r="O216" s="49">
        <f t="shared" si="271"/>
        <v>0</v>
      </c>
      <c r="P216" s="132" t="str">
        <f t="shared" si="272"/>
        <v/>
      </c>
      <c r="Q216" s="50">
        <f t="shared" si="273"/>
        <v>0</v>
      </c>
      <c r="R216" s="37"/>
      <c r="S216" s="36">
        <f t="shared" si="274"/>
        <v>1000</v>
      </c>
      <c r="T216" s="36">
        <f t="shared" si="275"/>
        <v>0</v>
      </c>
      <c r="U216" s="36">
        <f t="shared" si="276"/>
        <v>0</v>
      </c>
      <c r="V216" s="36">
        <f t="shared" si="277"/>
        <v>0</v>
      </c>
      <c r="W216" s="36">
        <f t="shared" si="278"/>
        <v>3000</v>
      </c>
      <c r="X216" s="36">
        <f t="shared" si="279"/>
        <v>0</v>
      </c>
      <c r="Y216" s="36">
        <f t="shared" si="280"/>
        <v>0</v>
      </c>
      <c r="Z216" s="36">
        <f t="shared" si="281"/>
        <v>53247.12</v>
      </c>
      <c r="AA216" s="36">
        <f t="shared" si="282"/>
        <v>0</v>
      </c>
      <c r="AB216" s="36">
        <f t="shared" si="283"/>
        <v>0</v>
      </c>
      <c r="AC216" s="40"/>
      <c r="AD216" s="36">
        <f t="shared" si="249"/>
        <v>0</v>
      </c>
      <c r="AE216" s="36">
        <f t="shared" si="250"/>
        <v>0</v>
      </c>
      <c r="AF216" s="36">
        <f t="shared" si="251"/>
        <v>0</v>
      </c>
      <c r="AG216" s="36">
        <f t="shared" si="252"/>
        <v>0</v>
      </c>
      <c r="AH216" s="36">
        <f t="shared" si="253"/>
        <v>0</v>
      </c>
      <c r="AI216" s="36">
        <f t="shared" si="254"/>
        <v>0</v>
      </c>
      <c r="AJ216" s="36">
        <f t="shared" si="255"/>
        <v>0</v>
      </c>
      <c r="AK216" s="36">
        <f t="shared" si="256"/>
        <v>0</v>
      </c>
      <c r="AL216" s="36">
        <f t="shared" si="257"/>
        <v>0</v>
      </c>
      <c r="AM216" s="36">
        <f t="shared" si="258"/>
        <v>0</v>
      </c>
      <c r="AN216" s="40"/>
      <c r="AO216" s="36">
        <f t="shared" si="284"/>
        <v>0</v>
      </c>
      <c r="AP216" s="36">
        <f t="shared" si="285"/>
        <v>0</v>
      </c>
      <c r="AQ216" s="36">
        <f t="shared" si="286"/>
        <v>0</v>
      </c>
      <c r="AR216" s="36">
        <f t="shared" si="287"/>
        <v>0</v>
      </c>
      <c r="AS216" s="36">
        <f t="shared" si="288"/>
        <v>0</v>
      </c>
      <c r="AT216" s="36">
        <f t="shared" si="289"/>
        <v>0</v>
      </c>
      <c r="AU216" s="36">
        <f t="shared" si="290"/>
        <v>0</v>
      </c>
      <c r="AV216" s="36">
        <f t="shared" si="291"/>
        <v>154.85</v>
      </c>
      <c r="AW216" s="36">
        <f t="shared" si="292"/>
        <v>0</v>
      </c>
      <c r="AX216" s="36">
        <f t="shared" si="293"/>
        <v>0</v>
      </c>
      <c r="AZ216" s="36">
        <f t="shared" si="306"/>
        <v>0</v>
      </c>
      <c r="BA216" s="36">
        <f t="shared" si="307"/>
        <v>0</v>
      </c>
      <c r="BB216" s="36">
        <f t="shared" si="308"/>
        <v>0</v>
      </c>
      <c r="BC216" s="36">
        <f t="shared" si="309"/>
        <v>0</v>
      </c>
      <c r="BD216" s="36">
        <f t="shared" si="310"/>
        <v>0</v>
      </c>
      <c r="BE216" s="36">
        <f t="shared" si="311"/>
        <v>0</v>
      </c>
      <c r="BF216" s="36">
        <f t="shared" si="312"/>
        <v>0</v>
      </c>
      <c r="BG216" s="36">
        <f t="shared" si="313"/>
        <v>0</v>
      </c>
      <c r="BH216" s="36">
        <f t="shared" si="314"/>
        <v>0</v>
      </c>
      <c r="BI216" s="36">
        <f t="shared" si="315"/>
        <v>0</v>
      </c>
      <c r="BJ216" s="118">
        <f t="shared" si="294"/>
        <v>0</v>
      </c>
      <c r="BK216" s="37"/>
      <c r="BL216" s="38">
        <f t="shared" si="316"/>
        <v>0</v>
      </c>
      <c r="BM216" s="39">
        <f>IF(BA216+AP216+T215&gt;=F$8,0,IF(SUM($BL216:BL216)&lt;$C216,MIN(F$8-(BA216+AP216+T215),$C216-SUM($BL216:BL216)),0))</f>
        <v>0</v>
      </c>
      <c r="BN216" s="39">
        <f>IF(BB216+AQ216+U215&gt;=G$8,0,IF(SUM($BL216:BM216)&lt;$C216,MIN(G$8-(BB216+AQ216+U215),$C216-SUM($BL216:BM216)),0))</f>
        <v>0</v>
      </c>
      <c r="BO216" s="39">
        <f>IF(BC216+AR216+V215&gt;=H$8,0,IF(SUM($BL216:BN216)&lt;$C216,MIN(H$8-(BC216+AR216+V215),$C216-SUM($BL216:BN216)),0))</f>
        <v>0</v>
      </c>
      <c r="BP216" s="39">
        <f>IF(BD216+AS216+W215&gt;=I$8,0,IF(SUM($BL216:BO216)&lt;$C216,MIN(I$8-(BD216+AS216+W215),$C216-SUM($BL216:BO216)),0))</f>
        <v>0</v>
      </c>
      <c r="BQ216" s="39">
        <f>IF(BE216+AT216+X215&gt;=J$8,0,IF(SUM($BL216:BP216)&lt;$C216,MIN(J$8-(BE216+AT216+X215),$C216-SUM($BL216:BP216)),0))</f>
        <v>0</v>
      </c>
      <c r="BR216" s="39">
        <f>IF(BF216+AU216+Y215&gt;=K$8,0,IF(SUM($BL216:BQ216)&lt;$C216,MIN(K$8-(BF216+AU216+Y215),$C216-SUM($BL216:BQ216)),0))</f>
        <v>0</v>
      </c>
      <c r="BS216" s="39">
        <f>IF(BG216+AV216+Z215&gt;=L$8,0,IF(SUM($BL216:BR216)&lt;$C216,MIN(L$8-(BG216+AV216+Z215),$C216-SUM($BL216:BR216)),0))</f>
        <v>0</v>
      </c>
      <c r="BT216" s="39">
        <f>IF(BH216+AW216+AA215&gt;=M$8,0,IF(SUM($BL216:BS216)&lt;$C216,MIN(M$8-(BH216+AW216+AA215),$C216-SUM($BL216:BS216)),0))</f>
        <v>0</v>
      </c>
      <c r="BU216" s="39">
        <f>IF(BI216+AX216+AB215&gt;=N$8,0,IF(SUM($BL216:BT216)&lt;$C216,MIN(N$8-(BI216+AX216+AB215),$C216-SUM($BL216:BT216)),0))</f>
        <v>0</v>
      </c>
      <c r="BW216" s="52" t="e">
        <f t="shared" si="317"/>
        <v>#N/A</v>
      </c>
      <c r="BX216" s="174" t="e">
        <f t="shared" si="318"/>
        <v>#N/A</v>
      </c>
      <c r="BY216" s="39">
        <f t="shared" si="295"/>
        <v>0</v>
      </c>
      <c r="BZ216" s="174" t="e">
        <f t="shared" si="319"/>
        <v>#N/A</v>
      </c>
      <c r="CA216" s="37">
        <f t="shared" si="296"/>
        <v>0</v>
      </c>
      <c r="CB216" s="174" t="e">
        <f t="shared" si="320"/>
        <v>#N/A</v>
      </c>
      <c r="CC216" s="39">
        <f t="shared" si="297"/>
        <v>0</v>
      </c>
      <c r="CD216" s="174" t="e">
        <f t="shared" si="321"/>
        <v>#N/A</v>
      </c>
      <c r="CE216" s="39">
        <f t="shared" si="298"/>
        <v>0</v>
      </c>
      <c r="CF216" s="174" t="e">
        <f t="shared" si="322"/>
        <v>#N/A</v>
      </c>
      <c r="CG216" s="39">
        <f t="shared" si="299"/>
        <v>0</v>
      </c>
      <c r="CH216" s="174" t="e">
        <f t="shared" si="323"/>
        <v>#N/A</v>
      </c>
      <c r="CI216" s="39">
        <f t="shared" si="300"/>
        <v>0</v>
      </c>
      <c r="CJ216" s="174" t="e">
        <f t="shared" si="324"/>
        <v>#N/A</v>
      </c>
      <c r="CK216" s="39">
        <f t="shared" si="301"/>
        <v>0</v>
      </c>
      <c r="CL216" s="174" t="e">
        <f t="shared" si="325"/>
        <v>#N/A</v>
      </c>
      <c r="CM216" s="39">
        <f t="shared" si="302"/>
        <v>0</v>
      </c>
      <c r="CN216" s="174" t="e">
        <f t="shared" si="326"/>
        <v>#N/A</v>
      </c>
      <c r="CO216" s="39">
        <f t="shared" si="303"/>
        <v>0</v>
      </c>
      <c r="CP216" s="174" t="e">
        <f t="shared" si="327"/>
        <v>#N/A</v>
      </c>
      <c r="CQ216" s="39">
        <f t="shared" si="304"/>
        <v>0</v>
      </c>
      <c r="CR216" s="39" t="e">
        <f>IF(ISERROR(BX216),NA(),(BY216/Calculator!$E$6)/2)</f>
        <v>#N/A</v>
      </c>
      <c r="CS216" s="39" t="e">
        <f>IF(ISERROR(BZ216),NA(),(CA216/Calculator!$E$6)/2)</f>
        <v>#N/A</v>
      </c>
      <c r="CT216" s="39" t="e">
        <f>IF(ISERROR(CB216),NA(),(CC216/Calculator!$E$6)/2)</f>
        <v>#N/A</v>
      </c>
      <c r="CU216" s="39" t="e">
        <f>IF(ISERROR(CD216),NA(),(CE216/Calculator!$E$6)/2)</f>
        <v>#N/A</v>
      </c>
      <c r="CV216" s="39" t="e">
        <f>IF(ISERROR(CF216),NA(),(CG216/Calculator!$E$6)/2)</f>
        <v>#N/A</v>
      </c>
      <c r="CW216" s="39" t="e">
        <f>IF(ISERROR(CH216),NA(),(CI216/Calculator!$E$6)/2)</f>
        <v>#N/A</v>
      </c>
      <c r="CX216" s="39" t="e">
        <f>IF(ISERROR(CJ216),NA(),(CK216/Calculator!$E$6)/2)</f>
        <v>#N/A</v>
      </c>
      <c r="CY216" s="39" t="e">
        <f>IF(ISERROR(CL216),NA(),(CM216/Calculator!$E$6)/2)</f>
        <v>#N/A</v>
      </c>
      <c r="CZ216" s="39" t="e">
        <f>IF(ISERROR(CN216),NA(),(CO216/Calculator!$E$6)/2)</f>
        <v>#N/A</v>
      </c>
      <c r="DA216" s="39" t="e">
        <f>IF(ISERROR(CP216),NA(),(CQ216/Calculator!$E$6)/2)</f>
        <v>#N/A</v>
      </c>
    </row>
    <row r="217" spans="1:105" s="34" customFormat="1" ht="12" thickBot="1" x14ac:dyDescent="0.25">
      <c r="A217" s="51" t="str">
        <f t="shared" si="259"/>
        <v/>
      </c>
      <c r="B217" s="52" t="str">
        <f t="shared" si="305"/>
        <v/>
      </c>
      <c r="C217" s="53" t="str">
        <f t="shared" si="260"/>
        <v/>
      </c>
      <c r="D217" s="54"/>
      <c r="E217" s="36">
        <f t="shared" si="261"/>
        <v>0</v>
      </c>
      <c r="F217" s="36">
        <f t="shared" si="262"/>
        <v>0</v>
      </c>
      <c r="G217" s="36">
        <f t="shared" si="263"/>
        <v>0</v>
      </c>
      <c r="H217" s="36">
        <f t="shared" si="264"/>
        <v>0</v>
      </c>
      <c r="I217" s="36">
        <f t="shared" si="265"/>
        <v>0</v>
      </c>
      <c r="J217" s="36">
        <f t="shared" si="266"/>
        <v>0</v>
      </c>
      <c r="K217" s="36">
        <f t="shared" si="267"/>
        <v>0</v>
      </c>
      <c r="L217" s="36">
        <f t="shared" si="268"/>
        <v>0</v>
      </c>
      <c r="M217" s="36">
        <f t="shared" si="269"/>
        <v>0</v>
      </c>
      <c r="N217" s="36">
        <f t="shared" si="270"/>
        <v>0</v>
      </c>
      <c r="O217" s="49">
        <f t="shared" si="271"/>
        <v>0</v>
      </c>
      <c r="P217" s="132" t="str">
        <f t="shared" si="272"/>
        <v/>
      </c>
      <c r="Q217" s="50">
        <f t="shared" si="273"/>
        <v>0</v>
      </c>
      <c r="R217" s="37"/>
      <c r="S217" s="36">
        <f t="shared" si="274"/>
        <v>1000</v>
      </c>
      <c r="T217" s="36">
        <f t="shared" si="275"/>
        <v>0</v>
      </c>
      <c r="U217" s="36">
        <f t="shared" si="276"/>
        <v>0</v>
      </c>
      <c r="V217" s="36">
        <f t="shared" si="277"/>
        <v>0</v>
      </c>
      <c r="W217" s="36">
        <f t="shared" si="278"/>
        <v>3000</v>
      </c>
      <c r="X217" s="36">
        <f t="shared" si="279"/>
        <v>0</v>
      </c>
      <c r="Y217" s="36">
        <f t="shared" si="280"/>
        <v>0</v>
      </c>
      <c r="Z217" s="36">
        <f t="shared" si="281"/>
        <v>53402.420000000006</v>
      </c>
      <c r="AA217" s="36">
        <f t="shared" si="282"/>
        <v>0</v>
      </c>
      <c r="AB217" s="36">
        <f t="shared" si="283"/>
        <v>0</v>
      </c>
      <c r="AC217" s="40"/>
      <c r="AD217" s="36">
        <f t="shared" si="249"/>
        <v>0</v>
      </c>
      <c r="AE217" s="36">
        <f t="shared" si="250"/>
        <v>0</v>
      </c>
      <c r="AF217" s="36">
        <f t="shared" si="251"/>
        <v>0</v>
      </c>
      <c r="AG217" s="36">
        <f t="shared" si="252"/>
        <v>0</v>
      </c>
      <c r="AH217" s="36">
        <f t="shared" si="253"/>
        <v>0</v>
      </c>
      <c r="AI217" s="36">
        <f t="shared" si="254"/>
        <v>0</v>
      </c>
      <c r="AJ217" s="36">
        <f t="shared" si="255"/>
        <v>0</v>
      </c>
      <c r="AK217" s="36">
        <f t="shared" si="256"/>
        <v>0</v>
      </c>
      <c r="AL217" s="36">
        <f t="shared" si="257"/>
        <v>0</v>
      </c>
      <c r="AM217" s="36">
        <f t="shared" si="258"/>
        <v>0</v>
      </c>
      <c r="AN217" s="40"/>
      <c r="AO217" s="36">
        <f t="shared" si="284"/>
        <v>0</v>
      </c>
      <c r="AP217" s="36">
        <f t="shared" si="285"/>
        <v>0</v>
      </c>
      <c r="AQ217" s="36">
        <f t="shared" si="286"/>
        <v>0</v>
      </c>
      <c r="AR217" s="36">
        <f t="shared" si="287"/>
        <v>0</v>
      </c>
      <c r="AS217" s="36">
        <f t="shared" si="288"/>
        <v>0</v>
      </c>
      <c r="AT217" s="36">
        <f t="shared" si="289"/>
        <v>0</v>
      </c>
      <c r="AU217" s="36">
        <f t="shared" si="290"/>
        <v>0</v>
      </c>
      <c r="AV217" s="36">
        <f t="shared" si="291"/>
        <v>155.30000000000001</v>
      </c>
      <c r="AW217" s="36">
        <f t="shared" si="292"/>
        <v>0</v>
      </c>
      <c r="AX217" s="36">
        <f t="shared" si="293"/>
        <v>0</v>
      </c>
      <c r="AZ217" s="36">
        <f t="shared" si="306"/>
        <v>0</v>
      </c>
      <c r="BA217" s="36">
        <f t="shared" si="307"/>
        <v>0</v>
      </c>
      <c r="BB217" s="36">
        <f t="shared" si="308"/>
        <v>0</v>
      </c>
      <c r="BC217" s="36">
        <f t="shared" si="309"/>
        <v>0</v>
      </c>
      <c r="BD217" s="36">
        <f t="shared" si="310"/>
        <v>0</v>
      </c>
      <c r="BE217" s="36">
        <f t="shared" si="311"/>
        <v>0</v>
      </c>
      <c r="BF217" s="36">
        <f t="shared" si="312"/>
        <v>0</v>
      </c>
      <c r="BG217" s="36">
        <f t="shared" si="313"/>
        <v>0</v>
      </c>
      <c r="BH217" s="36">
        <f t="shared" si="314"/>
        <v>0</v>
      </c>
      <c r="BI217" s="36">
        <f t="shared" si="315"/>
        <v>0</v>
      </c>
      <c r="BJ217" s="118">
        <f t="shared" si="294"/>
        <v>0</v>
      </c>
      <c r="BK217" s="37"/>
      <c r="BL217" s="38">
        <f t="shared" si="316"/>
        <v>0</v>
      </c>
      <c r="BM217" s="39">
        <f>IF(BA217+AP217+T216&gt;=F$8,0,IF(SUM($BL217:BL217)&lt;$C217,MIN(F$8-(BA217+AP217+T216),$C217-SUM($BL217:BL217)),0))</f>
        <v>0</v>
      </c>
      <c r="BN217" s="39">
        <f>IF(BB217+AQ217+U216&gt;=G$8,0,IF(SUM($BL217:BM217)&lt;$C217,MIN(G$8-(BB217+AQ217+U216),$C217-SUM($BL217:BM217)),0))</f>
        <v>0</v>
      </c>
      <c r="BO217" s="39">
        <f>IF(BC217+AR217+V216&gt;=H$8,0,IF(SUM($BL217:BN217)&lt;$C217,MIN(H$8-(BC217+AR217+V216),$C217-SUM($BL217:BN217)),0))</f>
        <v>0</v>
      </c>
      <c r="BP217" s="39">
        <f>IF(BD217+AS217+W216&gt;=I$8,0,IF(SUM($BL217:BO217)&lt;$C217,MIN(I$8-(BD217+AS217+W216),$C217-SUM($BL217:BO217)),0))</f>
        <v>0</v>
      </c>
      <c r="BQ217" s="39">
        <f>IF(BE217+AT217+X216&gt;=J$8,0,IF(SUM($BL217:BP217)&lt;$C217,MIN(J$8-(BE217+AT217+X216),$C217-SUM($BL217:BP217)),0))</f>
        <v>0</v>
      </c>
      <c r="BR217" s="39">
        <f>IF(BF217+AU217+Y216&gt;=K$8,0,IF(SUM($BL217:BQ217)&lt;$C217,MIN(K$8-(BF217+AU217+Y216),$C217-SUM($BL217:BQ217)),0))</f>
        <v>0</v>
      </c>
      <c r="BS217" s="39">
        <f>IF(BG217+AV217+Z216&gt;=L$8,0,IF(SUM($BL217:BR217)&lt;$C217,MIN(L$8-(BG217+AV217+Z216),$C217-SUM($BL217:BR217)),0))</f>
        <v>0</v>
      </c>
      <c r="BT217" s="39">
        <f>IF(BH217+AW217+AA216&gt;=M$8,0,IF(SUM($BL217:BS217)&lt;$C217,MIN(M$8-(BH217+AW217+AA216),$C217-SUM($BL217:BS217)),0))</f>
        <v>0</v>
      </c>
      <c r="BU217" s="39">
        <f>IF(BI217+AX217+AB216&gt;=N$8,0,IF(SUM($BL217:BT217)&lt;$C217,MIN(N$8-(BI217+AX217+AB216),$C217-SUM($BL217:BT217)),0))</f>
        <v>0</v>
      </c>
      <c r="BW217" s="52" t="e">
        <f t="shared" si="317"/>
        <v>#N/A</v>
      </c>
      <c r="BX217" s="174" t="e">
        <f t="shared" si="318"/>
        <v>#N/A</v>
      </c>
      <c r="BY217" s="39">
        <f t="shared" si="295"/>
        <v>0</v>
      </c>
      <c r="BZ217" s="174" t="e">
        <f t="shared" si="319"/>
        <v>#N/A</v>
      </c>
      <c r="CA217" s="37">
        <f t="shared" si="296"/>
        <v>0</v>
      </c>
      <c r="CB217" s="174" t="e">
        <f t="shared" si="320"/>
        <v>#N/A</v>
      </c>
      <c r="CC217" s="39">
        <f t="shared" si="297"/>
        <v>0</v>
      </c>
      <c r="CD217" s="174" t="e">
        <f t="shared" si="321"/>
        <v>#N/A</v>
      </c>
      <c r="CE217" s="39">
        <f t="shared" si="298"/>
        <v>0</v>
      </c>
      <c r="CF217" s="174" t="e">
        <f t="shared" si="322"/>
        <v>#N/A</v>
      </c>
      <c r="CG217" s="39">
        <f t="shared" si="299"/>
        <v>0</v>
      </c>
      <c r="CH217" s="174" t="e">
        <f t="shared" si="323"/>
        <v>#N/A</v>
      </c>
      <c r="CI217" s="39">
        <f t="shared" si="300"/>
        <v>0</v>
      </c>
      <c r="CJ217" s="174" t="e">
        <f t="shared" si="324"/>
        <v>#N/A</v>
      </c>
      <c r="CK217" s="39">
        <f t="shared" si="301"/>
        <v>0</v>
      </c>
      <c r="CL217" s="174" t="e">
        <f t="shared" si="325"/>
        <v>#N/A</v>
      </c>
      <c r="CM217" s="39">
        <f t="shared" si="302"/>
        <v>0</v>
      </c>
      <c r="CN217" s="174" t="e">
        <f t="shared" si="326"/>
        <v>#N/A</v>
      </c>
      <c r="CO217" s="39">
        <f t="shared" si="303"/>
        <v>0</v>
      </c>
      <c r="CP217" s="174" t="e">
        <f t="shared" si="327"/>
        <v>#N/A</v>
      </c>
      <c r="CQ217" s="39">
        <f t="shared" si="304"/>
        <v>0</v>
      </c>
      <c r="CR217" s="39" t="e">
        <f>IF(ISERROR(BX217),NA(),(BY217/Calculator!$E$6)/2)</f>
        <v>#N/A</v>
      </c>
      <c r="CS217" s="39" t="e">
        <f>IF(ISERROR(BZ217),NA(),(CA217/Calculator!$E$6)/2)</f>
        <v>#N/A</v>
      </c>
      <c r="CT217" s="39" t="e">
        <f>IF(ISERROR(CB217),NA(),(CC217/Calculator!$E$6)/2)</f>
        <v>#N/A</v>
      </c>
      <c r="CU217" s="39" t="e">
        <f>IF(ISERROR(CD217),NA(),(CE217/Calculator!$E$6)/2)</f>
        <v>#N/A</v>
      </c>
      <c r="CV217" s="39" t="e">
        <f>IF(ISERROR(CF217),NA(),(CG217/Calculator!$E$6)/2)</f>
        <v>#N/A</v>
      </c>
      <c r="CW217" s="39" t="e">
        <f>IF(ISERROR(CH217),NA(),(CI217/Calculator!$E$6)/2)</f>
        <v>#N/A</v>
      </c>
      <c r="CX217" s="39" t="e">
        <f>IF(ISERROR(CJ217),NA(),(CK217/Calculator!$E$6)/2)</f>
        <v>#N/A</v>
      </c>
      <c r="CY217" s="39" t="e">
        <f>IF(ISERROR(CL217),NA(),(CM217/Calculator!$E$6)/2)</f>
        <v>#N/A</v>
      </c>
      <c r="CZ217" s="39" t="e">
        <f>IF(ISERROR(CN217),NA(),(CO217/Calculator!$E$6)/2)</f>
        <v>#N/A</v>
      </c>
      <c r="DA217" s="39" t="e">
        <f>IF(ISERROR(CP217),NA(),(CQ217/Calculator!$E$6)/2)</f>
        <v>#N/A</v>
      </c>
    </row>
    <row r="218" spans="1:105" s="34" customFormat="1" ht="12" thickBot="1" x14ac:dyDescent="0.25">
      <c r="A218" s="51" t="str">
        <f t="shared" si="259"/>
        <v/>
      </c>
      <c r="B218" s="52" t="str">
        <f t="shared" si="305"/>
        <v/>
      </c>
      <c r="C218" s="53" t="str">
        <f t="shared" si="260"/>
        <v/>
      </c>
      <c r="D218" s="54"/>
      <c r="E218" s="36">
        <f t="shared" si="261"/>
        <v>0</v>
      </c>
      <c r="F218" s="36">
        <f t="shared" si="262"/>
        <v>0</v>
      </c>
      <c r="G218" s="36">
        <f t="shared" si="263"/>
        <v>0</v>
      </c>
      <c r="H218" s="36">
        <f t="shared" si="264"/>
        <v>0</v>
      </c>
      <c r="I218" s="36">
        <f t="shared" si="265"/>
        <v>0</v>
      </c>
      <c r="J218" s="36">
        <f t="shared" si="266"/>
        <v>0</v>
      </c>
      <c r="K218" s="36">
        <f t="shared" si="267"/>
        <v>0</v>
      </c>
      <c r="L218" s="36">
        <f t="shared" si="268"/>
        <v>0</v>
      </c>
      <c r="M218" s="36">
        <f t="shared" si="269"/>
        <v>0</v>
      </c>
      <c r="N218" s="36">
        <f t="shared" si="270"/>
        <v>0</v>
      </c>
      <c r="O218" s="49">
        <f t="shared" si="271"/>
        <v>0</v>
      </c>
      <c r="P218" s="132" t="str">
        <f t="shared" si="272"/>
        <v/>
      </c>
      <c r="Q218" s="50">
        <f t="shared" si="273"/>
        <v>0</v>
      </c>
      <c r="R218" s="37"/>
      <c r="S218" s="36">
        <f t="shared" si="274"/>
        <v>1000</v>
      </c>
      <c r="T218" s="36">
        <f t="shared" si="275"/>
        <v>0</v>
      </c>
      <c r="U218" s="36">
        <f t="shared" si="276"/>
        <v>0</v>
      </c>
      <c r="V218" s="36">
        <f t="shared" si="277"/>
        <v>0</v>
      </c>
      <c r="W218" s="36">
        <f t="shared" si="278"/>
        <v>3000</v>
      </c>
      <c r="X218" s="36">
        <f t="shared" si="279"/>
        <v>0</v>
      </c>
      <c r="Y218" s="36">
        <f t="shared" si="280"/>
        <v>0</v>
      </c>
      <c r="Z218" s="36">
        <f t="shared" si="281"/>
        <v>53558.180000000008</v>
      </c>
      <c r="AA218" s="36">
        <f t="shared" si="282"/>
        <v>0</v>
      </c>
      <c r="AB218" s="36">
        <f t="shared" si="283"/>
        <v>0</v>
      </c>
      <c r="AC218" s="40"/>
      <c r="AD218" s="36">
        <f t="shared" si="249"/>
        <v>0</v>
      </c>
      <c r="AE218" s="36">
        <f t="shared" si="250"/>
        <v>0</v>
      </c>
      <c r="AF218" s="36">
        <f t="shared" si="251"/>
        <v>0</v>
      </c>
      <c r="AG218" s="36">
        <f t="shared" si="252"/>
        <v>0</v>
      </c>
      <c r="AH218" s="36">
        <f t="shared" si="253"/>
        <v>0</v>
      </c>
      <c r="AI218" s="36">
        <f t="shared" si="254"/>
        <v>0</v>
      </c>
      <c r="AJ218" s="36">
        <f t="shared" si="255"/>
        <v>0</v>
      </c>
      <c r="AK218" s="36">
        <f t="shared" si="256"/>
        <v>0</v>
      </c>
      <c r="AL218" s="36">
        <f t="shared" si="257"/>
        <v>0</v>
      </c>
      <c r="AM218" s="36">
        <f t="shared" si="258"/>
        <v>0</v>
      </c>
      <c r="AN218" s="40"/>
      <c r="AO218" s="36">
        <f t="shared" si="284"/>
        <v>0</v>
      </c>
      <c r="AP218" s="36">
        <f t="shared" si="285"/>
        <v>0</v>
      </c>
      <c r="AQ218" s="36">
        <f t="shared" si="286"/>
        <v>0</v>
      </c>
      <c r="AR218" s="36">
        <f t="shared" si="287"/>
        <v>0</v>
      </c>
      <c r="AS218" s="36">
        <f t="shared" si="288"/>
        <v>0</v>
      </c>
      <c r="AT218" s="36">
        <f t="shared" si="289"/>
        <v>0</v>
      </c>
      <c r="AU218" s="36">
        <f t="shared" si="290"/>
        <v>0</v>
      </c>
      <c r="AV218" s="36">
        <f t="shared" si="291"/>
        <v>155.76</v>
      </c>
      <c r="AW218" s="36">
        <f t="shared" si="292"/>
        <v>0</v>
      </c>
      <c r="AX218" s="36">
        <f t="shared" si="293"/>
        <v>0</v>
      </c>
      <c r="AZ218" s="36">
        <f t="shared" si="306"/>
        <v>0</v>
      </c>
      <c r="BA218" s="36">
        <f t="shared" si="307"/>
        <v>0</v>
      </c>
      <c r="BB218" s="36">
        <f t="shared" si="308"/>
        <v>0</v>
      </c>
      <c r="BC218" s="36">
        <f t="shared" si="309"/>
        <v>0</v>
      </c>
      <c r="BD218" s="36">
        <f t="shared" si="310"/>
        <v>0</v>
      </c>
      <c r="BE218" s="36">
        <f t="shared" si="311"/>
        <v>0</v>
      </c>
      <c r="BF218" s="36">
        <f t="shared" si="312"/>
        <v>0</v>
      </c>
      <c r="BG218" s="36">
        <f t="shared" si="313"/>
        <v>0</v>
      </c>
      <c r="BH218" s="36">
        <f t="shared" si="314"/>
        <v>0</v>
      </c>
      <c r="BI218" s="36">
        <f t="shared" si="315"/>
        <v>0</v>
      </c>
      <c r="BJ218" s="118">
        <f t="shared" si="294"/>
        <v>0</v>
      </c>
      <c r="BK218" s="37"/>
      <c r="BL218" s="38">
        <f t="shared" si="316"/>
        <v>0</v>
      </c>
      <c r="BM218" s="39">
        <f>IF(BA218+AP218+T217&gt;=F$8,0,IF(SUM($BL218:BL218)&lt;$C218,MIN(F$8-(BA218+AP218+T217),$C218-SUM($BL218:BL218)),0))</f>
        <v>0</v>
      </c>
      <c r="BN218" s="39">
        <f>IF(BB218+AQ218+U217&gt;=G$8,0,IF(SUM($BL218:BM218)&lt;$C218,MIN(G$8-(BB218+AQ218+U217),$C218-SUM($BL218:BM218)),0))</f>
        <v>0</v>
      </c>
      <c r="BO218" s="39">
        <f>IF(BC218+AR218+V217&gt;=H$8,0,IF(SUM($BL218:BN218)&lt;$C218,MIN(H$8-(BC218+AR218+V217),$C218-SUM($BL218:BN218)),0))</f>
        <v>0</v>
      </c>
      <c r="BP218" s="39">
        <f>IF(BD218+AS218+W217&gt;=I$8,0,IF(SUM($BL218:BO218)&lt;$C218,MIN(I$8-(BD218+AS218+W217),$C218-SUM($BL218:BO218)),0))</f>
        <v>0</v>
      </c>
      <c r="BQ218" s="39">
        <f>IF(BE218+AT218+X217&gt;=J$8,0,IF(SUM($BL218:BP218)&lt;$C218,MIN(J$8-(BE218+AT218+X217),$C218-SUM($BL218:BP218)),0))</f>
        <v>0</v>
      </c>
      <c r="BR218" s="39">
        <f>IF(BF218+AU218+Y217&gt;=K$8,0,IF(SUM($BL218:BQ218)&lt;$C218,MIN(K$8-(BF218+AU218+Y217),$C218-SUM($BL218:BQ218)),0))</f>
        <v>0</v>
      </c>
      <c r="BS218" s="39">
        <f>IF(BG218+AV218+Z217&gt;=L$8,0,IF(SUM($BL218:BR218)&lt;$C218,MIN(L$8-(BG218+AV218+Z217),$C218-SUM($BL218:BR218)),0))</f>
        <v>0</v>
      </c>
      <c r="BT218" s="39">
        <f>IF(BH218+AW218+AA217&gt;=M$8,0,IF(SUM($BL218:BS218)&lt;$C218,MIN(M$8-(BH218+AW218+AA217),$C218-SUM($BL218:BS218)),0))</f>
        <v>0</v>
      </c>
      <c r="BU218" s="39">
        <f>IF(BI218+AX218+AB217&gt;=N$8,0,IF(SUM($BL218:BT218)&lt;$C218,MIN(N$8-(BI218+AX218+AB217),$C218-SUM($BL218:BT218)),0))</f>
        <v>0</v>
      </c>
      <c r="BW218" s="52" t="e">
        <f t="shared" si="317"/>
        <v>#N/A</v>
      </c>
      <c r="BX218" s="174" t="e">
        <f t="shared" si="318"/>
        <v>#N/A</v>
      </c>
      <c r="BY218" s="39">
        <f t="shared" si="295"/>
        <v>0</v>
      </c>
      <c r="BZ218" s="174" t="e">
        <f t="shared" si="319"/>
        <v>#N/A</v>
      </c>
      <c r="CA218" s="37">
        <f t="shared" si="296"/>
        <v>0</v>
      </c>
      <c r="CB218" s="174" t="e">
        <f t="shared" si="320"/>
        <v>#N/A</v>
      </c>
      <c r="CC218" s="39">
        <f t="shared" si="297"/>
        <v>0</v>
      </c>
      <c r="CD218" s="174" t="e">
        <f t="shared" si="321"/>
        <v>#N/A</v>
      </c>
      <c r="CE218" s="39">
        <f t="shared" si="298"/>
        <v>0</v>
      </c>
      <c r="CF218" s="174" t="e">
        <f t="shared" si="322"/>
        <v>#N/A</v>
      </c>
      <c r="CG218" s="39">
        <f t="shared" si="299"/>
        <v>0</v>
      </c>
      <c r="CH218" s="174" t="e">
        <f t="shared" si="323"/>
        <v>#N/A</v>
      </c>
      <c r="CI218" s="39">
        <f t="shared" si="300"/>
        <v>0</v>
      </c>
      <c r="CJ218" s="174" t="e">
        <f t="shared" si="324"/>
        <v>#N/A</v>
      </c>
      <c r="CK218" s="39">
        <f t="shared" si="301"/>
        <v>0</v>
      </c>
      <c r="CL218" s="174" t="e">
        <f t="shared" si="325"/>
        <v>#N/A</v>
      </c>
      <c r="CM218" s="39">
        <f t="shared" si="302"/>
        <v>0</v>
      </c>
      <c r="CN218" s="174" t="e">
        <f t="shared" si="326"/>
        <v>#N/A</v>
      </c>
      <c r="CO218" s="39">
        <f t="shared" si="303"/>
        <v>0</v>
      </c>
      <c r="CP218" s="174" t="e">
        <f t="shared" si="327"/>
        <v>#N/A</v>
      </c>
      <c r="CQ218" s="39">
        <f t="shared" si="304"/>
        <v>0</v>
      </c>
      <c r="CR218" s="39" t="e">
        <f>IF(ISERROR(BX218),NA(),(BY218/Calculator!$E$6)/2)</f>
        <v>#N/A</v>
      </c>
      <c r="CS218" s="39" t="e">
        <f>IF(ISERROR(BZ218),NA(),(CA218/Calculator!$E$6)/2)</f>
        <v>#N/A</v>
      </c>
      <c r="CT218" s="39" t="e">
        <f>IF(ISERROR(CB218),NA(),(CC218/Calculator!$E$6)/2)</f>
        <v>#N/A</v>
      </c>
      <c r="CU218" s="39" t="e">
        <f>IF(ISERROR(CD218),NA(),(CE218/Calculator!$E$6)/2)</f>
        <v>#N/A</v>
      </c>
      <c r="CV218" s="39" t="e">
        <f>IF(ISERROR(CF218),NA(),(CG218/Calculator!$E$6)/2)</f>
        <v>#N/A</v>
      </c>
      <c r="CW218" s="39" t="e">
        <f>IF(ISERROR(CH218),NA(),(CI218/Calculator!$E$6)/2)</f>
        <v>#N/A</v>
      </c>
      <c r="CX218" s="39" t="e">
        <f>IF(ISERROR(CJ218),NA(),(CK218/Calculator!$E$6)/2)</f>
        <v>#N/A</v>
      </c>
      <c r="CY218" s="39" t="e">
        <f>IF(ISERROR(CL218),NA(),(CM218/Calculator!$E$6)/2)</f>
        <v>#N/A</v>
      </c>
      <c r="CZ218" s="39" t="e">
        <f>IF(ISERROR(CN218),NA(),(CO218/Calculator!$E$6)/2)</f>
        <v>#N/A</v>
      </c>
      <c r="DA218" s="39" t="e">
        <f>IF(ISERROR(CP218),NA(),(CQ218/Calculator!$E$6)/2)</f>
        <v>#N/A</v>
      </c>
    </row>
    <row r="219" spans="1:105" s="34" customFormat="1" ht="12" thickBot="1" x14ac:dyDescent="0.25">
      <c r="A219" s="51" t="str">
        <f t="shared" si="259"/>
        <v/>
      </c>
      <c r="B219" s="52" t="str">
        <f t="shared" si="305"/>
        <v/>
      </c>
      <c r="C219" s="53" t="str">
        <f t="shared" si="260"/>
        <v/>
      </c>
      <c r="D219" s="54"/>
      <c r="E219" s="36">
        <f t="shared" si="261"/>
        <v>0</v>
      </c>
      <c r="F219" s="36">
        <f t="shared" si="262"/>
        <v>0</v>
      </c>
      <c r="G219" s="36">
        <f t="shared" si="263"/>
        <v>0</v>
      </c>
      <c r="H219" s="36">
        <f t="shared" si="264"/>
        <v>0</v>
      </c>
      <c r="I219" s="36">
        <f t="shared" si="265"/>
        <v>0</v>
      </c>
      <c r="J219" s="36">
        <f t="shared" si="266"/>
        <v>0</v>
      </c>
      <c r="K219" s="36">
        <f t="shared" si="267"/>
        <v>0</v>
      </c>
      <c r="L219" s="36">
        <f t="shared" si="268"/>
        <v>0</v>
      </c>
      <c r="M219" s="36">
        <f t="shared" si="269"/>
        <v>0</v>
      </c>
      <c r="N219" s="36">
        <f t="shared" si="270"/>
        <v>0</v>
      </c>
      <c r="O219" s="49">
        <f t="shared" si="271"/>
        <v>0</v>
      </c>
      <c r="P219" s="132" t="str">
        <f t="shared" si="272"/>
        <v/>
      </c>
      <c r="Q219" s="50">
        <f t="shared" si="273"/>
        <v>0</v>
      </c>
      <c r="R219" s="37"/>
      <c r="S219" s="36">
        <f t="shared" si="274"/>
        <v>1000</v>
      </c>
      <c r="T219" s="36">
        <f t="shared" si="275"/>
        <v>0</v>
      </c>
      <c r="U219" s="36">
        <f t="shared" si="276"/>
        <v>0</v>
      </c>
      <c r="V219" s="36">
        <f t="shared" si="277"/>
        <v>0</v>
      </c>
      <c r="W219" s="36">
        <f t="shared" si="278"/>
        <v>3000</v>
      </c>
      <c r="X219" s="36">
        <f t="shared" si="279"/>
        <v>0</v>
      </c>
      <c r="Y219" s="36">
        <f t="shared" si="280"/>
        <v>0</v>
      </c>
      <c r="Z219" s="36">
        <f t="shared" si="281"/>
        <v>53714.390000000007</v>
      </c>
      <c r="AA219" s="36">
        <f t="shared" si="282"/>
        <v>0</v>
      </c>
      <c r="AB219" s="36">
        <f t="shared" si="283"/>
        <v>0</v>
      </c>
      <c r="AC219" s="40"/>
      <c r="AD219" s="36">
        <f t="shared" si="249"/>
        <v>0</v>
      </c>
      <c r="AE219" s="36">
        <f t="shared" si="250"/>
        <v>0</v>
      </c>
      <c r="AF219" s="36">
        <f t="shared" si="251"/>
        <v>0</v>
      </c>
      <c r="AG219" s="36">
        <f t="shared" si="252"/>
        <v>0</v>
      </c>
      <c r="AH219" s="36">
        <f t="shared" si="253"/>
        <v>0</v>
      </c>
      <c r="AI219" s="36">
        <f t="shared" si="254"/>
        <v>0</v>
      </c>
      <c r="AJ219" s="36">
        <f t="shared" si="255"/>
        <v>0</v>
      </c>
      <c r="AK219" s="36">
        <f t="shared" si="256"/>
        <v>0</v>
      </c>
      <c r="AL219" s="36">
        <f t="shared" si="257"/>
        <v>0</v>
      </c>
      <c r="AM219" s="36">
        <f t="shared" si="258"/>
        <v>0</v>
      </c>
      <c r="AN219" s="40"/>
      <c r="AO219" s="36">
        <f t="shared" si="284"/>
        <v>0</v>
      </c>
      <c r="AP219" s="36">
        <f t="shared" si="285"/>
        <v>0</v>
      </c>
      <c r="AQ219" s="36">
        <f t="shared" si="286"/>
        <v>0</v>
      </c>
      <c r="AR219" s="36">
        <f t="shared" si="287"/>
        <v>0</v>
      </c>
      <c r="AS219" s="36">
        <f t="shared" si="288"/>
        <v>0</v>
      </c>
      <c r="AT219" s="36">
        <f t="shared" si="289"/>
        <v>0</v>
      </c>
      <c r="AU219" s="36">
        <f t="shared" si="290"/>
        <v>0</v>
      </c>
      <c r="AV219" s="36">
        <f t="shared" si="291"/>
        <v>156.21</v>
      </c>
      <c r="AW219" s="36">
        <f t="shared" si="292"/>
        <v>0</v>
      </c>
      <c r="AX219" s="36">
        <f t="shared" si="293"/>
        <v>0</v>
      </c>
      <c r="AZ219" s="36">
        <f t="shared" si="306"/>
        <v>0</v>
      </c>
      <c r="BA219" s="36">
        <f t="shared" si="307"/>
        <v>0</v>
      </c>
      <c r="BB219" s="36">
        <f t="shared" si="308"/>
        <v>0</v>
      </c>
      <c r="BC219" s="36">
        <f t="shared" si="309"/>
        <v>0</v>
      </c>
      <c r="BD219" s="36">
        <f t="shared" si="310"/>
        <v>0</v>
      </c>
      <c r="BE219" s="36">
        <f t="shared" si="311"/>
        <v>0</v>
      </c>
      <c r="BF219" s="36">
        <f t="shared" si="312"/>
        <v>0</v>
      </c>
      <c r="BG219" s="36">
        <f t="shared" si="313"/>
        <v>0</v>
      </c>
      <c r="BH219" s="36">
        <f t="shared" si="314"/>
        <v>0</v>
      </c>
      <c r="BI219" s="36">
        <f t="shared" si="315"/>
        <v>0</v>
      </c>
      <c r="BJ219" s="118">
        <f t="shared" si="294"/>
        <v>0</v>
      </c>
      <c r="BK219" s="37"/>
      <c r="BL219" s="38">
        <f t="shared" si="316"/>
        <v>0</v>
      </c>
      <c r="BM219" s="39">
        <f>IF(BA219+AP219+T218&gt;=F$8,0,IF(SUM($BL219:BL219)&lt;$C219,MIN(F$8-(BA219+AP219+T218),$C219-SUM($BL219:BL219)),0))</f>
        <v>0</v>
      </c>
      <c r="BN219" s="39">
        <f>IF(BB219+AQ219+U218&gt;=G$8,0,IF(SUM($BL219:BM219)&lt;$C219,MIN(G$8-(BB219+AQ219+U218),$C219-SUM($BL219:BM219)),0))</f>
        <v>0</v>
      </c>
      <c r="BO219" s="39">
        <f>IF(BC219+AR219+V218&gt;=H$8,0,IF(SUM($BL219:BN219)&lt;$C219,MIN(H$8-(BC219+AR219+V218),$C219-SUM($BL219:BN219)),0))</f>
        <v>0</v>
      </c>
      <c r="BP219" s="39">
        <f>IF(BD219+AS219+W218&gt;=I$8,0,IF(SUM($BL219:BO219)&lt;$C219,MIN(I$8-(BD219+AS219+W218),$C219-SUM($BL219:BO219)),0))</f>
        <v>0</v>
      </c>
      <c r="BQ219" s="39">
        <f>IF(BE219+AT219+X218&gt;=J$8,0,IF(SUM($BL219:BP219)&lt;$C219,MIN(J$8-(BE219+AT219+X218),$C219-SUM($BL219:BP219)),0))</f>
        <v>0</v>
      </c>
      <c r="BR219" s="39">
        <f>IF(BF219+AU219+Y218&gt;=K$8,0,IF(SUM($BL219:BQ219)&lt;$C219,MIN(K$8-(BF219+AU219+Y218),$C219-SUM($BL219:BQ219)),0))</f>
        <v>0</v>
      </c>
      <c r="BS219" s="39">
        <f>IF(BG219+AV219+Z218&gt;=L$8,0,IF(SUM($BL219:BR219)&lt;$C219,MIN(L$8-(BG219+AV219+Z218),$C219-SUM($BL219:BR219)),0))</f>
        <v>0</v>
      </c>
      <c r="BT219" s="39">
        <f>IF(BH219+AW219+AA218&gt;=M$8,0,IF(SUM($BL219:BS219)&lt;$C219,MIN(M$8-(BH219+AW219+AA218),$C219-SUM($BL219:BS219)),0))</f>
        <v>0</v>
      </c>
      <c r="BU219" s="39">
        <f>IF(BI219+AX219+AB218&gt;=N$8,0,IF(SUM($BL219:BT219)&lt;$C219,MIN(N$8-(BI219+AX219+AB218),$C219-SUM($BL219:BT219)),0))</f>
        <v>0</v>
      </c>
      <c r="BW219" s="52" t="e">
        <f t="shared" si="317"/>
        <v>#N/A</v>
      </c>
      <c r="BX219" s="174" t="e">
        <f t="shared" si="318"/>
        <v>#N/A</v>
      </c>
      <c r="BY219" s="39">
        <f t="shared" si="295"/>
        <v>0</v>
      </c>
      <c r="BZ219" s="174" t="e">
        <f t="shared" si="319"/>
        <v>#N/A</v>
      </c>
      <c r="CA219" s="37">
        <f t="shared" si="296"/>
        <v>0</v>
      </c>
      <c r="CB219" s="174" t="e">
        <f t="shared" si="320"/>
        <v>#N/A</v>
      </c>
      <c r="CC219" s="39">
        <f t="shared" si="297"/>
        <v>0</v>
      </c>
      <c r="CD219" s="174" t="e">
        <f t="shared" si="321"/>
        <v>#N/A</v>
      </c>
      <c r="CE219" s="39">
        <f t="shared" si="298"/>
        <v>0</v>
      </c>
      <c r="CF219" s="174" t="e">
        <f t="shared" si="322"/>
        <v>#N/A</v>
      </c>
      <c r="CG219" s="39">
        <f t="shared" si="299"/>
        <v>0</v>
      </c>
      <c r="CH219" s="174" t="e">
        <f t="shared" si="323"/>
        <v>#N/A</v>
      </c>
      <c r="CI219" s="39">
        <f t="shared" si="300"/>
        <v>0</v>
      </c>
      <c r="CJ219" s="174" t="e">
        <f t="shared" si="324"/>
        <v>#N/A</v>
      </c>
      <c r="CK219" s="39">
        <f t="shared" si="301"/>
        <v>0</v>
      </c>
      <c r="CL219" s="174" t="e">
        <f t="shared" si="325"/>
        <v>#N/A</v>
      </c>
      <c r="CM219" s="39">
        <f t="shared" si="302"/>
        <v>0</v>
      </c>
      <c r="CN219" s="174" t="e">
        <f t="shared" si="326"/>
        <v>#N/A</v>
      </c>
      <c r="CO219" s="39">
        <f t="shared" si="303"/>
        <v>0</v>
      </c>
      <c r="CP219" s="174" t="e">
        <f t="shared" si="327"/>
        <v>#N/A</v>
      </c>
      <c r="CQ219" s="39">
        <f t="shared" si="304"/>
        <v>0</v>
      </c>
      <c r="CR219" s="39" t="e">
        <f>IF(ISERROR(BX219),NA(),(BY219/Calculator!$E$6)/2)</f>
        <v>#N/A</v>
      </c>
      <c r="CS219" s="39" t="e">
        <f>IF(ISERROR(BZ219),NA(),(CA219/Calculator!$E$6)/2)</f>
        <v>#N/A</v>
      </c>
      <c r="CT219" s="39" t="e">
        <f>IF(ISERROR(CB219),NA(),(CC219/Calculator!$E$6)/2)</f>
        <v>#N/A</v>
      </c>
      <c r="CU219" s="39" t="e">
        <f>IF(ISERROR(CD219),NA(),(CE219/Calculator!$E$6)/2)</f>
        <v>#N/A</v>
      </c>
      <c r="CV219" s="39" t="e">
        <f>IF(ISERROR(CF219),NA(),(CG219/Calculator!$E$6)/2)</f>
        <v>#N/A</v>
      </c>
      <c r="CW219" s="39" t="e">
        <f>IF(ISERROR(CH219),NA(),(CI219/Calculator!$E$6)/2)</f>
        <v>#N/A</v>
      </c>
      <c r="CX219" s="39" t="e">
        <f>IF(ISERROR(CJ219),NA(),(CK219/Calculator!$E$6)/2)</f>
        <v>#N/A</v>
      </c>
      <c r="CY219" s="39" t="e">
        <f>IF(ISERROR(CL219),NA(),(CM219/Calculator!$E$6)/2)</f>
        <v>#N/A</v>
      </c>
      <c r="CZ219" s="39" t="e">
        <f>IF(ISERROR(CN219),NA(),(CO219/Calculator!$E$6)/2)</f>
        <v>#N/A</v>
      </c>
      <c r="DA219" s="39" t="e">
        <f>IF(ISERROR(CP219),NA(),(CQ219/Calculator!$E$6)/2)</f>
        <v>#N/A</v>
      </c>
    </row>
    <row r="220" spans="1:105" s="34" customFormat="1" ht="12" thickBot="1" x14ac:dyDescent="0.25">
      <c r="A220" s="51" t="str">
        <f t="shared" si="259"/>
        <v/>
      </c>
      <c r="B220" s="52" t="str">
        <f t="shared" si="305"/>
        <v/>
      </c>
      <c r="C220" s="53" t="str">
        <f t="shared" si="260"/>
        <v/>
      </c>
      <c r="D220" s="54"/>
      <c r="E220" s="36">
        <f t="shared" si="261"/>
        <v>0</v>
      </c>
      <c r="F220" s="36">
        <f t="shared" si="262"/>
        <v>0</v>
      </c>
      <c r="G220" s="36">
        <f t="shared" si="263"/>
        <v>0</v>
      </c>
      <c r="H220" s="36">
        <f t="shared" si="264"/>
        <v>0</v>
      </c>
      <c r="I220" s="36">
        <f t="shared" si="265"/>
        <v>0</v>
      </c>
      <c r="J220" s="36">
        <f t="shared" si="266"/>
        <v>0</v>
      </c>
      <c r="K220" s="36">
        <f t="shared" si="267"/>
        <v>0</v>
      </c>
      <c r="L220" s="36">
        <f t="shared" si="268"/>
        <v>0</v>
      </c>
      <c r="M220" s="36">
        <f t="shared" si="269"/>
        <v>0</v>
      </c>
      <c r="N220" s="36">
        <f t="shared" si="270"/>
        <v>0</v>
      </c>
      <c r="O220" s="49">
        <f t="shared" si="271"/>
        <v>0</v>
      </c>
      <c r="P220" s="132" t="str">
        <f t="shared" si="272"/>
        <v/>
      </c>
      <c r="Q220" s="50">
        <f t="shared" si="273"/>
        <v>0</v>
      </c>
      <c r="R220" s="37"/>
      <c r="S220" s="36">
        <f t="shared" si="274"/>
        <v>1000</v>
      </c>
      <c r="T220" s="36">
        <f t="shared" si="275"/>
        <v>0</v>
      </c>
      <c r="U220" s="36">
        <f t="shared" si="276"/>
        <v>0</v>
      </c>
      <c r="V220" s="36">
        <f t="shared" si="277"/>
        <v>0</v>
      </c>
      <c r="W220" s="36">
        <f t="shared" si="278"/>
        <v>3000</v>
      </c>
      <c r="X220" s="36">
        <f t="shared" si="279"/>
        <v>0</v>
      </c>
      <c r="Y220" s="36">
        <f t="shared" si="280"/>
        <v>0</v>
      </c>
      <c r="Z220" s="36">
        <f t="shared" si="281"/>
        <v>53871.060000000005</v>
      </c>
      <c r="AA220" s="36">
        <f t="shared" si="282"/>
        <v>0</v>
      </c>
      <c r="AB220" s="36">
        <f t="shared" si="283"/>
        <v>0</v>
      </c>
      <c r="AC220" s="40"/>
      <c r="AD220" s="36">
        <f t="shared" si="249"/>
        <v>0</v>
      </c>
      <c r="AE220" s="36">
        <f t="shared" si="250"/>
        <v>0</v>
      </c>
      <c r="AF220" s="36">
        <f t="shared" si="251"/>
        <v>0</v>
      </c>
      <c r="AG220" s="36">
        <f t="shared" si="252"/>
        <v>0</v>
      </c>
      <c r="AH220" s="36">
        <f t="shared" si="253"/>
        <v>0</v>
      </c>
      <c r="AI220" s="36">
        <f t="shared" si="254"/>
        <v>0</v>
      </c>
      <c r="AJ220" s="36">
        <f t="shared" si="255"/>
        <v>0</v>
      </c>
      <c r="AK220" s="36">
        <f t="shared" si="256"/>
        <v>0</v>
      </c>
      <c r="AL220" s="36">
        <f t="shared" si="257"/>
        <v>0</v>
      </c>
      <c r="AM220" s="36">
        <f t="shared" si="258"/>
        <v>0</v>
      </c>
      <c r="AN220" s="40"/>
      <c r="AO220" s="36">
        <f t="shared" si="284"/>
        <v>0</v>
      </c>
      <c r="AP220" s="36">
        <f t="shared" si="285"/>
        <v>0</v>
      </c>
      <c r="AQ220" s="36">
        <f t="shared" si="286"/>
        <v>0</v>
      </c>
      <c r="AR220" s="36">
        <f t="shared" si="287"/>
        <v>0</v>
      </c>
      <c r="AS220" s="36">
        <f t="shared" si="288"/>
        <v>0</v>
      </c>
      <c r="AT220" s="36">
        <f t="shared" si="289"/>
        <v>0</v>
      </c>
      <c r="AU220" s="36">
        <f t="shared" si="290"/>
        <v>0</v>
      </c>
      <c r="AV220" s="36">
        <f t="shared" si="291"/>
        <v>156.66999999999999</v>
      </c>
      <c r="AW220" s="36">
        <f t="shared" si="292"/>
        <v>0</v>
      </c>
      <c r="AX220" s="36">
        <f t="shared" si="293"/>
        <v>0</v>
      </c>
      <c r="AZ220" s="36">
        <f t="shared" si="306"/>
        <v>0</v>
      </c>
      <c r="BA220" s="36">
        <f t="shared" si="307"/>
        <v>0</v>
      </c>
      <c r="BB220" s="36">
        <f t="shared" si="308"/>
        <v>0</v>
      </c>
      <c r="BC220" s="36">
        <f t="shared" si="309"/>
        <v>0</v>
      </c>
      <c r="BD220" s="36">
        <f t="shared" si="310"/>
        <v>0</v>
      </c>
      <c r="BE220" s="36">
        <f t="shared" si="311"/>
        <v>0</v>
      </c>
      <c r="BF220" s="36">
        <f t="shared" si="312"/>
        <v>0</v>
      </c>
      <c r="BG220" s="36">
        <f t="shared" si="313"/>
        <v>0</v>
      </c>
      <c r="BH220" s="36">
        <f t="shared" si="314"/>
        <v>0</v>
      </c>
      <c r="BI220" s="36">
        <f t="shared" si="315"/>
        <v>0</v>
      </c>
      <c r="BJ220" s="118">
        <f t="shared" si="294"/>
        <v>0</v>
      </c>
      <c r="BK220" s="37"/>
      <c r="BL220" s="38">
        <f t="shared" si="316"/>
        <v>0</v>
      </c>
      <c r="BM220" s="39">
        <f>IF(BA220+AP220+T219&gt;=F$8,0,IF(SUM($BL220:BL220)&lt;$C220,MIN(F$8-(BA220+AP220+T219),$C220-SUM($BL220:BL220)),0))</f>
        <v>0</v>
      </c>
      <c r="BN220" s="39">
        <f>IF(BB220+AQ220+U219&gt;=G$8,0,IF(SUM($BL220:BM220)&lt;$C220,MIN(G$8-(BB220+AQ220+U219),$C220-SUM($BL220:BM220)),0))</f>
        <v>0</v>
      </c>
      <c r="BO220" s="39">
        <f>IF(BC220+AR220+V219&gt;=H$8,0,IF(SUM($BL220:BN220)&lt;$C220,MIN(H$8-(BC220+AR220+V219),$C220-SUM($BL220:BN220)),0))</f>
        <v>0</v>
      </c>
      <c r="BP220" s="39">
        <f>IF(BD220+AS220+W219&gt;=I$8,0,IF(SUM($BL220:BO220)&lt;$C220,MIN(I$8-(BD220+AS220+W219),$C220-SUM($BL220:BO220)),0))</f>
        <v>0</v>
      </c>
      <c r="BQ220" s="39">
        <f>IF(BE220+AT220+X219&gt;=J$8,0,IF(SUM($BL220:BP220)&lt;$C220,MIN(J$8-(BE220+AT220+X219),$C220-SUM($BL220:BP220)),0))</f>
        <v>0</v>
      </c>
      <c r="BR220" s="39">
        <f>IF(BF220+AU220+Y219&gt;=K$8,0,IF(SUM($BL220:BQ220)&lt;$C220,MIN(K$8-(BF220+AU220+Y219),$C220-SUM($BL220:BQ220)),0))</f>
        <v>0</v>
      </c>
      <c r="BS220" s="39">
        <f>IF(BG220+AV220+Z219&gt;=L$8,0,IF(SUM($BL220:BR220)&lt;$C220,MIN(L$8-(BG220+AV220+Z219),$C220-SUM($BL220:BR220)),0))</f>
        <v>0</v>
      </c>
      <c r="BT220" s="39">
        <f>IF(BH220+AW220+AA219&gt;=M$8,0,IF(SUM($BL220:BS220)&lt;$C220,MIN(M$8-(BH220+AW220+AA219),$C220-SUM($BL220:BS220)),0))</f>
        <v>0</v>
      </c>
      <c r="BU220" s="39">
        <f>IF(BI220+AX220+AB219&gt;=N$8,0,IF(SUM($BL220:BT220)&lt;$C220,MIN(N$8-(BI220+AX220+AB219),$C220-SUM($BL220:BT220)),0))</f>
        <v>0</v>
      </c>
      <c r="BW220" s="52" t="e">
        <f t="shared" si="317"/>
        <v>#N/A</v>
      </c>
      <c r="BX220" s="174" t="e">
        <f t="shared" si="318"/>
        <v>#N/A</v>
      </c>
      <c r="BY220" s="39">
        <f t="shared" si="295"/>
        <v>0</v>
      </c>
      <c r="BZ220" s="174" t="e">
        <f t="shared" si="319"/>
        <v>#N/A</v>
      </c>
      <c r="CA220" s="37">
        <f t="shared" si="296"/>
        <v>0</v>
      </c>
      <c r="CB220" s="174" t="e">
        <f t="shared" si="320"/>
        <v>#N/A</v>
      </c>
      <c r="CC220" s="39">
        <f t="shared" si="297"/>
        <v>0</v>
      </c>
      <c r="CD220" s="174" t="e">
        <f t="shared" si="321"/>
        <v>#N/A</v>
      </c>
      <c r="CE220" s="39">
        <f t="shared" si="298"/>
        <v>0</v>
      </c>
      <c r="CF220" s="174" t="e">
        <f t="shared" si="322"/>
        <v>#N/A</v>
      </c>
      <c r="CG220" s="39">
        <f t="shared" si="299"/>
        <v>0</v>
      </c>
      <c r="CH220" s="174" t="e">
        <f t="shared" si="323"/>
        <v>#N/A</v>
      </c>
      <c r="CI220" s="39">
        <f t="shared" si="300"/>
        <v>0</v>
      </c>
      <c r="CJ220" s="174" t="e">
        <f t="shared" si="324"/>
        <v>#N/A</v>
      </c>
      <c r="CK220" s="39">
        <f t="shared" si="301"/>
        <v>0</v>
      </c>
      <c r="CL220" s="174" t="e">
        <f t="shared" si="325"/>
        <v>#N/A</v>
      </c>
      <c r="CM220" s="39">
        <f t="shared" si="302"/>
        <v>0</v>
      </c>
      <c r="CN220" s="174" t="e">
        <f t="shared" si="326"/>
        <v>#N/A</v>
      </c>
      <c r="CO220" s="39">
        <f t="shared" si="303"/>
        <v>0</v>
      </c>
      <c r="CP220" s="174" t="e">
        <f t="shared" si="327"/>
        <v>#N/A</v>
      </c>
      <c r="CQ220" s="39">
        <f t="shared" si="304"/>
        <v>0</v>
      </c>
      <c r="CR220" s="39" t="e">
        <f>IF(ISERROR(BX220),NA(),(BY220/Calculator!$E$6)/2)</f>
        <v>#N/A</v>
      </c>
      <c r="CS220" s="39" t="e">
        <f>IF(ISERROR(BZ220),NA(),(CA220/Calculator!$E$6)/2)</f>
        <v>#N/A</v>
      </c>
      <c r="CT220" s="39" t="e">
        <f>IF(ISERROR(CB220),NA(),(CC220/Calculator!$E$6)/2)</f>
        <v>#N/A</v>
      </c>
      <c r="CU220" s="39" t="e">
        <f>IF(ISERROR(CD220),NA(),(CE220/Calculator!$E$6)/2)</f>
        <v>#N/A</v>
      </c>
      <c r="CV220" s="39" t="e">
        <f>IF(ISERROR(CF220),NA(),(CG220/Calculator!$E$6)/2)</f>
        <v>#N/A</v>
      </c>
      <c r="CW220" s="39" t="e">
        <f>IF(ISERROR(CH220),NA(),(CI220/Calculator!$E$6)/2)</f>
        <v>#N/A</v>
      </c>
      <c r="CX220" s="39" t="e">
        <f>IF(ISERROR(CJ220),NA(),(CK220/Calculator!$E$6)/2)</f>
        <v>#N/A</v>
      </c>
      <c r="CY220" s="39" t="e">
        <f>IF(ISERROR(CL220),NA(),(CM220/Calculator!$E$6)/2)</f>
        <v>#N/A</v>
      </c>
      <c r="CZ220" s="39" t="e">
        <f>IF(ISERROR(CN220),NA(),(CO220/Calculator!$E$6)/2)</f>
        <v>#N/A</v>
      </c>
      <c r="DA220" s="39" t="e">
        <f>IF(ISERROR(CP220),NA(),(CQ220/Calculator!$E$6)/2)</f>
        <v>#N/A</v>
      </c>
    </row>
    <row r="221" spans="1:105" s="34" customFormat="1" ht="12" thickBot="1" x14ac:dyDescent="0.25">
      <c r="A221" s="51" t="str">
        <f t="shared" si="259"/>
        <v/>
      </c>
      <c r="B221" s="52" t="str">
        <f t="shared" si="305"/>
        <v/>
      </c>
      <c r="C221" s="53" t="str">
        <f t="shared" si="260"/>
        <v/>
      </c>
      <c r="D221" s="54"/>
      <c r="E221" s="36">
        <f t="shared" si="261"/>
        <v>0</v>
      </c>
      <c r="F221" s="36">
        <f t="shared" si="262"/>
        <v>0</v>
      </c>
      <c r="G221" s="36">
        <f t="shared" si="263"/>
        <v>0</v>
      </c>
      <c r="H221" s="36">
        <f t="shared" si="264"/>
        <v>0</v>
      </c>
      <c r="I221" s="36">
        <f t="shared" si="265"/>
        <v>0</v>
      </c>
      <c r="J221" s="36">
        <f t="shared" si="266"/>
        <v>0</v>
      </c>
      <c r="K221" s="36">
        <f t="shared" si="267"/>
        <v>0</v>
      </c>
      <c r="L221" s="36">
        <f t="shared" si="268"/>
        <v>0</v>
      </c>
      <c r="M221" s="36">
        <f t="shared" si="269"/>
        <v>0</v>
      </c>
      <c r="N221" s="36">
        <f t="shared" si="270"/>
        <v>0</v>
      </c>
      <c r="O221" s="49">
        <f t="shared" si="271"/>
        <v>0</v>
      </c>
      <c r="P221" s="132" t="str">
        <f t="shared" si="272"/>
        <v/>
      </c>
      <c r="Q221" s="50">
        <f t="shared" si="273"/>
        <v>0</v>
      </c>
      <c r="R221" s="37"/>
      <c r="S221" s="36">
        <f t="shared" si="274"/>
        <v>1000</v>
      </c>
      <c r="T221" s="36">
        <f t="shared" si="275"/>
        <v>0</v>
      </c>
      <c r="U221" s="36">
        <f t="shared" si="276"/>
        <v>0</v>
      </c>
      <c r="V221" s="36">
        <f t="shared" si="277"/>
        <v>0</v>
      </c>
      <c r="W221" s="36">
        <f t="shared" si="278"/>
        <v>3000</v>
      </c>
      <c r="X221" s="36">
        <f t="shared" si="279"/>
        <v>0</v>
      </c>
      <c r="Y221" s="36">
        <f t="shared" si="280"/>
        <v>0</v>
      </c>
      <c r="Z221" s="36">
        <f t="shared" si="281"/>
        <v>54028.180000000008</v>
      </c>
      <c r="AA221" s="36">
        <f t="shared" si="282"/>
        <v>0</v>
      </c>
      <c r="AB221" s="36">
        <f t="shared" si="283"/>
        <v>0</v>
      </c>
      <c r="AC221" s="40"/>
      <c r="AD221" s="36">
        <f t="shared" si="249"/>
        <v>0</v>
      </c>
      <c r="AE221" s="36">
        <f t="shared" si="250"/>
        <v>0</v>
      </c>
      <c r="AF221" s="36">
        <f t="shared" si="251"/>
        <v>0</v>
      </c>
      <c r="AG221" s="36">
        <f t="shared" si="252"/>
        <v>0</v>
      </c>
      <c r="AH221" s="36">
        <f t="shared" si="253"/>
        <v>0</v>
      </c>
      <c r="AI221" s="36">
        <f t="shared" si="254"/>
        <v>0</v>
      </c>
      <c r="AJ221" s="36">
        <f t="shared" si="255"/>
        <v>0</v>
      </c>
      <c r="AK221" s="36">
        <f t="shared" si="256"/>
        <v>0</v>
      </c>
      <c r="AL221" s="36">
        <f t="shared" si="257"/>
        <v>0</v>
      </c>
      <c r="AM221" s="36">
        <f t="shared" si="258"/>
        <v>0</v>
      </c>
      <c r="AN221" s="40"/>
      <c r="AO221" s="36">
        <f t="shared" si="284"/>
        <v>0</v>
      </c>
      <c r="AP221" s="36">
        <f t="shared" si="285"/>
        <v>0</v>
      </c>
      <c r="AQ221" s="36">
        <f t="shared" si="286"/>
        <v>0</v>
      </c>
      <c r="AR221" s="36">
        <f t="shared" si="287"/>
        <v>0</v>
      </c>
      <c r="AS221" s="36">
        <f t="shared" si="288"/>
        <v>0</v>
      </c>
      <c r="AT221" s="36">
        <f t="shared" si="289"/>
        <v>0</v>
      </c>
      <c r="AU221" s="36">
        <f t="shared" si="290"/>
        <v>0</v>
      </c>
      <c r="AV221" s="36">
        <f t="shared" si="291"/>
        <v>157.12</v>
      </c>
      <c r="AW221" s="36">
        <f t="shared" si="292"/>
        <v>0</v>
      </c>
      <c r="AX221" s="36">
        <f t="shared" si="293"/>
        <v>0</v>
      </c>
      <c r="AZ221" s="36">
        <f t="shared" si="306"/>
        <v>0</v>
      </c>
      <c r="BA221" s="36">
        <f t="shared" si="307"/>
        <v>0</v>
      </c>
      <c r="BB221" s="36">
        <f t="shared" si="308"/>
        <v>0</v>
      </c>
      <c r="BC221" s="36">
        <f t="shared" si="309"/>
        <v>0</v>
      </c>
      <c r="BD221" s="36">
        <f t="shared" si="310"/>
        <v>0</v>
      </c>
      <c r="BE221" s="36">
        <f t="shared" si="311"/>
        <v>0</v>
      </c>
      <c r="BF221" s="36">
        <f t="shared" si="312"/>
        <v>0</v>
      </c>
      <c r="BG221" s="36">
        <f t="shared" si="313"/>
        <v>0</v>
      </c>
      <c r="BH221" s="36">
        <f t="shared" si="314"/>
        <v>0</v>
      </c>
      <c r="BI221" s="36">
        <f t="shared" si="315"/>
        <v>0</v>
      </c>
      <c r="BJ221" s="118">
        <f t="shared" si="294"/>
        <v>0</v>
      </c>
      <c r="BK221" s="37"/>
      <c r="BL221" s="38">
        <f t="shared" si="316"/>
        <v>0</v>
      </c>
      <c r="BM221" s="39">
        <f>IF(BA221+AP221+T220&gt;=F$8,0,IF(SUM($BL221:BL221)&lt;$C221,MIN(F$8-(BA221+AP221+T220),$C221-SUM($BL221:BL221)),0))</f>
        <v>0</v>
      </c>
      <c r="BN221" s="39">
        <f>IF(BB221+AQ221+U220&gt;=G$8,0,IF(SUM($BL221:BM221)&lt;$C221,MIN(G$8-(BB221+AQ221+U220),$C221-SUM($BL221:BM221)),0))</f>
        <v>0</v>
      </c>
      <c r="BO221" s="39">
        <f>IF(BC221+AR221+V220&gt;=H$8,0,IF(SUM($BL221:BN221)&lt;$C221,MIN(H$8-(BC221+AR221+V220),$C221-SUM($BL221:BN221)),0))</f>
        <v>0</v>
      </c>
      <c r="BP221" s="39">
        <f>IF(BD221+AS221+W220&gt;=I$8,0,IF(SUM($BL221:BO221)&lt;$C221,MIN(I$8-(BD221+AS221+W220),$C221-SUM($BL221:BO221)),0))</f>
        <v>0</v>
      </c>
      <c r="BQ221" s="39">
        <f>IF(BE221+AT221+X220&gt;=J$8,0,IF(SUM($BL221:BP221)&lt;$C221,MIN(J$8-(BE221+AT221+X220),$C221-SUM($BL221:BP221)),0))</f>
        <v>0</v>
      </c>
      <c r="BR221" s="39">
        <f>IF(BF221+AU221+Y220&gt;=K$8,0,IF(SUM($BL221:BQ221)&lt;$C221,MIN(K$8-(BF221+AU221+Y220),$C221-SUM($BL221:BQ221)),0))</f>
        <v>0</v>
      </c>
      <c r="BS221" s="39">
        <f>IF(BG221+AV221+Z220&gt;=L$8,0,IF(SUM($BL221:BR221)&lt;$C221,MIN(L$8-(BG221+AV221+Z220),$C221-SUM($BL221:BR221)),0))</f>
        <v>0</v>
      </c>
      <c r="BT221" s="39">
        <f>IF(BH221+AW221+AA220&gt;=M$8,0,IF(SUM($BL221:BS221)&lt;$C221,MIN(M$8-(BH221+AW221+AA220),$C221-SUM($BL221:BS221)),0))</f>
        <v>0</v>
      </c>
      <c r="BU221" s="39">
        <f>IF(BI221+AX221+AB220&gt;=N$8,0,IF(SUM($BL221:BT221)&lt;$C221,MIN(N$8-(BI221+AX221+AB220),$C221-SUM($BL221:BT221)),0))</f>
        <v>0</v>
      </c>
      <c r="BW221" s="52" t="e">
        <f t="shared" si="317"/>
        <v>#N/A</v>
      </c>
      <c r="BX221" s="174" t="e">
        <f t="shared" si="318"/>
        <v>#N/A</v>
      </c>
      <c r="BY221" s="39">
        <f t="shared" si="295"/>
        <v>0</v>
      </c>
      <c r="BZ221" s="174" t="e">
        <f t="shared" si="319"/>
        <v>#N/A</v>
      </c>
      <c r="CA221" s="37">
        <f t="shared" si="296"/>
        <v>0</v>
      </c>
      <c r="CB221" s="174" t="e">
        <f t="shared" si="320"/>
        <v>#N/A</v>
      </c>
      <c r="CC221" s="39">
        <f t="shared" si="297"/>
        <v>0</v>
      </c>
      <c r="CD221" s="174" t="e">
        <f t="shared" si="321"/>
        <v>#N/A</v>
      </c>
      <c r="CE221" s="39">
        <f t="shared" si="298"/>
        <v>0</v>
      </c>
      <c r="CF221" s="174" t="e">
        <f t="shared" si="322"/>
        <v>#N/A</v>
      </c>
      <c r="CG221" s="39">
        <f t="shared" si="299"/>
        <v>0</v>
      </c>
      <c r="CH221" s="174" t="e">
        <f t="shared" si="323"/>
        <v>#N/A</v>
      </c>
      <c r="CI221" s="39">
        <f t="shared" si="300"/>
        <v>0</v>
      </c>
      <c r="CJ221" s="174" t="e">
        <f t="shared" si="324"/>
        <v>#N/A</v>
      </c>
      <c r="CK221" s="39">
        <f t="shared" si="301"/>
        <v>0</v>
      </c>
      <c r="CL221" s="174" t="e">
        <f t="shared" si="325"/>
        <v>#N/A</v>
      </c>
      <c r="CM221" s="39">
        <f t="shared" si="302"/>
        <v>0</v>
      </c>
      <c r="CN221" s="174" t="e">
        <f t="shared" si="326"/>
        <v>#N/A</v>
      </c>
      <c r="CO221" s="39">
        <f t="shared" si="303"/>
        <v>0</v>
      </c>
      <c r="CP221" s="174" t="e">
        <f t="shared" si="327"/>
        <v>#N/A</v>
      </c>
      <c r="CQ221" s="39">
        <f t="shared" si="304"/>
        <v>0</v>
      </c>
      <c r="CR221" s="39" t="e">
        <f>IF(ISERROR(BX221),NA(),(BY221/Calculator!$E$6)/2)</f>
        <v>#N/A</v>
      </c>
      <c r="CS221" s="39" t="e">
        <f>IF(ISERROR(BZ221),NA(),(CA221/Calculator!$E$6)/2)</f>
        <v>#N/A</v>
      </c>
      <c r="CT221" s="39" t="e">
        <f>IF(ISERROR(CB221),NA(),(CC221/Calculator!$E$6)/2)</f>
        <v>#N/A</v>
      </c>
      <c r="CU221" s="39" t="e">
        <f>IF(ISERROR(CD221),NA(),(CE221/Calculator!$E$6)/2)</f>
        <v>#N/A</v>
      </c>
      <c r="CV221" s="39" t="e">
        <f>IF(ISERROR(CF221),NA(),(CG221/Calculator!$E$6)/2)</f>
        <v>#N/A</v>
      </c>
      <c r="CW221" s="39" t="e">
        <f>IF(ISERROR(CH221),NA(),(CI221/Calculator!$E$6)/2)</f>
        <v>#N/A</v>
      </c>
      <c r="CX221" s="39" t="e">
        <f>IF(ISERROR(CJ221),NA(),(CK221/Calculator!$E$6)/2)</f>
        <v>#N/A</v>
      </c>
      <c r="CY221" s="39" t="e">
        <f>IF(ISERROR(CL221),NA(),(CM221/Calculator!$E$6)/2)</f>
        <v>#N/A</v>
      </c>
      <c r="CZ221" s="39" t="e">
        <f>IF(ISERROR(CN221),NA(),(CO221/Calculator!$E$6)/2)</f>
        <v>#N/A</v>
      </c>
      <c r="DA221" s="39" t="e">
        <f>IF(ISERROR(CP221),NA(),(CQ221/Calculator!$E$6)/2)</f>
        <v>#N/A</v>
      </c>
    </row>
    <row r="222" spans="1:105" s="34" customFormat="1" ht="12" thickBot="1" x14ac:dyDescent="0.25">
      <c r="A222" s="51" t="str">
        <f t="shared" si="259"/>
        <v/>
      </c>
      <c r="B222" s="52" t="str">
        <f t="shared" si="305"/>
        <v/>
      </c>
      <c r="C222" s="53" t="str">
        <f t="shared" si="260"/>
        <v/>
      </c>
      <c r="D222" s="54"/>
      <c r="E222" s="36">
        <f t="shared" si="261"/>
        <v>0</v>
      </c>
      <c r="F222" s="36">
        <f t="shared" si="262"/>
        <v>0</v>
      </c>
      <c r="G222" s="36">
        <f t="shared" si="263"/>
        <v>0</v>
      </c>
      <c r="H222" s="36">
        <f t="shared" si="264"/>
        <v>0</v>
      </c>
      <c r="I222" s="36">
        <f t="shared" si="265"/>
        <v>0</v>
      </c>
      <c r="J222" s="36">
        <f t="shared" si="266"/>
        <v>0</v>
      </c>
      <c r="K222" s="36">
        <f t="shared" si="267"/>
        <v>0</v>
      </c>
      <c r="L222" s="36">
        <f t="shared" si="268"/>
        <v>0</v>
      </c>
      <c r="M222" s="36">
        <f t="shared" si="269"/>
        <v>0</v>
      </c>
      <c r="N222" s="36">
        <f t="shared" si="270"/>
        <v>0</v>
      </c>
      <c r="O222" s="49">
        <f t="shared" si="271"/>
        <v>0</v>
      </c>
      <c r="P222" s="132" t="str">
        <f t="shared" si="272"/>
        <v/>
      </c>
      <c r="Q222" s="50">
        <f t="shared" si="273"/>
        <v>0</v>
      </c>
      <c r="R222" s="37"/>
      <c r="S222" s="36">
        <f t="shared" si="274"/>
        <v>1000</v>
      </c>
      <c r="T222" s="36">
        <f t="shared" si="275"/>
        <v>0</v>
      </c>
      <c r="U222" s="36">
        <f t="shared" si="276"/>
        <v>0</v>
      </c>
      <c r="V222" s="36">
        <f t="shared" si="277"/>
        <v>0</v>
      </c>
      <c r="W222" s="36">
        <f t="shared" si="278"/>
        <v>3000</v>
      </c>
      <c r="X222" s="36">
        <f t="shared" si="279"/>
        <v>0</v>
      </c>
      <c r="Y222" s="36">
        <f t="shared" si="280"/>
        <v>0</v>
      </c>
      <c r="Z222" s="36">
        <f t="shared" si="281"/>
        <v>54185.760000000009</v>
      </c>
      <c r="AA222" s="36">
        <f t="shared" si="282"/>
        <v>0</v>
      </c>
      <c r="AB222" s="36">
        <f t="shared" si="283"/>
        <v>0</v>
      </c>
      <c r="AC222" s="40"/>
      <c r="AD222" s="36">
        <f t="shared" si="249"/>
        <v>0</v>
      </c>
      <c r="AE222" s="36">
        <f t="shared" si="250"/>
        <v>0</v>
      </c>
      <c r="AF222" s="36">
        <f t="shared" si="251"/>
        <v>0</v>
      </c>
      <c r="AG222" s="36">
        <f t="shared" si="252"/>
        <v>0</v>
      </c>
      <c r="AH222" s="36">
        <f t="shared" si="253"/>
        <v>0</v>
      </c>
      <c r="AI222" s="36">
        <f t="shared" si="254"/>
        <v>0</v>
      </c>
      <c r="AJ222" s="36">
        <f t="shared" si="255"/>
        <v>0</v>
      </c>
      <c r="AK222" s="36">
        <f t="shared" si="256"/>
        <v>0</v>
      </c>
      <c r="AL222" s="36">
        <f t="shared" si="257"/>
        <v>0</v>
      </c>
      <c r="AM222" s="36">
        <f t="shared" si="258"/>
        <v>0</v>
      </c>
      <c r="AN222" s="40"/>
      <c r="AO222" s="36">
        <f t="shared" si="284"/>
        <v>0</v>
      </c>
      <c r="AP222" s="36">
        <f t="shared" si="285"/>
        <v>0</v>
      </c>
      <c r="AQ222" s="36">
        <f t="shared" si="286"/>
        <v>0</v>
      </c>
      <c r="AR222" s="36">
        <f t="shared" si="287"/>
        <v>0</v>
      </c>
      <c r="AS222" s="36">
        <f t="shared" si="288"/>
        <v>0</v>
      </c>
      <c r="AT222" s="36">
        <f t="shared" si="289"/>
        <v>0</v>
      </c>
      <c r="AU222" s="36">
        <f t="shared" si="290"/>
        <v>0</v>
      </c>
      <c r="AV222" s="36">
        <f t="shared" si="291"/>
        <v>157.58000000000001</v>
      </c>
      <c r="AW222" s="36">
        <f t="shared" si="292"/>
        <v>0</v>
      </c>
      <c r="AX222" s="36">
        <f t="shared" si="293"/>
        <v>0</v>
      </c>
      <c r="AZ222" s="36">
        <f t="shared" si="306"/>
        <v>0</v>
      </c>
      <c r="BA222" s="36">
        <f t="shared" si="307"/>
        <v>0</v>
      </c>
      <c r="BB222" s="36">
        <f t="shared" si="308"/>
        <v>0</v>
      </c>
      <c r="BC222" s="36">
        <f t="shared" si="309"/>
        <v>0</v>
      </c>
      <c r="BD222" s="36">
        <f t="shared" si="310"/>
        <v>0</v>
      </c>
      <c r="BE222" s="36">
        <f t="shared" si="311"/>
        <v>0</v>
      </c>
      <c r="BF222" s="36">
        <f t="shared" si="312"/>
        <v>0</v>
      </c>
      <c r="BG222" s="36">
        <f t="shared" si="313"/>
        <v>0</v>
      </c>
      <c r="BH222" s="36">
        <f t="shared" si="314"/>
        <v>0</v>
      </c>
      <c r="BI222" s="36">
        <f t="shared" si="315"/>
        <v>0</v>
      </c>
      <c r="BJ222" s="118">
        <f t="shared" si="294"/>
        <v>0</v>
      </c>
      <c r="BK222" s="37"/>
      <c r="BL222" s="38">
        <f t="shared" si="316"/>
        <v>0</v>
      </c>
      <c r="BM222" s="39">
        <f>IF(BA222+AP222+T221&gt;=F$8,0,IF(SUM($BL222:BL222)&lt;$C222,MIN(F$8-(BA222+AP222+T221),$C222-SUM($BL222:BL222)),0))</f>
        <v>0</v>
      </c>
      <c r="BN222" s="39">
        <f>IF(BB222+AQ222+U221&gt;=G$8,0,IF(SUM($BL222:BM222)&lt;$C222,MIN(G$8-(BB222+AQ222+U221),$C222-SUM($BL222:BM222)),0))</f>
        <v>0</v>
      </c>
      <c r="BO222" s="39">
        <f>IF(BC222+AR222+V221&gt;=H$8,0,IF(SUM($BL222:BN222)&lt;$C222,MIN(H$8-(BC222+AR222+V221),$C222-SUM($BL222:BN222)),0))</f>
        <v>0</v>
      </c>
      <c r="BP222" s="39">
        <f>IF(BD222+AS222+W221&gt;=I$8,0,IF(SUM($BL222:BO222)&lt;$C222,MIN(I$8-(BD222+AS222+W221),$C222-SUM($BL222:BO222)),0))</f>
        <v>0</v>
      </c>
      <c r="BQ222" s="39">
        <f>IF(BE222+AT222+X221&gt;=J$8,0,IF(SUM($BL222:BP222)&lt;$C222,MIN(J$8-(BE222+AT222+X221),$C222-SUM($BL222:BP222)),0))</f>
        <v>0</v>
      </c>
      <c r="BR222" s="39">
        <f>IF(BF222+AU222+Y221&gt;=K$8,0,IF(SUM($BL222:BQ222)&lt;$C222,MIN(K$8-(BF222+AU222+Y221),$C222-SUM($BL222:BQ222)),0))</f>
        <v>0</v>
      </c>
      <c r="BS222" s="39">
        <f>IF(BG222+AV222+Z221&gt;=L$8,0,IF(SUM($BL222:BR222)&lt;$C222,MIN(L$8-(BG222+AV222+Z221),$C222-SUM($BL222:BR222)),0))</f>
        <v>0</v>
      </c>
      <c r="BT222" s="39">
        <f>IF(BH222+AW222+AA221&gt;=M$8,0,IF(SUM($BL222:BS222)&lt;$C222,MIN(M$8-(BH222+AW222+AA221),$C222-SUM($BL222:BS222)),0))</f>
        <v>0</v>
      </c>
      <c r="BU222" s="39">
        <f>IF(BI222+AX222+AB221&gt;=N$8,0,IF(SUM($BL222:BT222)&lt;$C222,MIN(N$8-(BI222+AX222+AB221),$C222-SUM($BL222:BT222)),0))</f>
        <v>0</v>
      </c>
      <c r="BW222" s="52" t="e">
        <f t="shared" si="317"/>
        <v>#N/A</v>
      </c>
      <c r="BX222" s="174" t="e">
        <f t="shared" si="318"/>
        <v>#N/A</v>
      </c>
      <c r="BY222" s="39">
        <f t="shared" si="295"/>
        <v>0</v>
      </c>
      <c r="BZ222" s="174" t="e">
        <f t="shared" si="319"/>
        <v>#N/A</v>
      </c>
      <c r="CA222" s="37">
        <f t="shared" si="296"/>
        <v>0</v>
      </c>
      <c r="CB222" s="174" t="e">
        <f t="shared" si="320"/>
        <v>#N/A</v>
      </c>
      <c r="CC222" s="39">
        <f t="shared" si="297"/>
        <v>0</v>
      </c>
      <c r="CD222" s="174" t="e">
        <f t="shared" si="321"/>
        <v>#N/A</v>
      </c>
      <c r="CE222" s="39">
        <f t="shared" si="298"/>
        <v>0</v>
      </c>
      <c r="CF222" s="174" t="e">
        <f t="shared" si="322"/>
        <v>#N/A</v>
      </c>
      <c r="CG222" s="39">
        <f t="shared" si="299"/>
        <v>0</v>
      </c>
      <c r="CH222" s="174" t="e">
        <f t="shared" si="323"/>
        <v>#N/A</v>
      </c>
      <c r="CI222" s="39">
        <f t="shared" si="300"/>
        <v>0</v>
      </c>
      <c r="CJ222" s="174" t="e">
        <f t="shared" si="324"/>
        <v>#N/A</v>
      </c>
      <c r="CK222" s="39">
        <f t="shared" si="301"/>
        <v>0</v>
      </c>
      <c r="CL222" s="174" t="e">
        <f t="shared" si="325"/>
        <v>#N/A</v>
      </c>
      <c r="CM222" s="39">
        <f t="shared" si="302"/>
        <v>0</v>
      </c>
      <c r="CN222" s="174" t="e">
        <f t="shared" si="326"/>
        <v>#N/A</v>
      </c>
      <c r="CO222" s="39">
        <f t="shared" si="303"/>
        <v>0</v>
      </c>
      <c r="CP222" s="174" t="e">
        <f t="shared" si="327"/>
        <v>#N/A</v>
      </c>
      <c r="CQ222" s="39">
        <f t="shared" si="304"/>
        <v>0</v>
      </c>
      <c r="CR222" s="39" t="e">
        <f>IF(ISERROR(BX222),NA(),(BY222/Calculator!$E$6)/2)</f>
        <v>#N/A</v>
      </c>
      <c r="CS222" s="39" t="e">
        <f>IF(ISERROR(BZ222),NA(),(CA222/Calculator!$E$6)/2)</f>
        <v>#N/A</v>
      </c>
      <c r="CT222" s="39" t="e">
        <f>IF(ISERROR(CB222),NA(),(CC222/Calculator!$E$6)/2)</f>
        <v>#N/A</v>
      </c>
      <c r="CU222" s="39" t="e">
        <f>IF(ISERROR(CD222),NA(),(CE222/Calculator!$E$6)/2)</f>
        <v>#N/A</v>
      </c>
      <c r="CV222" s="39" t="e">
        <f>IF(ISERROR(CF222),NA(),(CG222/Calculator!$E$6)/2)</f>
        <v>#N/A</v>
      </c>
      <c r="CW222" s="39" t="e">
        <f>IF(ISERROR(CH222),NA(),(CI222/Calculator!$E$6)/2)</f>
        <v>#N/A</v>
      </c>
      <c r="CX222" s="39" t="e">
        <f>IF(ISERROR(CJ222),NA(),(CK222/Calculator!$E$6)/2)</f>
        <v>#N/A</v>
      </c>
      <c r="CY222" s="39" t="e">
        <f>IF(ISERROR(CL222),NA(),(CM222/Calculator!$E$6)/2)</f>
        <v>#N/A</v>
      </c>
      <c r="CZ222" s="39" t="e">
        <f>IF(ISERROR(CN222),NA(),(CO222/Calculator!$E$6)/2)</f>
        <v>#N/A</v>
      </c>
      <c r="DA222" s="39" t="e">
        <f>IF(ISERROR(CP222),NA(),(CQ222/Calculator!$E$6)/2)</f>
        <v>#N/A</v>
      </c>
    </row>
    <row r="223" spans="1:105" s="34" customFormat="1" ht="12" thickBot="1" x14ac:dyDescent="0.25">
      <c r="A223" s="51" t="str">
        <f t="shared" si="259"/>
        <v/>
      </c>
      <c r="B223" s="52" t="str">
        <f t="shared" si="305"/>
        <v/>
      </c>
      <c r="C223" s="53" t="str">
        <f t="shared" si="260"/>
        <v/>
      </c>
      <c r="D223" s="54"/>
      <c r="E223" s="36">
        <f t="shared" si="261"/>
        <v>0</v>
      </c>
      <c r="F223" s="36">
        <f t="shared" si="262"/>
        <v>0</v>
      </c>
      <c r="G223" s="36">
        <f t="shared" si="263"/>
        <v>0</v>
      </c>
      <c r="H223" s="36">
        <f t="shared" si="264"/>
        <v>0</v>
      </c>
      <c r="I223" s="36">
        <f t="shared" si="265"/>
        <v>0</v>
      </c>
      <c r="J223" s="36">
        <f t="shared" si="266"/>
        <v>0</v>
      </c>
      <c r="K223" s="36">
        <f t="shared" si="267"/>
        <v>0</v>
      </c>
      <c r="L223" s="36">
        <f t="shared" si="268"/>
        <v>0</v>
      </c>
      <c r="M223" s="36">
        <f t="shared" si="269"/>
        <v>0</v>
      </c>
      <c r="N223" s="36">
        <f t="shared" si="270"/>
        <v>0</v>
      </c>
      <c r="O223" s="49">
        <f t="shared" si="271"/>
        <v>0</v>
      </c>
      <c r="P223" s="132" t="str">
        <f t="shared" si="272"/>
        <v/>
      </c>
      <c r="Q223" s="50">
        <f t="shared" si="273"/>
        <v>0</v>
      </c>
      <c r="R223" s="37"/>
      <c r="S223" s="36">
        <f t="shared" si="274"/>
        <v>1000</v>
      </c>
      <c r="T223" s="36">
        <f t="shared" si="275"/>
        <v>0</v>
      </c>
      <c r="U223" s="36">
        <f t="shared" si="276"/>
        <v>0</v>
      </c>
      <c r="V223" s="36">
        <f t="shared" si="277"/>
        <v>0</v>
      </c>
      <c r="W223" s="36">
        <f t="shared" si="278"/>
        <v>3000</v>
      </c>
      <c r="X223" s="36">
        <f t="shared" si="279"/>
        <v>0</v>
      </c>
      <c r="Y223" s="36">
        <f t="shared" si="280"/>
        <v>0</v>
      </c>
      <c r="Z223" s="36">
        <f t="shared" si="281"/>
        <v>54343.80000000001</v>
      </c>
      <c r="AA223" s="36">
        <f t="shared" si="282"/>
        <v>0</v>
      </c>
      <c r="AB223" s="36">
        <f t="shared" si="283"/>
        <v>0</v>
      </c>
      <c r="AC223" s="40"/>
      <c r="AD223" s="36">
        <f t="shared" si="249"/>
        <v>0</v>
      </c>
      <c r="AE223" s="36">
        <f t="shared" si="250"/>
        <v>0</v>
      </c>
      <c r="AF223" s="36">
        <f t="shared" si="251"/>
        <v>0</v>
      </c>
      <c r="AG223" s="36">
        <f t="shared" si="252"/>
        <v>0</v>
      </c>
      <c r="AH223" s="36">
        <f t="shared" si="253"/>
        <v>0</v>
      </c>
      <c r="AI223" s="36">
        <f t="shared" si="254"/>
        <v>0</v>
      </c>
      <c r="AJ223" s="36">
        <f t="shared" si="255"/>
        <v>0</v>
      </c>
      <c r="AK223" s="36">
        <f t="shared" si="256"/>
        <v>0</v>
      </c>
      <c r="AL223" s="36">
        <f t="shared" si="257"/>
        <v>0</v>
      </c>
      <c r="AM223" s="36">
        <f t="shared" si="258"/>
        <v>0</v>
      </c>
      <c r="AN223" s="40"/>
      <c r="AO223" s="36">
        <f t="shared" si="284"/>
        <v>0</v>
      </c>
      <c r="AP223" s="36">
        <f t="shared" si="285"/>
        <v>0</v>
      </c>
      <c r="AQ223" s="36">
        <f t="shared" si="286"/>
        <v>0</v>
      </c>
      <c r="AR223" s="36">
        <f t="shared" si="287"/>
        <v>0</v>
      </c>
      <c r="AS223" s="36">
        <f t="shared" si="288"/>
        <v>0</v>
      </c>
      <c r="AT223" s="36">
        <f t="shared" si="289"/>
        <v>0</v>
      </c>
      <c r="AU223" s="36">
        <f t="shared" si="290"/>
        <v>0</v>
      </c>
      <c r="AV223" s="36">
        <f t="shared" si="291"/>
        <v>158.04</v>
      </c>
      <c r="AW223" s="36">
        <f t="shared" si="292"/>
        <v>0</v>
      </c>
      <c r="AX223" s="36">
        <f t="shared" si="293"/>
        <v>0</v>
      </c>
      <c r="AZ223" s="36">
        <f t="shared" si="306"/>
        <v>0</v>
      </c>
      <c r="BA223" s="36">
        <f t="shared" si="307"/>
        <v>0</v>
      </c>
      <c r="BB223" s="36">
        <f t="shared" si="308"/>
        <v>0</v>
      </c>
      <c r="BC223" s="36">
        <f t="shared" si="309"/>
        <v>0</v>
      </c>
      <c r="BD223" s="36">
        <f t="shared" si="310"/>
        <v>0</v>
      </c>
      <c r="BE223" s="36">
        <f t="shared" si="311"/>
        <v>0</v>
      </c>
      <c r="BF223" s="36">
        <f t="shared" si="312"/>
        <v>0</v>
      </c>
      <c r="BG223" s="36">
        <f t="shared" si="313"/>
        <v>0</v>
      </c>
      <c r="BH223" s="36">
        <f t="shared" si="314"/>
        <v>0</v>
      </c>
      <c r="BI223" s="36">
        <f t="shared" si="315"/>
        <v>0</v>
      </c>
      <c r="BJ223" s="118">
        <f t="shared" si="294"/>
        <v>0</v>
      </c>
      <c r="BK223" s="37"/>
      <c r="BL223" s="38">
        <f t="shared" si="316"/>
        <v>0</v>
      </c>
      <c r="BM223" s="39">
        <f>IF(BA223+AP223+T222&gt;=F$8,0,IF(SUM($BL223:BL223)&lt;$C223,MIN(F$8-(BA223+AP223+T222),$C223-SUM($BL223:BL223)),0))</f>
        <v>0</v>
      </c>
      <c r="BN223" s="39">
        <f>IF(BB223+AQ223+U222&gt;=G$8,0,IF(SUM($BL223:BM223)&lt;$C223,MIN(G$8-(BB223+AQ223+U222),$C223-SUM($BL223:BM223)),0))</f>
        <v>0</v>
      </c>
      <c r="BO223" s="39">
        <f>IF(BC223+AR223+V222&gt;=H$8,0,IF(SUM($BL223:BN223)&lt;$C223,MIN(H$8-(BC223+AR223+V222),$C223-SUM($BL223:BN223)),0))</f>
        <v>0</v>
      </c>
      <c r="BP223" s="39">
        <f>IF(BD223+AS223+W222&gt;=I$8,0,IF(SUM($BL223:BO223)&lt;$C223,MIN(I$8-(BD223+AS223+W222),$C223-SUM($BL223:BO223)),0))</f>
        <v>0</v>
      </c>
      <c r="BQ223" s="39">
        <f>IF(BE223+AT223+X222&gt;=J$8,0,IF(SUM($BL223:BP223)&lt;$C223,MIN(J$8-(BE223+AT223+X222),$C223-SUM($BL223:BP223)),0))</f>
        <v>0</v>
      </c>
      <c r="BR223" s="39">
        <f>IF(BF223+AU223+Y222&gt;=K$8,0,IF(SUM($BL223:BQ223)&lt;$C223,MIN(K$8-(BF223+AU223+Y222),$C223-SUM($BL223:BQ223)),0))</f>
        <v>0</v>
      </c>
      <c r="BS223" s="39">
        <f>IF(BG223+AV223+Z222&gt;=L$8,0,IF(SUM($BL223:BR223)&lt;$C223,MIN(L$8-(BG223+AV223+Z222),$C223-SUM($BL223:BR223)),0))</f>
        <v>0</v>
      </c>
      <c r="BT223" s="39">
        <f>IF(BH223+AW223+AA222&gt;=M$8,0,IF(SUM($BL223:BS223)&lt;$C223,MIN(M$8-(BH223+AW223+AA222),$C223-SUM($BL223:BS223)),0))</f>
        <v>0</v>
      </c>
      <c r="BU223" s="39">
        <f>IF(BI223+AX223+AB222&gt;=N$8,0,IF(SUM($BL223:BT223)&lt;$C223,MIN(N$8-(BI223+AX223+AB222),$C223-SUM($BL223:BT223)),0))</f>
        <v>0</v>
      </c>
      <c r="BW223" s="52" t="e">
        <f t="shared" si="317"/>
        <v>#N/A</v>
      </c>
      <c r="BX223" s="174" t="e">
        <f t="shared" si="318"/>
        <v>#N/A</v>
      </c>
      <c r="BY223" s="39">
        <f t="shared" si="295"/>
        <v>0</v>
      </c>
      <c r="BZ223" s="174" t="e">
        <f t="shared" si="319"/>
        <v>#N/A</v>
      </c>
      <c r="CA223" s="37">
        <f t="shared" si="296"/>
        <v>0</v>
      </c>
      <c r="CB223" s="174" t="e">
        <f t="shared" si="320"/>
        <v>#N/A</v>
      </c>
      <c r="CC223" s="39">
        <f t="shared" si="297"/>
        <v>0</v>
      </c>
      <c r="CD223" s="174" t="e">
        <f t="shared" si="321"/>
        <v>#N/A</v>
      </c>
      <c r="CE223" s="39">
        <f t="shared" si="298"/>
        <v>0</v>
      </c>
      <c r="CF223" s="174" t="e">
        <f t="shared" si="322"/>
        <v>#N/A</v>
      </c>
      <c r="CG223" s="39">
        <f t="shared" si="299"/>
        <v>0</v>
      </c>
      <c r="CH223" s="174" t="e">
        <f t="shared" si="323"/>
        <v>#N/A</v>
      </c>
      <c r="CI223" s="39">
        <f t="shared" si="300"/>
        <v>0</v>
      </c>
      <c r="CJ223" s="174" t="e">
        <f t="shared" si="324"/>
        <v>#N/A</v>
      </c>
      <c r="CK223" s="39">
        <f t="shared" si="301"/>
        <v>0</v>
      </c>
      <c r="CL223" s="174" t="e">
        <f t="shared" si="325"/>
        <v>#N/A</v>
      </c>
      <c r="CM223" s="39">
        <f t="shared" si="302"/>
        <v>0</v>
      </c>
      <c r="CN223" s="174" t="e">
        <f t="shared" si="326"/>
        <v>#N/A</v>
      </c>
      <c r="CO223" s="39">
        <f t="shared" si="303"/>
        <v>0</v>
      </c>
      <c r="CP223" s="174" t="e">
        <f t="shared" si="327"/>
        <v>#N/A</v>
      </c>
      <c r="CQ223" s="39">
        <f t="shared" si="304"/>
        <v>0</v>
      </c>
      <c r="CR223" s="39" t="e">
        <f>IF(ISERROR(BX223),NA(),(BY223/Calculator!$E$6)/2)</f>
        <v>#N/A</v>
      </c>
      <c r="CS223" s="39" t="e">
        <f>IF(ISERROR(BZ223),NA(),(CA223/Calculator!$E$6)/2)</f>
        <v>#N/A</v>
      </c>
      <c r="CT223" s="39" t="e">
        <f>IF(ISERROR(CB223),NA(),(CC223/Calculator!$E$6)/2)</f>
        <v>#N/A</v>
      </c>
      <c r="CU223" s="39" t="e">
        <f>IF(ISERROR(CD223),NA(),(CE223/Calculator!$E$6)/2)</f>
        <v>#N/A</v>
      </c>
      <c r="CV223" s="39" t="e">
        <f>IF(ISERROR(CF223),NA(),(CG223/Calculator!$E$6)/2)</f>
        <v>#N/A</v>
      </c>
      <c r="CW223" s="39" t="e">
        <f>IF(ISERROR(CH223),NA(),(CI223/Calculator!$E$6)/2)</f>
        <v>#N/A</v>
      </c>
      <c r="CX223" s="39" t="e">
        <f>IF(ISERROR(CJ223),NA(),(CK223/Calculator!$E$6)/2)</f>
        <v>#N/A</v>
      </c>
      <c r="CY223" s="39" t="e">
        <f>IF(ISERROR(CL223),NA(),(CM223/Calculator!$E$6)/2)</f>
        <v>#N/A</v>
      </c>
      <c r="CZ223" s="39" t="e">
        <f>IF(ISERROR(CN223),NA(),(CO223/Calculator!$E$6)/2)</f>
        <v>#N/A</v>
      </c>
      <c r="DA223" s="39" t="e">
        <f>IF(ISERROR(CP223),NA(),(CQ223/Calculator!$E$6)/2)</f>
        <v>#N/A</v>
      </c>
    </row>
    <row r="224" spans="1:105" s="34" customFormat="1" ht="12" thickBot="1" x14ac:dyDescent="0.25">
      <c r="A224" s="51" t="str">
        <f t="shared" si="259"/>
        <v/>
      </c>
      <c r="B224" s="52" t="str">
        <f t="shared" si="305"/>
        <v/>
      </c>
      <c r="C224" s="53" t="str">
        <f t="shared" si="260"/>
        <v/>
      </c>
      <c r="D224" s="54"/>
      <c r="E224" s="36">
        <f t="shared" si="261"/>
        <v>0</v>
      </c>
      <c r="F224" s="36">
        <f t="shared" si="262"/>
        <v>0</v>
      </c>
      <c r="G224" s="36">
        <f t="shared" si="263"/>
        <v>0</v>
      </c>
      <c r="H224" s="36">
        <f t="shared" si="264"/>
        <v>0</v>
      </c>
      <c r="I224" s="36">
        <f t="shared" si="265"/>
        <v>0</v>
      </c>
      <c r="J224" s="36">
        <f t="shared" si="266"/>
        <v>0</v>
      </c>
      <c r="K224" s="36">
        <f t="shared" si="267"/>
        <v>0</v>
      </c>
      <c r="L224" s="36">
        <f t="shared" si="268"/>
        <v>0</v>
      </c>
      <c r="M224" s="36">
        <f t="shared" si="269"/>
        <v>0</v>
      </c>
      <c r="N224" s="36">
        <f t="shared" si="270"/>
        <v>0</v>
      </c>
      <c r="O224" s="49">
        <f t="shared" si="271"/>
        <v>0</v>
      </c>
      <c r="P224" s="132" t="str">
        <f t="shared" si="272"/>
        <v/>
      </c>
      <c r="Q224" s="50">
        <f t="shared" si="273"/>
        <v>0</v>
      </c>
      <c r="R224" s="37"/>
      <c r="S224" s="36">
        <f t="shared" si="274"/>
        <v>1000</v>
      </c>
      <c r="T224" s="36">
        <f t="shared" si="275"/>
        <v>0</v>
      </c>
      <c r="U224" s="36">
        <f t="shared" si="276"/>
        <v>0</v>
      </c>
      <c r="V224" s="36">
        <f t="shared" si="277"/>
        <v>0</v>
      </c>
      <c r="W224" s="36">
        <f t="shared" si="278"/>
        <v>3000</v>
      </c>
      <c r="X224" s="36">
        <f t="shared" si="279"/>
        <v>0</v>
      </c>
      <c r="Y224" s="36">
        <f t="shared" si="280"/>
        <v>0</v>
      </c>
      <c r="Z224" s="36">
        <f t="shared" si="281"/>
        <v>54502.30000000001</v>
      </c>
      <c r="AA224" s="36">
        <f t="shared" si="282"/>
        <v>0</v>
      </c>
      <c r="AB224" s="36">
        <f t="shared" si="283"/>
        <v>0</v>
      </c>
      <c r="AC224" s="40"/>
      <c r="AD224" s="36">
        <f t="shared" si="249"/>
        <v>0</v>
      </c>
      <c r="AE224" s="36">
        <f t="shared" si="250"/>
        <v>0</v>
      </c>
      <c r="AF224" s="36">
        <f t="shared" si="251"/>
        <v>0</v>
      </c>
      <c r="AG224" s="36">
        <f t="shared" si="252"/>
        <v>0</v>
      </c>
      <c r="AH224" s="36">
        <f t="shared" si="253"/>
        <v>0</v>
      </c>
      <c r="AI224" s="36">
        <f t="shared" si="254"/>
        <v>0</v>
      </c>
      <c r="AJ224" s="36">
        <f t="shared" si="255"/>
        <v>0</v>
      </c>
      <c r="AK224" s="36">
        <f t="shared" si="256"/>
        <v>0</v>
      </c>
      <c r="AL224" s="36">
        <f t="shared" si="257"/>
        <v>0</v>
      </c>
      <c r="AM224" s="36">
        <f t="shared" si="258"/>
        <v>0</v>
      </c>
      <c r="AN224" s="40"/>
      <c r="AO224" s="36">
        <f t="shared" si="284"/>
        <v>0</v>
      </c>
      <c r="AP224" s="36">
        <f t="shared" si="285"/>
        <v>0</v>
      </c>
      <c r="AQ224" s="36">
        <f t="shared" si="286"/>
        <v>0</v>
      </c>
      <c r="AR224" s="36">
        <f t="shared" si="287"/>
        <v>0</v>
      </c>
      <c r="AS224" s="36">
        <f t="shared" si="288"/>
        <v>0</v>
      </c>
      <c r="AT224" s="36">
        <f t="shared" si="289"/>
        <v>0</v>
      </c>
      <c r="AU224" s="36">
        <f t="shared" si="290"/>
        <v>0</v>
      </c>
      <c r="AV224" s="36">
        <f t="shared" si="291"/>
        <v>158.5</v>
      </c>
      <c r="AW224" s="36">
        <f t="shared" si="292"/>
        <v>0</v>
      </c>
      <c r="AX224" s="36">
        <f t="shared" si="293"/>
        <v>0</v>
      </c>
      <c r="AZ224" s="36">
        <f t="shared" si="306"/>
        <v>0</v>
      </c>
      <c r="BA224" s="36">
        <f t="shared" si="307"/>
        <v>0</v>
      </c>
      <c r="BB224" s="36">
        <f t="shared" si="308"/>
        <v>0</v>
      </c>
      <c r="BC224" s="36">
        <f t="shared" si="309"/>
        <v>0</v>
      </c>
      <c r="BD224" s="36">
        <f t="shared" si="310"/>
        <v>0</v>
      </c>
      <c r="BE224" s="36">
        <f t="shared" si="311"/>
        <v>0</v>
      </c>
      <c r="BF224" s="36">
        <f t="shared" si="312"/>
        <v>0</v>
      </c>
      <c r="BG224" s="36">
        <f t="shared" si="313"/>
        <v>0</v>
      </c>
      <c r="BH224" s="36">
        <f t="shared" si="314"/>
        <v>0</v>
      </c>
      <c r="BI224" s="36">
        <f t="shared" si="315"/>
        <v>0</v>
      </c>
      <c r="BJ224" s="118">
        <f t="shared" si="294"/>
        <v>0</v>
      </c>
      <c r="BK224" s="37"/>
      <c r="BL224" s="38">
        <f t="shared" si="316"/>
        <v>0</v>
      </c>
      <c r="BM224" s="39">
        <f>IF(BA224+AP224+T223&gt;=F$8,0,IF(SUM($BL224:BL224)&lt;$C224,MIN(F$8-(BA224+AP224+T223),$C224-SUM($BL224:BL224)),0))</f>
        <v>0</v>
      </c>
      <c r="BN224" s="39">
        <f>IF(BB224+AQ224+U223&gt;=G$8,0,IF(SUM($BL224:BM224)&lt;$C224,MIN(G$8-(BB224+AQ224+U223),$C224-SUM($BL224:BM224)),0))</f>
        <v>0</v>
      </c>
      <c r="BO224" s="39">
        <f>IF(BC224+AR224+V223&gt;=H$8,0,IF(SUM($BL224:BN224)&lt;$C224,MIN(H$8-(BC224+AR224+V223),$C224-SUM($BL224:BN224)),0))</f>
        <v>0</v>
      </c>
      <c r="BP224" s="39">
        <f>IF(BD224+AS224+W223&gt;=I$8,0,IF(SUM($BL224:BO224)&lt;$C224,MIN(I$8-(BD224+AS224+W223),$C224-SUM($BL224:BO224)),0))</f>
        <v>0</v>
      </c>
      <c r="BQ224" s="39">
        <f>IF(BE224+AT224+X223&gt;=J$8,0,IF(SUM($BL224:BP224)&lt;$C224,MIN(J$8-(BE224+AT224+X223),$C224-SUM($BL224:BP224)),0))</f>
        <v>0</v>
      </c>
      <c r="BR224" s="39">
        <f>IF(BF224+AU224+Y223&gt;=K$8,0,IF(SUM($BL224:BQ224)&lt;$C224,MIN(K$8-(BF224+AU224+Y223),$C224-SUM($BL224:BQ224)),0))</f>
        <v>0</v>
      </c>
      <c r="BS224" s="39">
        <f>IF(BG224+AV224+Z223&gt;=L$8,0,IF(SUM($BL224:BR224)&lt;$C224,MIN(L$8-(BG224+AV224+Z223),$C224-SUM($BL224:BR224)),0))</f>
        <v>0</v>
      </c>
      <c r="BT224" s="39">
        <f>IF(BH224+AW224+AA223&gt;=M$8,0,IF(SUM($BL224:BS224)&lt;$C224,MIN(M$8-(BH224+AW224+AA223),$C224-SUM($BL224:BS224)),0))</f>
        <v>0</v>
      </c>
      <c r="BU224" s="39">
        <f>IF(BI224+AX224+AB223&gt;=N$8,0,IF(SUM($BL224:BT224)&lt;$C224,MIN(N$8-(BI224+AX224+AB223),$C224-SUM($BL224:BT224)),0))</f>
        <v>0</v>
      </c>
      <c r="BW224" s="52" t="e">
        <f t="shared" si="317"/>
        <v>#N/A</v>
      </c>
      <c r="BX224" s="174" t="e">
        <f t="shared" si="318"/>
        <v>#N/A</v>
      </c>
      <c r="BY224" s="39">
        <f t="shared" si="295"/>
        <v>0</v>
      </c>
      <c r="BZ224" s="174" t="e">
        <f t="shared" si="319"/>
        <v>#N/A</v>
      </c>
      <c r="CA224" s="37">
        <f t="shared" si="296"/>
        <v>0</v>
      </c>
      <c r="CB224" s="174" t="e">
        <f t="shared" si="320"/>
        <v>#N/A</v>
      </c>
      <c r="CC224" s="39">
        <f t="shared" si="297"/>
        <v>0</v>
      </c>
      <c r="CD224" s="174" t="e">
        <f t="shared" si="321"/>
        <v>#N/A</v>
      </c>
      <c r="CE224" s="39">
        <f t="shared" si="298"/>
        <v>0</v>
      </c>
      <c r="CF224" s="174" t="e">
        <f t="shared" si="322"/>
        <v>#N/A</v>
      </c>
      <c r="CG224" s="39">
        <f t="shared" si="299"/>
        <v>0</v>
      </c>
      <c r="CH224" s="174" t="e">
        <f t="shared" si="323"/>
        <v>#N/A</v>
      </c>
      <c r="CI224" s="39">
        <f t="shared" si="300"/>
        <v>0</v>
      </c>
      <c r="CJ224" s="174" t="e">
        <f t="shared" si="324"/>
        <v>#N/A</v>
      </c>
      <c r="CK224" s="39">
        <f t="shared" si="301"/>
        <v>0</v>
      </c>
      <c r="CL224" s="174" t="e">
        <f t="shared" si="325"/>
        <v>#N/A</v>
      </c>
      <c r="CM224" s="39">
        <f t="shared" si="302"/>
        <v>0</v>
      </c>
      <c r="CN224" s="174" t="e">
        <f t="shared" si="326"/>
        <v>#N/A</v>
      </c>
      <c r="CO224" s="39">
        <f t="shared" si="303"/>
        <v>0</v>
      </c>
      <c r="CP224" s="174" t="e">
        <f t="shared" si="327"/>
        <v>#N/A</v>
      </c>
      <c r="CQ224" s="39">
        <f t="shared" si="304"/>
        <v>0</v>
      </c>
      <c r="CR224" s="39" t="e">
        <f>IF(ISERROR(BX224),NA(),(BY224/Calculator!$E$6)/2)</f>
        <v>#N/A</v>
      </c>
      <c r="CS224" s="39" t="e">
        <f>IF(ISERROR(BZ224),NA(),(CA224/Calculator!$E$6)/2)</f>
        <v>#N/A</v>
      </c>
      <c r="CT224" s="39" t="e">
        <f>IF(ISERROR(CB224),NA(),(CC224/Calculator!$E$6)/2)</f>
        <v>#N/A</v>
      </c>
      <c r="CU224" s="39" t="e">
        <f>IF(ISERROR(CD224),NA(),(CE224/Calculator!$E$6)/2)</f>
        <v>#N/A</v>
      </c>
      <c r="CV224" s="39" t="e">
        <f>IF(ISERROR(CF224),NA(),(CG224/Calculator!$E$6)/2)</f>
        <v>#N/A</v>
      </c>
      <c r="CW224" s="39" t="e">
        <f>IF(ISERROR(CH224),NA(),(CI224/Calculator!$E$6)/2)</f>
        <v>#N/A</v>
      </c>
      <c r="CX224" s="39" t="e">
        <f>IF(ISERROR(CJ224),NA(),(CK224/Calculator!$E$6)/2)</f>
        <v>#N/A</v>
      </c>
      <c r="CY224" s="39" t="e">
        <f>IF(ISERROR(CL224),NA(),(CM224/Calculator!$E$6)/2)</f>
        <v>#N/A</v>
      </c>
      <c r="CZ224" s="39" t="e">
        <f>IF(ISERROR(CN224),NA(),(CO224/Calculator!$E$6)/2)</f>
        <v>#N/A</v>
      </c>
      <c r="DA224" s="39" t="e">
        <f>IF(ISERROR(CP224),NA(),(CQ224/Calculator!$E$6)/2)</f>
        <v>#N/A</v>
      </c>
    </row>
    <row r="225" spans="1:105" s="34" customFormat="1" ht="12" thickBot="1" x14ac:dyDescent="0.25">
      <c r="A225" s="51" t="str">
        <f t="shared" si="259"/>
        <v/>
      </c>
      <c r="B225" s="52" t="str">
        <f t="shared" si="305"/>
        <v/>
      </c>
      <c r="C225" s="53" t="str">
        <f t="shared" si="260"/>
        <v/>
      </c>
      <c r="D225" s="54"/>
      <c r="E225" s="36">
        <f t="shared" si="261"/>
        <v>0</v>
      </c>
      <c r="F225" s="36">
        <f t="shared" si="262"/>
        <v>0</v>
      </c>
      <c r="G225" s="36">
        <f t="shared" si="263"/>
        <v>0</v>
      </c>
      <c r="H225" s="36">
        <f t="shared" si="264"/>
        <v>0</v>
      </c>
      <c r="I225" s="36">
        <f t="shared" si="265"/>
        <v>0</v>
      </c>
      <c r="J225" s="36">
        <f t="shared" si="266"/>
        <v>0</v>
      </c>
      <c r="K225" s="36">
        <f t="shared" si="267"/>
        <v>0</v>
      </c>
      <c r="L225" s="36">
        <f t="shared" si="268"/>
        <v>0</v>
      </c>
      <c r="M225" s="36">
        <f t="shared" si="269"/>
        <v>0</v>
      </c>
      <c r="N225" s="36">
        <f t="shared" si="270"/>
        <v>0</v>
      </c>
      <c r="O225" s="49">
        <f t="shared" si="271"/>
        <v>0</v>
      </c>
      <c r="P225" s="132" t="str">
        <f t="shared" si="272"/>
        <v/>
      </c>
      <c r="Q225" s="50">
        <f t="shared" si="273"/>
        <v>0</v>
      </c>
      <c r="R225" s="37"/>
      <c r="S225" s="36">
        <f t="shared" si="274"/>
        <v>1000</v>
      </c>
      <c r="T225" s="36">
        <f t="shared" si="275"/>
        <v>0</v>
      </c>
      <c r="U225" s="36">
        <f t="shared" si="276"/>
        <v>0</v>
      </c>
      <c r="V225" s="36">
        <f t="shared" si="277"/>
        <v>0</v>
      </c>
      <c r="W225" s="36">
        <f t="shared" si="278"/>
        <v>3000</v>
      </c>
      <c r="X225" s="36">
        <f t="shared" si="279"/>
        <v>0</v>
      </c>
      <c r="Y225" s="36">
        <f t="shared" si="280"/>
        <v>0</v>
      </c>
      <c r="Z225" s="36">
        <f t="shared" si="281"/>
        <v>54661.270000000011</v>
      </c>
      <c r="AA225" s="36">
        <f t="shared" si="282"/>
        <v>0</v>
      </c>
      <c r="AB225" s="36">
        <f t="shared" si="283"/>
        <v>0</v>
      </c>
      <c r="AC225" s="40"/>
      <c r="AD225" s="36">
        <f t="shared" si="249"/>
        <v>0</v>
      </c>
      <c r="AE225" s="36">
        <f t="shared" si="250"/>
        <v>0</v>
      </c>
      <c r="AF225" s="36">
        <f t="shared" si="251"/>
        <v>0</v>
      </c>
      <c r="AG225" s="36">
        <f t="shared" si="252"/>
        <v>0</v>
      </c>
      <c r="AH225" s="36">
        <f t="shared" si="253"/>
        <v>0</v>
      </c>
      <c r="AI225" s="36">
        <f t="shared" si="254"/>
        <v>0</v>
      </c>
      <c r="AJ225" s="36">
        <f t="shared" si="255"/>
        <v>0</v>
      </c>
      <c r="AK225" s="36">
        <f t="shared" si="256"/>
        <v>0</v>
      </c>
      <c r="AL225" s="36">
        <f t="shared" si="257"/>
        <v>0</v>
      </c>
      <c r="AM225" s="36">
        <f t="shared" si="258"/>
        <v>0</v>
      </c>
      <c r="AN225" s="40"/>
      <c r="AO225" s="36">
        <f t="shared" si="284"/>
        <v>0</v>
      </c>
      <c r="AP225" s="36">
        <f t="shared" si="285"/>
        <v>0</v>
      </c>
      <c r="AQ225" s="36">
        <f t="shared" si="286"/>
        <v>0</v>
      </c>
      <c r="AR225" s="36">
        <f t="shared" si="287"/>
        <v>0</v>
      </c>
      <c r="AS225" s="36">
        <f t="shared" si="288"/>
        <v>0</v>
      </c>
      <c r="AT225" s="36">
        <f t="shared" si="289"/>
        <v>0</v>
      </c>
      <c r="AU225" s="36">
        <f t="shared" si="290"/>
        <v>0</v>
      </c>
      <c r="AV225" s="36">
        <f t="shared" si="291"/>
        <v>158.97</v>
      </c>
      <c r="AW225" s="36">
        <f t="shared" si="292"/>
        <v>0</v>
      </c>
      <c r="AX225" s="36">
        <f t="shared" si="293"/>
        <v>0</v>
      </c>
      <c r="AZ225" s="36">
        <f t="shared" si="306"/>
        <v>0</v>
      </c>
      <c r="BA225" s="36">
        <f t="shared" si="307"/>
        <v>0</v>
      </c>
      <c r="BB225" s="36">
        <f t="shared" si="308"/>
        <v>0</v>
      </c>
      <c r="BC225" s="36">
        <f t="shared" si="309"/>
        <v>0</v>
      </c>
      <c r="BD225" s="36">
        <f t="shared" si="310"/>
        <v>0</v>
      </c>
      <c r="BE225" s="36">
        <f t="shared" si="311"/>
        <v>0</v>
      </c>
      <c r="BF225" s="36">
        <f t="shared" si="312"/>
        <v>0</v>
      </c>
      <c r="BG225" s="36">
        <f t="shared" si="313"/>
        <v>0</v>
      </c>
      <c r="BH225" s="36">
        <f t="shared" si="314"/>
        <v>0</v>
      </c>
      <c r="BI225" s="36">
        <f t="shared" si="315"/>
        <v>0</v>
      </c>
      <c r="BJ225" s="118">
        <f t="shared" si="294"/>
        <v>0</v>
      </c>
      <c r="BK225" s="37"/>
      <c r="BL225" s="38">
        <f t="shared" si="316"/>
        <v>0</v>
      </c>
      <c r="BM225" s="39">
        <f>IF(BA225+AP225+T224&gt;=F$8,0,IF(SUM($BL225:BL225)&lt;$C225,MIN(F$8-(BA225+AP225+T224),$C225-SUM($BL225:BL225)),0))</f>
        <v>0</v>
      </c>
      <c r="BN225" s="39">
        <f>IF(BB225+AQ225+U224&gt;=G$8,0,IF(SUM($BL225:BM225)&lt;$C225,MIN(G$8-(BB225+AQ225+U224),$C225-SUM($BL225:BM225)),0))</f>
        <v>0</v>
      </c>
      <c r="BO225" s="39">
        <f>IF(BC225+AR225+V224&gt;=H$8,0,IF(SUM($BL225:BN225)&lt;$C225,MIN(H$8-(BC225+AR225+V224),$C225-SUM($BL225:BN225)),0))</f>
        <v>0</v>
      </c>
      <c r="BP225" s="39">
        <f>IF(BD225+AS225+W224&gt;=I$8,0,IF(SUM($BL225:BO225)&lt;$C225,MIN(I$8-(BD225+AS225+W224),$C225-SUM($BL225:BO225)),0))</f>
        <v>0</v>
      </c>
      <c r="BQ225" s="39">
        <f>IF(BE225+AT225+X224&gt;=J$8,0,IF(SUM($BL225:BP225)&lt;$C225,MIN(J$8-(BE225+AT225+X224),$C225-SUM($BL225:BP225)),0))</f>
        <v>0</v>
      </c>
      <c r="BR225" s="39">
        <f>IF(BF225+AU225+Y224&gt;=K$8,0,IF(SUM($BL225:BQ225)&lt;$C225,MIN(K$8-(BF225+AU225+Y224),$C225-SUM($BL225:BQ225)),0))</f>
        <v>0</v>
      </c>
      <c r="BS225" s="39">
        <f>IF(BG225+AV225+Z224&gt;=L$8,0,IF(SUM($BL225:BR225)&lt;$C225,MIN(L$8-(BG225+AV225+Z224),$C225-SUM($BL225:BR225)),0))</f>
        <v>0</v>
      </c>
      <c r="BT225" s="39">
        <f>IF(BH225+AW225+AA224&gt;=M$8,0,IF(SUM($BL225:BS225)&lt;$C225,MIN(M$8-(BH225+AW225+AA224),$C225-SUM($BL225:BS225)),0))</f>
        <v>0</v>
      </c>
      <c r="BU225" s="39">
        <f>IF(BI225+AX225+AB224&gt;=N$8,0,IF(SUM($BL225:BT225)&lt;$C225,MIN(N$8-(BI225+AX225+AB224),$C225-SUM($BL225:BT225)),0))</f>
        <v>0</v>
      </c>
      <c r="BW225" s="52" t="e">
        <f t="shared" si="317"/>
        <v>#N/A</v>
      </c>
      <c r="BX225" s="174" t="e">
        <f t="shared" si="318"/>
        <v>#N/A</v>
      </c>
      <c r="BY225" s="39">
        <f t="shared" si="295"/>
        <v>0</v>
      </c>
      <c r="BZ225" s="174" t="e">
        <f t="shared" si="319"/>
        <v>#N/A</v>
      </c>
      <c r="CA225" s="37">
        <f t="shared" si="296"/>
        <v>0</v>
      </c>
      <c r="CB225" s="174" t="e">
        <f t="shared" si="320"/>
        <v>#N/A</v>
      </c>
      <c r="CC225" s="39">
        <f t="shared" si="297"/>
        <v>0</v>
      </c>
      <c r="CD225" s="174" t="e">
        <f t="shared" si="321"/>
        <v>#N/A</v>
      </c>
      <c r="CE225" s="39">
        <f t="shared" si="298"/>
        <v>0</v>
      </c>
      <c r="CF225" s="174" t="e">
        <f t="shared" si="322"/>
        <v>#N/A</v>
      </c>
      <c r="CG225" s="39">
        <f t="shared" si="299"/>
        <v>0</v>
      </c>
      <c r="CH225" s="174" t="e">
        <f t="shared" si="323"/>
        <v>#N/A</v>
      </c>
      <c r="CI225" s="39">
        <f t="shared" si="300"/>
        <v>0</v>
      </c>
      <c r="CJ225" s="174" t="e">
        <f t="shared" si="324"/>
        <v>#N/A</v>
      </c>
      <c r="CK225" s="39">
        <f t="shared" si="301"/>
        <v>0</v>
      </c>
      <c r="CL225" s="174" t="e">
        <f t="shared" si="325"/>
        <v>#N/A</v>
      </c>
      <c r="CM225" s="39">
        <f t="shared" si="302"/>
        <v>0</v>
      </c>
      <c r="CN225" s="174" t="e">
        <f t="shared" si="326"/>
        <v>#N/A</v>
      </c>
      <c r="CO225" s="39">
        <f t="shared" si="303"/>
        <v>0</v>
      </c>
      <c r="CP225" s="174" t="e">
        <f t="shared" si="327"/>
        <v>#N/A</v>
      </c>
      <c r="CQ225" s="39">
        <f t="shared" si="304"/>
        <v>0</v>
      </c>
      <c r="CR225" s="39" t="e">
        <f>IF(ISERROR(BX225),NA(),(BY225/Calculator!$E$6)/2)</f>
        <v>#N/A</v>
      </c>
      <c r="CS225" s="39" t="e">
        <f>IF(ISERROR(BZ225),NA(),(CA225/Calculator!$E$6)/2)</f>
        <v>#N/A</v>
      </c>
      <c r="CT225" s="39" t="e">
        <f>IF(ISERROR(CB225),NA(),(CC225/Calculator!$E$6)/2)</f>
        <v>#N/A</v>
      </c>
      <c r="CU225" s="39" t="e">
        <f>IF(ISERROR(CD225),NA(),(CE225/Calculator!$E$6)/2)</f>
        <v>#N/A</v>
      </c>
      <c r="CV225" s="39" t="e">
        <f>IF(ISERROR(CF225),NA(),(CG225/Calculator!$E$6)/2)</f>
        <v>#N/A</v>
      </c>
      <c r="CW225" s="39" t="e">
        <f>IF(ISERROR(CH225),NA(),(CI225/Calculator!$E$6)/2)</f>
        <v>#N/A</v>
      </c>
      <c r="CX225" s="39" t="e">
        <f>IF(ISERROR(CJ225),NA(),(CK225/Calculator!$E$6)/2)</f>
        <v>#N/A</v>
      </c>
      <c r="CY225" s="39" t="e">
        <f>IF(ISERROR(CL225),NA(),(CM225/Calculator!$E$6)/2)</f>
        <v>#N/A</v>
      </c>
      <c r="CZ225" s="39" t="e">
        <f>IF(ISERROR(CN225),NA(),(CO225/Calculator!$E$6)/2)</f>
        <v>#N/A</v>
      </c>
      <c r="DA225" s="39" t="e">
        <f>IF(ISERROR(CP225),NA(),(CQ225/Calculator!$E$6)/2)</f>
        <v>#N/A</v>
      </c>
    </row>
    <row r="226" spans="1:105" s="34" customFormat="1" ht="12" thickBot="1" x14ac:dyDescent="0.25">
      <c r="A226" s="51" t="str">
        <f t="shared" si="259"/>
        <v/>
      </c>
      <c r="B226" s="52" t="str">
        <f t="shared" si="305"/>
        <v/>
      </c>
      <c r="C226" s="53" t="str">
        <f t="shared" si="260"/>
        <v/>
      </c>
      <c r="D226" s="54"/>
      <c r="E226" s="36">
        <f t="shared" si="261"/>
        <v>0</v>
      </c>
      <c r="F226" s="36">
        <f t="shared" si="262"/>
        <v>0</v>
      </c>
      <c r="G226" s="36">
        <f t="shared" si="263"/>
        <v>0</v>
      </c>
      <c r="H226" s="36">
        <f t="shared" si="264"/>
        <v>0</v>
      </c>
      <c r="I226" s="36">
        <f t="shared" si="265"/>
        <v>0</v>
      </c>
      <c r="J226" s="36">
        <f t="shared" si="266"/>
        <v>0</v>
      </c>
      <c r="K226" s="36">
        <f t="shared" si="267"/>
        <v>0</v>
      </c>
      <c r="L226" s="36">
        <f t="shared" si="268"/>
        <v>0</v>
      </c>
      <c r="M226" s="36">
        <f t="shared" si="269"/>
        <v>0</v>
      </c>
      <c r="N226" s="36">
        <f t="shared" si="270"/>
        <v>0</v>
      </c>
      <c r="O226" s="49">
        <f t="shared" si="271"/>
        <v>0</v>
      </c>
      <c r="P226" s="132" t="str">
        <f t="shared" si="272"/>
        <v/>
      </c>
      <c r="Q226" s="50">
        <f t="shared" si="273"/>
        <v>0</v>
      </c>
      <c r="R226" s="37"/>
      <c r="S226" s="36">
        <f t="shared" si="274"/>
        <v>1000</v>
      </c>
      <c r="T226" s="36">
        <f t="shared" si="275"/>
        <v>0</v>
      </c>
      <c r="U226" s="36">
        <f t="shared" si="276"/>
        <v>0</v>
      </c>
      <c r="V226" s="36">
        <f t="shared" si="277"/>
        <v>0</v>
      </c>
      <c r="W226" s="36">
        <f t="shared" si="278"/>
        <v>3000</v>
      </c>
      <c r="X226" s="36">
        <f t="shared" si="279"/>
        <v>0</v>
      </c>
      <c r="Y226" s="36">
        <f t="shared" si="280"/>
        <v>0</v>
      </c>
      <c r="Z226" s="36">
        <f t="shared" si="281"/>
        <v>54820.700000000012</v>
      </c>
      <c r="AA226" s="36">
        <f t="shared" si="282"/>
        <v>0</v>
      </c>
      <c r="AB226" s="36">
        <f t="shared" si="283"/>
        <v>0</v>
      </c>
      <c r="AC226" s="40"/>
      <c r="AD226" s="36">
        <f t="shared" si="249"/>
        <v>0</v>
      </c>
      <c r="AE226" s="36">
        <f t="shared" si="250"/>
        <v>0</v>
      </c>
      <c r="AF226" s="36">
        <f t="shared" si="251"/>
        <v>0</v>
      </c>
      <c r="AG226" s="36">
        <f t="shared" si="252"/>
        <v>0</v>
      </c>
      <c r="AH226" s="36">
        <f t="shared" si="253"/>
        <v>0</v>
      </c>
      <c r="AI226" s="36">
        <f t="shared" si="254"/>
        <v>0</v>
      </c>
      <c r="AJ226" s="36">
        <f t="shared" si="255"/>
        <v>0</v>
      </c>
      <c r="AK226" s="36">
        <f t="shared" si="256"/>
        <v>0</v>
      </c>
      <c r="AL226" s="36">
        <f t="shared" si="257"/>
        <v>0</v>
      </c>
      <c r="AM226" s="36">
        <f t="shared" si="258"/>
        <v>0</v>
      </c>
      <c r="AN226" s="40"/>
      <c r="AO226" s="36">
        <f t="shared" si="284"/>
        <v>0</v>
      </c>
      <c r="AP226" s="36">
        <f t="shared" si="285"/>
        <v>0</v>
      </c>
      <c r="AQ226" s="36">
        <f t="shared" si="286"/>
        <v>0</v>
      </c>
      <c r="AR226" s="36">
        <f t="shared" si="287"/>
        <v>0</v>
      </c>
      <c r="AS226" s="36">
        <f t="shared" si="288"/>
        <v>0</v>
      </c>
      <c r="AT226" s="36">
        <f t="shared" si="289"/>
        <v>0</v>
      </c>
      <c r="AU226" s="36">
        <f t="shared" si="290"/>
        <v>0</v>
      </c>
      <c r="AV226" s="36">
        <f t="shared" si="291"/>
        <v>159.43</v>
      </c>
      <c r="AW226" s="36">
        <f t="shared" si="292"/>
        <v>0</v>
      </c>
      <c r="AX226" s="36">
        <f t="shared" si="293"/>
        <v>0</v>
      </c>
      <c r="AZ226" s="36">
        <f t="shared" si="306"/>
        <v>0</v>
      </c>
      <c r="BA226" s="36">
        <f t="shared" si="307"/>
        <v>0</v>
      </c>
      <c r="BB226" s="36">
        <f t="shared" si="308"/>
        <v>0</v>
      </c>
      <c r="BC226" s="36">
        <f t="shared" si="309"/>
        <v>0</v>
      </c>
      <c r="BD226" s="36">
        <f t="shared" si="310"/>
        <v>0</v>
      </c>
      <c r="BE226" s="36">
        <f t="shared" si="311"/>
        <v>0</v>
      </c>
      <c r="BF226" s="36">
        <f t="shared" si="312"/>
        <v>0</v>
      </c>
      <c r="BG226" s="36">
        <f t="shared" si="313"/>
        <v>0</v>
      </c>
      <c r="BH226" s="36">
        <f t="shared" si="314"/>
        <v>0</v>
      </c>
      <c r="BI226" s="36">
        <f t="shared" si="315"/>
        <v>0</v>
      </c>
      <c r="BJ226" s="118">
        <f t="shared" si="294"/>
        <v>0</v>
      </c>
      <c r="BK226" s="37"/>
      <c r="BL226" s="38">
        <f t="shared" si="316"/>
        <v>0</v>
      </c>
      <c r="BM226" s="39">
        <f>IF(BA226+AP226+T225&gt;=F$8,0,IF(SUM($BL226:BL226)&lt;$C226,MIN(F$8-(BA226+AP226+T225),$C226-SUM($BL226:BL226)),0))</f>
        <v>0</v>
      </c>
      <c r="BN226" s="39">
        <f>IF(BB226+AQ226+U225&gt;=G$8,0,IF(SUM($BL226:BM226)&lt;$C226,MIN(G$8-(BB226+AQ226+U225),$C226-SUM($BL226:BM226)),0))</f>
        <v>0</v>
      </c>
      <c r="BO226" s="39">
        <f>IF(BC226+AR226+V225&gt;=H$8,0,IF(SUM($BL226:BN226)&lt;$C226,MIN(H$8-(BC226+AR226+V225),$C226-SUM($BL226:BN226)),0))</f>
        <v>0</v>
      </c>
      <c r="BP226" s="39">
        <f>IF(BD226+AS226+W225&gt;=I$8,0,IF(SUM($BL226:BO226)&lt;$C226,MIN(I$8-(BD226+AS226+W225),$C226-SUM($BL226:BO226)),0))</f>
        <v>0</v>
      </c>
      <c r="BQ226" s="39">
        <f>IF(BE226+AT226+X225&gt;=J$8,0,IF(SUM($BL226:BP226)&lt;$C226,MIN(J$8-(BE226+AT226+X225),$C226-SUM($BL226:BP226)),0))</f>
        <v>0</v>
      </c>
      <c r="BR226" s="39">
        <f>IF(BF226+AU226+Y225&gt;=K$8,0,IF(SUM($BL226:BQ226)&lt;$C226,MIN(K$8-(BF226+AU226+Y225),$C226-SUM($BL226:BQ226)),0))</f>
        <v>0</v>
      </c>
      <c r="BS226" s="39">
        <f>IF(BG226+AV226+Z225&gt;=L$8,0,IF(SUM($BL226:BR226)&lt;$C226,MIN(L$8-(BG226+AV226+Z225),$C226-SUM($BL226:BR226)),0))</f>
        <v>0</v>
      </c>
      <c r="BT226" s="39">
        <f>IF(BH226+AW226+AA225&gt;=M$8,0,IF(SUM($BL226:BS226)&lt;$C226,MIN(M$8-(BH226+AW226+AA225),$C226-SUM($BL226:BS226)),0))</f>
        <v>0</v>
      </c>
      <c r="BU226" s="39">
        <f>IF(BI226+AX226+AB225&gt;=N$8,0,IF(SUM($BL226:BT226)&lt;$C226,MIN(N$8-(BI226+AX226+AB225),$C226-SUM($BL226:BT226)),0))</f>
        <v>0</v>
      </c>
      <c r="BW226" s="52" t="e">
        <f t="shared" si="317"/>
        <v>#N/A</v>
      </c>
      <c r="BX226" s="174" t="e">
        <f t="shared" si="318"/>
        <v>#N/A</v>
      </c>
      <c r="BY226" s="39">
        <f t="shared" si="295"/>
        <v>0</v>
      </c>
      <c r="BZ226" s="174" t="e">
        <f t="shared" si="319"/>
        <v>#N/A</v>
      </c>
      <c r="CA226" s="37">
        <f t="shared" si="296"/>
        <v>0</v>
      </c>
      <c r="CB226" s="174" t="e">
        <f t="shared" si="320"/>
        <v>#N/A</v>
      </c>
      <c r="CC226" s="39">
        <f t="shared" si="297"/>
        <v>0</v>
      </c>
      <c r="CD226" s="174" t="e">
        <f t="shared" si="321"/>
        <v>#N/A</v>
      </c>
      <c r="CE226" s="39">
        <f t="shared" si="298"/>
        <v>0</v>
      </c>
      <c r="CF226" s="174" t="e">
        <f t="shared" si="322"/>
        <v>#N/A</v>
      </c>
      <c r="CG226" s="39">
        <f t="shared" si="299"/>
        <v>0</v>
      </c>
      <c r="CH226" s="174" t="e">
        <f t="shared" si="323"/>
        <v>#N/A</v>
      </c>
      <c r="CI226" s="39">
        <f t="shared" si="300"/>
        <v>0</v>
      </c>
      <c r="CJ226" s="174" t="e">
        <f t="shared" si="324"/>
        <v>#N/A</v>
      </c>
      <c r="CK226" s="39">
        <f t="shared" si="301"/>
        <v>0</v>
      </c>
      <c r="CL226" s="174" t="e">
        <f t="shared" si="325"/>
        <v>#N/A</v>
      </c>
      <c r="CM226" s="39">
        <f t="shared" si="302"/>
        <v>0</v>
      </c>
      <c r="CN226" s="174" t="e">
        <f t="shared" si="326"/>
        <v>#N/A</v>
      </c>
      <c r="CO226" s="39">
        <f t="shared" si="303"/>
        <v>0</v>
      </c>
      <c r="CP226" s="174" t="e">
        <f t="shared" si="327"/>
        <v>#N/A</v>
      </c>
      <c r="CQ226" s="39">
        <f t="shared" si="304"/>
        <v>0</v>
      </c>
      <c r="CR226" s="39" t="e">
        <f>IF(ISERROR(BX226),NA(),(BY226/Calculator!$E$6)/2)</f>
        <v>#N/A</v>
      </c>
      <c r="CS226" s="39" t="e">
        <f>IF(ISERROR(BZ226),NA(),(CA226/Calculator!$E$6)/2)</f>
        <v>#N/A</v>
      </c>
      <c r="CT226" s="39" t="e">
        <f>IF(ISERROR(CB226),NA(),(CC226/Calculator!$E$6)/2)</f>
        <v>#N/A</v>
      </c>
      <c r="CU226" s="39" t="e">
        <f>IF(ISERROR(CD226),NA(),(CE226/Calculator!$E$6)/2)</f>
        <v>#N/A</v>
      </c>
      <c r="CV226" s="39" t="e">
        <f>IF(ISERROR(CF226),NA(),(CG226/Calculator!$E$6)/2)</f>
        <v>#N/A</v>
      </c>
      <c r="CW226" s="39" t="e">
        <f>IF(ISERROR(CH226),NA(),(CI226/Calculator!$E$6)/2)</f>
        <v>#N/A</v>
      </c>
      <c r="CX226" s="39" t="e">
        <f>IF(ISERROR(CJ226),NA(),(CK226/Calculator!$E$6)/2)</f>
        <v>#N/A</v>
      </c>
      <c r="CY226" s="39" t="e">
        <f>IF(ISERROR(CL226),NA(),(CM226/Calculator!$E$6)/2)</f>
        <v>#N/A</v>
      </c>
      <c r="CZ226" s="39" t="e">
        <f>IF(ISERROR(CN226),NA(),(CO226/Calculator!$E$6)/2)</f>
        <v>#N/A</v>
      </c>
      <c r="DA226" s="39" t="e">
        <f>IF(ISERROR(CP226),NA(),(CQ226/Calculator!$E$6)/2)</f>
        <v>#N/A</v>
      </c>
    </row>
    <row r="227" spans="1:105" s="34" customFormat="1" ht="12" thickBot="1" x14ac:dyDescent="0.25">
      <c r="A227" s="51" t="str">
        <f t="shared" si="259"/>
        <v/>
      </c>
      <c r="B227" s="52" t="str">
        <f t="shared" si="305"/>
        <v/>
      </c>
      <c r="C227" s="53" t="str">
        <f t="shared" si="260"/>
        <v/>
      </c>
      <c r="D227" s="54"/>
      <c r="E227" s="36">
        <f t="shared" si="261"/>
        <v>0</v>
      </c>
      <c r="F227" s="36">
        <f t="shared" si="262"/>
        <v>0</v>
      </c>
      <c r="G227" s="36">
        <f t="shared" si="263"/>
        <v>0</v>
      </c>
      <c r="H227" s="36">
        <f t="shared" si="264"/>
        <v>0</v>
      </c>
      <c r="I227" s="36">
        <f t="shared" si="265"/>
        <v>0</v>
      </c>
      <c r="J227" s="36">
        <f t="shared" si="266"/>
        <v>0</v>
      </c>
      <c r="K227" s="36">
        <f t="shared" si="267"/>
        <v>0</v>
      </c>
      <c r="L227" s="36">
        <f t="shared" si="268"/>
        <v>0</v>
      </c>
      <c r="M227" s="36">
        <f t="shared" si="269"/>
        <v>0</v>
      </c>
      <c r="N227" s="36">
        <f t="shared" si="270"/>
        <v>0</v>
      </c>
      <c r="O227" s="49">
        <f t="shared" si="271"/>
        <v>0</v>
      </c>
      <c r="P227" s="132" t="str">
        <f t="shared" si="272"/>
        <v/>
      </c>
      <c r="Q227" s="50">
        <f t="shared" si="273"/>
        <v>0</v>
      </c>
      <c r="R227" s="37"/>
      <c r="S227" s="36">
        <f t="shared" si="274"/>
        <v>1000</v>
      </c>
      <c r="T227" s="36">
        <f t="shared" si="275"/>
        <v>0</v>
      </c>
      <c r="U227" s="36">
        <f t="shared" si="276"/>
        <v>0</v>
      </c>
      <c r="V227" s="36">
        <f t="shared" si="277"/>
        <v>0</v>
      </c>
      <c r="W227" s="36">
        <f t="shared" si="278"/>
        <v>3000</v>
      </c>
      <c r="X227" s="36">
        <f t="shared" si="279"/>
        <v>0</v>
      </c>
      <c r="Y227" s="36">
        <f t="shared" si="280"/>
        <v>0</v>
      </c>
      <c r="Z227" s="36">
        <f t="shared" si="281"/>
        <v>54980.590000000011</v>
      </c>
      <c r="AA227" s="36">
        <f t="shared" si="282"/>
        <v>0</v>
      </c>
      <c r="AB227" s="36">
        <f t="shared" si="283"/>
        <v>0</v>
      </c>
      <c r="AC227" s="40"/>
      <c r="AD227" s="36">
        <f t="shared" si="249"/>
        <v>0</v>
      </c>
      <c r="AE227" s="36">
        <f t="shared" si="250"/>
        <v>0</v>
      </c>
      <c r="AF227" s="36">
        <f t="shared" si="251"/>
        <v>0</v>
      </c>
      <c r="AG227" s="36">
        <f t="shared" si="252"/>
        <v>0</v>
      </c>
      <c r="AH227" s="36">
        <f t="shared" si="253"/>
        <v>0</v>
      </c>
      <c r="AI227" s="36">
        <f t="shared" si="254"/>
        <v>0</v>
      </c>
      <c r="AJ227" s="36">
        <f t="shared" si="255"/>
        <v>0</v>
      </c>
      <c r="AK227" s="36">
        <f t="shared" si="256"/>
        <v>0</v>
      </c>
      <c r="AL227" s="36">
        <f t="shared" si="257"/>
        <v>0</v>
      </c>
      <c r="AM227" s="36">
        <f t="shared" si="258"/>
        <v>0</v>
      </c>
      <c r="AN227" s="40"/>
      <c r="AO227" s="36">
        <f t="shared" si="284"/>
        <v>0</v>
      </c>
      <c r="AP227" s="36">
        <f t="shared" si="285"/>
        <v>0</v>
      </c>
      <c r="AQ227" s="36">
        <f t="shared" si="286"/>
        <v>0</v>
      </c>
      <c r="AR227" s="36">
        <f t="shared" si="287"/>
        <v>0</v>
      </c>
      <c r="AS227" s="36">
        <f t="shared" si="288"/>
        <v>0</v>
      </c>
      <c r="AT227" s="36">
        <f t="shared" si="289"/>
        <v>0</v>
      </c>
      <c r="AU227" s="36">
        <f t="shared" si="290"/>
        <v>0</v>
      </c>
      <c r="AV227" s="36">
        <f t="shared" si="291"/>
        <v>159.88999999999999</v>
      </c>
      <c r="AW227" s="36">
        <f t="shared" si="292"/>
        <v>0</v>
      </c>
      <c r="AX227" s="36">
        <f t="shared" si="293"/>
        <v>0</v>
      </c>
      <c r="AZ227" s="36">
        <f t="shared" si="306"/>
        <v>0</v>
      </c>
      <c r="BA227" s="36">
        <f t="shared" si="307"/>
        <v>0</v>
      </c>
      <c r="BB227" s="36">
        <f t="shared" si="308"/>
        <v>0</v>
      </c>
      <c r="BC227" s="36">
        <f t="shared" si="309"/>
        <v>0</v>
      </c>
      <c r="BD227" s="36">
        <f t="shared" si="310"/>
        <v>0</v>
      </c>
      <c r="BE227" s="36">
        <f t="shared" si="311"/>
        <v>0</v>
      </c>
      <c r="BF227" s="36">
        <f t="shared" si="312"/>
        <v>0</v>
      </c>
      <c r="BG227" s="36">
        <f t="shared" si="313"/>
        <v>0</v>
      </c>
      <c r="BH227" s="36">
        <f t="shared" si="314"/>
        <v>0</v>
      </c>
      <c r="BI227" s="36">
        <f t="shared" si="315"/>
        <v>0</v>
      </c>
      <c r="BJ227" s="118">
        <f t="shared" si="294"/>
        <v>0</v>
      </c>
      <c r="BK227" s="37"/>
      <c r="BL227" s="38">
        <f t="shared" si="316"/>
        <v>0</v>
      </c>
      <c r="BM227" s="39">
        <f>IF(BA227+AP227+T226&gt;=F$8,0,IF(SUM($BL227:BL227)&lt;$C227,MIN(F$8-(BA227+AP227+T226),$C227-SUM($BL227:BL227)),0))</f>
        <v>0</v>
      </c>
      <c r="BN227" s="39">
        <f>IF(BB227+AQ227+U226&gt;=G$8,0,IF(SUM($BL227:BM227)&lt;$C227,MIN(G$8-(BB227+AQ227+U226),$C227-SUM($BL227:BM227)),0))</f>
        <v>0</v>
      </c>
      <c r="BO227" s="39">
        <f>IF(BC227+AR227+V226&gt;=H$8,0,IF(SUM($BL227:BN227)&lt;$C227,MIN(H$8-(BC227+AR227+V226),$C227-SUM($BL227:BN227)),0))</f>
        <v>0</v>
      </c>
      <c r="BP227" s="39">
        <f>IF(BD227+AS227+W226&gt;=I$8,0,IF(SUM($BL227:BO227)&lt;$C227,MIN(I$8-(BD227+AS227+W226),$C227-SUM($BL227:BO227)),0))</f>
        <v>0</v>
      </c>
      <c r="BQ227" s="39">
        <f>IF(BE227+AT227+X226&gt;=J$8,0,IF(SUM($BL227:BP227)&lt;$C227,MIN(J$8-(BE227+AT227+X226),$C227-SUM($BL227:BP227)),0))</f>
        <v>0</v>
      </c>
      <c r="BR227" s="39">
        <f>IF(BF227+AU227+Y226&gt;=K$8,0,IF(SUM($BL227:BQ227)&lt;$C227,MIN(K$8-(BF227+AU227+Y226),$C227-SUM($BL227:BQ227)),0))</f>
        <v>0</v>
      </c>
      <c r="BS227" s="39">
        <f>IF(BG227+AV227+Z226&gt;=L$8,0,IF(SUM($BL227:BR227)&lt;$C227,MIN(L$8-(BG227+AV227+Z226),$C227-SUM($BL227:BR227)),0))</f>
        <v>0</v>
      </c>
      <c r="BT227" s="39">
        <f>IF(BH227+AW227+AA226&gt;=M$8,0,IF(SUM($BL227:BS227)&lt;$C227,MIN(M$8-(BH227+AW227+AA226),$C227-SUM($BL227:BS227)),0))</f>
        <v>0</v>
      </c>
      <c r="BU227" s="39">
        <f>IF(BI227+AX227+AB226&gt;=N$8,0,IF(SUM($BL227:BT227)&lt;$C227,MIN(N$8-(BI227+AX227+AB226),$C227-SUM($BL227:BT227)),0))</f>
        <v>0</v>
      </c>
      <c r="BW227" s="52" t="e">
        <f t="shared" si="317"/>
        <v>#N/A</v>
      </c>
      <c r="BX227" s="174" t="e">
        <f t="shared" si="318"/>
        <v>#N/A</v>
      </c>
      <c r="BY227" s="39">
        <f t="shared" si="295"/>
        <v>0</v>
      </c>
      <c r="BZ227" s="174" t="e">
        <f t="shared" si="319"/>
        <v>#N/A</v>
      </c>
      <c r="CA227" s="37">
        <f t="shared" si="296"/>
        <v>0</v>
      </c>
      <c r="CB227" s="174" t="e">
        <f t="shared" si="320"/>
        <v>#N/A</v>
      </c>
      <c r="CC227" s="39">
        <f t="shared" si="297"/>
        <v>0</v>
      </c>
      <c r="CD227" s="174" t="e">
        <f t="shared" si="321"/>
        <v>#N/A</v>
      </c>
      <c r="CE227" s="39">
        <f t="shared" si="298"/>
        <v>0</v>
      </c>
      <c r="CF227" s="174" t="e">
        <f t="shared" si="322"/>
        <v>#N/A</v>
      </c>
      <c r="CG227" s="39">
        <f t="shared" si="299"/>
        <v>0</v>
      </c>
      <c r="CH227" s="174" t="e">
        <f t="shared" si="323"/>
        <v>#N/A</v>
      </c>
      <c r="CI227" s="39">
        <f t="shared" si="300"/>
        <v>0</v>
      </c>
      <c r="CJ227" s="174" t="e">
        <f t="shared" si="324"/>
        <v>#N/A</v>
      </c>
      <c r="CK227" s="39">
        <f t="shared" si="301"/>
        <v>0</v>
      </c>
      <c r="CL227" s="174" t="e">
        <f t="shared" si="325"/>
        <v>#N/A</v>
      </c>
      <c r="CM227" s="39">
        <f t="shared" si="302"/>
        <v>0</v>
      </c>
      <c r="CN227" s="174" t="e">
        <f t="shared" si="326"/>
        <v>#N/A</v>
      </c>
      <c r="CO227" s="39">
        <f t="shared" si="303"/>
        <v>0</v>
      </c>
      <c r="CP227" s="174" t="e">
        <f t="shared" si="327"/>
        <v>#N/A</v>
      </c>
      <c r="CQ227" s="39">
        <f t="shared" si="304"/>
        <v>0</v>
      </c>
      <c r="CR227" s="39" t="e">
        <f>IF(ISERROR(BX227),NA(),(BY227/Calculator!$E$6)/2)</f>
        <v>#N/A</v>
      </c>
      <c r="CS227" s="39" t="e">
        <f>IF(ISERROR(BZ227),NA(),(CA227/Calculator!$E$6)/2)</f>
        <v>#N/A</v>
      </c>
      <c r="CT227" s="39" t="e">
        <f>IF(ISERROR(CB227),NA(),(CC227/Calculator!$E$6)/2)</f>
        <v>#N/A</v>
      </c>
      <c r="CU227" s="39" t="e">
        <f>IF(ISERROR(CD227),NA(),(CE227/Calculator!$E$6)/2)</f>
        <v>#N/A</v>
      </c>
      <c r="CV227" s="39" t="e">
        <f>IF(ISERROR(CF227),NA(),(CG227/Calculator!$E$6)/2)</f>
        <v>#N/A</v>
      </c>
      <c r="CW227" s="39" t="e">
        <f>IF(ISERROR(CH227),NA(),(CI227/Calculator!$E$6)/2)</f>
        <v>#N/A</v>
      </c>
      <c r="CX227" s="39" t="e">
        <f>IF(ISERROR(CJ227),NA(),(CK227/Calculator!$E$6)/2)</f>
        <v>#N/A</v>
      </c>
      <c r="CY227" s="39" t="e">
        <f>IF(ISERROR(CL227),NA(),(CM227/Calculator!$E$6)/2)</f>
        <v>#N/A</v>
      </c>
      <c r="CZ227" s="39" t="e">
        <f>IF(ISERROR(CN227),NA(),(CO227/Calculator!$E$6)/2)</f>
        <v>#N/A</v>
      </c>
      <c r="DA227" s="39" t="e">
        <f>IF(ISERROR(CP227),NA(),(CQ227/Calculator!$E$6)/2)</f>
        <v>#N/A</v>
      </c>
    </row>
    <row r="228" spans="1:105" s="34" customFormat="1" ht="12" thickBot="1" x14ac:dyDescent="0.25">
      <c r="A228" s="51" t="str">
        <f t="shared" si="259"/>
        <v/>
      </c>
      <c r="B228" s="52" t="str">
        <f t="shared" si="305"/>
        <v/>
      </c>
      <c r="C228" s="53" t="str">
        <f t="shared" si="260"/>
        <v/>
      </c>
      <c r="D228" s="54"/>
      <c r="E228" s="36">
        <f t="shared" si="261"/>
        <v>0</v>
      </c>
      <c r="F228" s="36">
        <f t="shared" si="262"/>
        <v>0</v>
      </c>
      <c r="G228" s="36">
        <f t="shared" si="263"/>
        <v>0</v>
      </c>
      <c r="H228" s="36">
        <f t="shared" si="264"/>
        <v>0</v>
      </c>
      <c r="I228" s="36">
        <f t="shared" si="265"/>
        <v>0</v>
      </c>
      <c r="J228" s="36">
        <f t="shared" si="266"/>
        <v>0</v>
      </c>
      <c r="K228" s="36">
        <f t="shared" si="267"/>
        <v>0</v>
      </c>
      <c r="L228" s="36">
        <f t="shared" si="268"/>
        <v>0</v>
      </c>
      <c r="M228" s="36">
        <f t="shared" si="269"/>
        <v>0</v>
      </c>
      <c r="N228" s="36">
        <f t="shared" si="270"/>
        <v>0</v>
      </c>
      <c r="O228" s="49">
        <f t="shared" si="271"/>
        <v>0</v>
      </c>
      <c r="P228" s="132" t="str">
        <f t="shared" si="272"/>
        <v/>
      </c>
      <c r="Q228" s="50">
        <f t="shared" si="273"/>
        <v>0</v>
      </c>
      <c r="R228" s="37"/>
      <c r="S228" s="36">
        <f t="shared" si="274"/>
        <v>1000</v>
      </c>
      <c r="T228" s="36">
        <f t="shared" si="275"/>
        <v>0</v>
      </c>
      <c r="U228" s="36">
        <f t="shared" si="276"/>
        <v>0</v>
      </c>
      <c r="V228" s="36">
        <f t="shared" si="277"/>
        <v>0</v>
      </c>
      <c r="W228" s="36">
        <f t="shared" si="278"/>
        <v>3000</v>
      </c>
      <c r="X228" s="36">
        <f t="shared" si="279"/>
        <v>0</v>
      </c>
      <c r="Y228" s="36">
        <f t="shared" si="280"/>
        <v>0</v>
      </c>
      <c r="Z228" s="36">
        <f t="shared" si="281"/>
        <v>55140.950000000012</v>
      </c>
      <c r="AA228" s="36">
        <f t="shared" si="282"/>
        <v>0</v>
      </c>
      <c r="AB228" s="36">
        <f t="shared" si="283"/>
        <v>0</v>
      </c>
      <c r="AC228" s="40"/>
      <c r="AD228" s="36">
        <f t="shared" si="249"/>
        <v>0</v>
      </c>
      <c r="AE228" s="36">
        <f t="shared" si="250"/>
        <v>0</v>
      </c>
      <c r="AF228" s="36">
        <f t="shared" si="251"/>
        <v>0</v>
      </c>
      <c r="AG228" s="36">
        <f t="shared" si="252"/>
        <v>0</v>
      </c>
      <c r="AH228" s="36">
        <f t="shared" si="253"/>
        <v>0</v>
      </c>
      <c r="AI228" s="36">
        <f t="shared" si="254"/>
        <v>0</v>
      </c>
      <c r="AJ228" s="36">
        <f t="shared" si="255"/>
        <v>0</v>
      </c>
      <c r="AK228" s="36">
        <f t="shared" si="256"/>
        <v>0</v>
      </c>
      <c r="AL228" s="36">
        <f t="shared" si="257"/>
        <v>0</v>
      </c>
      <c r="AM228" s="36">
        <f t="shared" si="258"/>
        <v>0</v>
      </c>
      <c r="AN228" s="40"/>
      <c r="AO228" s="36">
        <f t="shared" si="284"/>
        <v>0</v>
      </c>
      <c r="AP228" s="36">
        <f t="shared" si="285"/>
        <v>0</v>
      </c>
      <c r="AQ228" s="36">
        <f t="shared" si="286"/>
        <v>0</v>
      </c>
      <c r="AR228" s="36">
        <f t="shared" si="287"/>
        <v>0</v>
      </c>
      <c r="AS228" s="36">
        <f t="shared" si="288"/>
        <v>0</v>
      </c>
      <c r="AT228" s="36">
        <f t="shared" si="289"/>
        <v>0</v>
      </c>
      <c r="AU228" s="36">
        <f t="shared" si="290"/>
        <v>0</v>
      </c>
      <c r="AV228" s="36">
        <f t="shared" si="291"/>
        <v>160.36000000000001</v>
      </c>
      <c r="AW228" s="36">
        <f t="shared" si="292"/>
        <v>0</v>
      </c>
      <c r="AX228" s="36">
        <f t="shared" si="293"/>
        <v>0</v>
      </c>
      <c r="AZ228" s="36">
        <f t="shared" si="306"/>
        <v>0</v>
      </c>
      <c r="BA228" s="36">
        <f t="shared" si="307"/>
        <v>0</v>
      </c>
      <c r="BB228" s="36">
        <f t="shared" si="308"/>
        <v>0</v>
      </c>
      <c r="BC228" s="36">
        <f t="shared" si="309"/>
        <v>0</v>
      </c>
      <c r="BD228" s="36">
        <f t="shared" si="310"/>
        <v>0</v>
      </c>
      <c r="BE228" s="36">
        <f t="shared" si="311"/>
        <v>0</v>
      </c>
      <c r="BF228" s="36">
        <f t="shared" si="312"/>
        <v>0</v>
      </c>
      <c r="BG228" s="36">
        <f t="shared" si="313"/>
        <v>0</v>
      </c>
      <c r="BH228" s="36">
        <f t="shared" si="314"/>
        <v>0</v>
      </c>
      <c r="BI228" s="36">
        <f t="shared" si="315"/>
        <v>0</v>
      </c>
      <c r="BJ228" s="118">
        <f t="shared" si="294"/>
        <v>0</v>
      </c>
      <c r="BK228" s="37"/>
      <c r="BL228" s="38">
        <f t="shared" si="316"/>
        <v>0</v>
      </c>
      <c r="BM228" s="39">
        <f>IF(BA228+AP228+T227&gt;=F$8,0,IF(SUM($BL228:BL228)&lt;$C228,MIN(F$8-(BA228+AP228+T227),$C228-SUM($BL228:BL228)),0))</f>
        <v>0</v>
      </c>
      <c r="BN228" s="39">
        <f>IF(BB228+AQ228+U227&gt;=G$8,0,IF(SUM($BL228:BM228)&lt;$C228,MIN(G$8-(BB228+AQ228+U227),$C228-SUM($BL228:BM228)),0))</f>
        <v>0</v>
      </c>
      <c r="BO228" s="39">
        <f>IF(BC228+AR228+V227&gt;=H$8,0,IF(SUM($BL228:BN228)&lt;$C228,MIN(H$8-(BC228+AR228+V227),$C228-SUM($BL228:BN228)),0))</f>
        <v>0</v>
      </c>
      <c r="BP228" s="39">
        <f>IF(BD228+AS228+W227&gt;=I$8,0,IF(SUM($BL228:BO228)&lt;$C228,MIN(I$8-(BD228+AS228+W227),$C228-SUM($BL228:BO228)),0))</f>
        <v>0</v>
      </c>
      <c r="BQ228" s="39">
        <f>IF(BE228+AT228+X227&gt;=J$8,0,IF(SUM($BL228:BP228)&lt;$C228,MIN(J$8-(BE228+AT228+X227),$C228-SUM($BL228:BP228)),0))</f>
        <v>0</v>
      </c>
      <c r="BR228" s="39">
        <f>IF(BF228+AU228+Y227&gt;=K$8,0,IF(SUM($BL228:BQ228)&lt;$C228,MIN(K$8-(BF228+AU228+Y227),$C228-SUM($BL228:BQ228)),0))</f>
        <v>0</v>
      </c>
      <c r="BS228" s="39">
        <f>IF(BG228+AV228+Z227&gt;=L$8,0,IF(SUM($BL228:BR228)&lt;$C228,MIN(L$8-(BG228+AV228+Z227),$C228-SUM($BL228:BR228)),0))</f>
        <v>0</v>
      </c>
      <c r="BT228" s="39">
        <f>IF(BH228+AW228+AA227&gt;=M$8,0,IF(SUM($BL228:BS228)&lt;$C228,MIN(M$8-(BH228+AW228+AA227),$C228-SUM($BL228:BS228)),0))</f>
        <v>0</v>
      </c>
      <c r="BU228" s="39">
        <f>IF(BI228+AX228+AB227&gt;=N$8,0,IF(SUM($BL228:BT228)&lt;$C228,MIN(N$8-(BI228+AX228+AB227),$C228-SUM($BL228:BT228)),0))</f>
        <v>0</v>
      </c>
      <c r="BW228" s="52" t="e">
        <f t="shared" si="317"/>
        <v>#N/A</v>
      </c>
      <c r="BX228" s="174" t="e">
        <f t="shared" si="318"/>
        <v>#N/A</v>
      </c>
      <c r="BY228" s="39">
        <f t="shared" si="295"/>
        <v>0</v>
      </c>
      <c r="BZ228" s="174" t="e">
        <f t="shared" si="319"/>
        <v>#N/A</v>
      </c>
      <c r="CA228" s="37">
        <f t="shared" si="296"/>
        <v>0</v>
      </c>
      <c r="CB228" s="174" t="e">
        <f t="shared" si="320"/>
        <v>#N/A</v>
      </c>
      <c r="CC228" s="39">
        <f t="shared" si="297"/>
        <v>0</v>
      </c>
      <c r="CD228" s="174" t="e">
        <f t="shared" si="321"/>
        <v>#N/A</v>
      </c>
      <c r="CE228" s="39">
        <f t="shared" si="298"/>
        <v>0</v>
      </c>
      <c r="CF228" s="174" t="e">
        <f t="shared" si="322"/>
        <v>#N/A</v>
      </c>
      <c r="CG228" s="39">
        <f t="shared" si="299"/>
        <v>0</v>
      </c>
      <c r="CH228" s="174" t="e">
        <f t="shared" si="323"/>
        <v>#N/A</v>
      </c>
      <c r="CI228" s="39">
        <f t="shared" si="300"/>
        <v>0</v>
      </c>
      <c r="CJ228" s="174" t="e">
        <f t="shared" si="324"/>
        <v>#N/A</v>
      </c>
      <c r="CK228" s="39">
        <f t="shared" si="301"/>
        <v>0</v>
      </c>
      <c r="CL228" s="174" t="e">
        <f t="shared" si="325"/>
        <v>#N/A</v>
      </c>
      <c r="CM228" s="39">
        <f t="shared" si="302"/>
        <v>0</v>
      </c>
      <c r="CN228" s="174" t="e">
        <f t="shared" si="326"/>
        <v>#N/A</v>
      </c>
      <c r="CO228" s="39">
        <f t="shared" si="303"/>
        <v>0</v>
      </c>
      <c r="CP228" s="174" t="e">
        <f t="shared" si="327"/>
        <v>#N/A</v>
      </c>
      <c r="CQ228" s="39">
        <f t="shared" si="304"/>
        <v>0</v>
      </c>
      <c r="CR228" s="39" t="e">
        <f>IF(ISERROR(BX228),NA(),(BY228/Calculator!$E$6)/2)</f>
        <v>#N/A</v>
      </c>
      <c r="CS228" s="39" t="e">
        <f>IF(ISERROR(BZ228),NA(),(CA228/Calculator!$E$6)/2)</f>
        <v>#N/A</v>
      </c>
      <c r="CT228" s="39" t="e">
        <f>IF(ISERROR(CB228),NA(),(CC228/Calculator!$E$6)/2)</f>
        <v>#N/A</v>
      </c>
      <c r="CU228" s="39" t="e">
        <f>IF(ISERROR(CD228),NA(),(CE228/Calculator!$E$6)/2)</f>
        <v>#N/A</v>
      </c>
      <c r="CV228" s="39" t="e">
        <f>IF(ISERROR(CF228),NA(),(CG228/Calculator!$E$6)/2)</f>
        <v>#N/A</v>
      </c>
      <c r="CW228" s="39" t="e">
        <f>IF(ISERROR(CH228),NA(),(CI228/Calculator!$E$6)/2)</f>
        <v>#N/A</v>
      </c>
      <c r="CX228" s="39" t="e">
        <f>IF(ISERROR(CJ228),NA(),(CK228/Calculator!$E$6)/2)</f>
        <v>#N/A</v>
      </c>
      <c r="CY228" s="39" t="e">
        <f>IF(ISERROR(CL228),NA(),(CM228/Calculator!$E$6)/2)</f>
        <v>#N/A</v>
      </c>
      <c r="CZ228" s="39" t="e">
        <f>IF(ISERROR(CN228),NA(),(CO228/Calculator!$E$6)/2)</f>
        <v>#N/A</v>
      </c>
      <c r="DA228" s="39" t="e">
        <f>IF(ISERROR(CP228),NA(),(CQ228/Calculator!$E$6)/2)</f>
        <v>#N/A</v>
      </c>
    </row>
    <row r="229" spans="1:105" s="34" customFormat="1" ht="12" thickBot="1" x14ac:dyDescent="0.25">
      <c r="A229" s="51" t="str">
        <f t="shared" si="259"/>
        <v/>
      </c>
      <c r="B229" s="52" t="str">
        <f t="shared" si="305"/>
        <v/>
      </c>
      <c r="C229" s="53" t="str">
        <f t="shared" si="260"/>
        <v/>
      </c>
      <c r="D229" s="54"/>
      <c r="E229" s="36">
        <f t="shared" si="261"/>
        <v>0</v>
      </c>
      <c r="F229" s="36">
        <f t="shared" si="262"/>
        <v>0</v>
      </c>
      <c r="G229" s="36">
        <f t="shared" si="263"/>
        <v>0</v>
      </c>
      <c r="H229" s="36">
        <f t="shared" si="264"/>
        <v>0</v>
      </c>
      <c r="I229" s="36">
        <f t="shared" si="265"/>
        <v>0</v>
      </c>
      <c r="J229" s="36">
        <f t="shared" si="266"/>
        <v>0</v>
      </c>
      <c r="K229" s="36">
        <f t="shared" si="267"/>
        <v>0</v>
      </c>
      <c r="L229" s="36">
        <f t="shared" si="268"/>
        <v>0</v>
      </c>
      <c r="M229" s="36">
        <f t="shared" si="269"/>
        <v>0</v>
      </c>
      <c r="N229" s="36">
        <f t="shared" si="270"/>
        <v>0</v>
      </c>
      <c r="O229" s="49">
        <f t="shared" si="271"/>
        <v>0</v>
      </c>
      <c r="P229" s="132" t="str">
        <f t="shared" si="272"/>
        <v/>
      </c>
      <c r="Q229" s="50">
        <f t="shared" si="273"/>
        <v>0</v>
      </c>
      <c r="R229" s="37"/>
      <c r="S229" s="36">
        <f t="shared" si="274"/>
        <v>1000</v>
      </c>
      <c r="T229" s="36">
        <f t="shared" si="275"/>
        <v>0</v>
      </c>
      <c r="U229" s="36">
        <f t="shared" si="276"/>
        <v>0</v>
      </c>
      <c r="V229" s="36">
        <f t="shared" si="277"/>
        <v>0</v>
      </c>
      <c r="W229" s="36">
        <f t="shared" si="278"/>
        <v>3000</v>
      </c>
      <c r="X229" s="36">
        <f t="shared" si="279"/>
        <v>0</v>
      </c>
      <c r="Y229" s="36">
        <f t="shared" si="280"/>
        <v>0</v>
      </c>
      <c r="Z229" s="36">
        <f t="shared" si="281"/>
        <v>55301.780000000013</v>
      </c>
      <c r="AA229" s="36">
        <f t="shared" si="282"/>
        <v>0</v>
      </c>
      <c r="AB229" s="36">
        <f t="shared" si="283"/>
        <v>0</v>
      </c>
      <c r="AC229" s="40"/>
      <c r="AD229" s="36">
        <f t="shared" si="249"/>
        <v>0</v>
      </c>
      <c r="AE229" s="36">
        <f t="shared" si="250"/>
        <v>0</v>
      </c>
      <c r="AF229" s="36">
        <f t="shared" si="251"/>
        <v>0</v>
      </c>
      <c r="AG229" s="36">
        <f t="shared" si="252"/>
        <v>0</v>
      </c>
      <c r="AH229" s="36">
        <f t="shared" si="253"/>
        <v>0</v>
      </c>
      <c r="AI229" s="36">
        <f t="shared" si="254"/>
        <v>0</v>
      </c>
      <c r="AJ229" s="36">
        <f t="shared" si="255"/>
        <v>0</v>
      </c>
      <c r="AK229" s="36">
        <f t="shared" si="256"/>
        <v>0</v>
      </c>
      <c r="AL229" s="36">
        <f t="shared" si="257"/>
        <v>0</v>
      </c>
      <c r="AM229" s="36">
        <f t="shared" si="258"/>
        <v>0</v>
      </c>
      <c r="AN229" s="40"/>
      <c r="AO229" s="36">
        <f t="shared" si="284"/>
        <v>0</v>
      </c>
      <c r="AP229" s="36">
        <f t="shared" si="285"/>
        <v>0</v>
      </c>
      <c r="AQ229" s="36">
        <f t="shared" si="286"/>
        <v>0</v>
      </c>
      <c r="AR229" s="36">
        <f t="shared" si="287"/>
        <v>0</v>
      </c>
      <c r="AS229" s="36">
        <f t="shared" si="288"/>
        <v>0</v>
      </c>
      <c r="AT229" s="36">
        <f t="shared" si="289"/>
        <v>0</v>
      </c>
      <c r="AU229" s="36">
        <f t="shared" si="290"/>
        <v>0</v>
      </c>
      <c r="AV229" s="36">
        <f t="shared" si="291"/>
        <v>160.83000000000001</v>
      </c>
      <c r="AW229" s="36">
        <f t="shared" si="292"/>
        <v>0</v>
      </c>
      <c r="AX229" s="36">
        <f t="shared" si="293"/>
        <v>0</v>
      </c>
      <c r="AZ229" s="36">
        <f t="shared" si="306"/>
        <v>0</v>
      </c>
      <c r="BA229" s="36">
        <f t="shared" si="307"/>
        <v>0</v>
      </c>
      <c r="BB229" s="36">
        <f t="shared" si="308"/>
        <v>0</v>
      </c>
      <c r="BC229" s="36">
        <f t="shared" si="309"/>
        <v>0</v>
      </c>
      <c r="BD229" s="36">
        <f t="shared" si="310"/>
        <v>0</v>
      </c>
      <c r="BE229" s="36">
        <f t="shared" si="311"/>
        <v>0</v>
      </c>
      <c r="BF229" s="36">
        <f t="shared" si="312"/>
        <v>0</v>
      </c>
      <c r="BG229" s="36">
        <f t="shared" si="313"/>
        <v>0</v>
      </c>
      <c r="BH229" s="36">
        <f t="shared" si="314"/>
        <v>0</v>
      </c>
      <c r="BI229" s="36">
        <f t="shared" si="315"/>
        <v>0</v>
      </c>
      <c r="BJ229" s="118">
        <f t="shared" si="294"/>
        <v>0</v>
      </c>
      <c r="BK229" s="37"/>
      <c r="BL229" s="38">
        <f t="shared" si="316"/>
        <v>0</v>
      </c>
      <c r="BM229" s="39">
        <f>IF(BA229+AP229+T228&gt;=F$8,0,IF(SUM($BL229:BL229)&lt;$C229,MIN(F$8-(BA229+AP229+T228),$C229-SUM($BL229:BL229)),0))</f>
        <v>0</v>
      </c>
      <c r="BN229" s="39">
        <f>IF(BB229+AQ229+U228&gt;=G$8,0,IF(SUM($BL229:BM229)&lt;$C229,MIN(G$8-(BB229+AQ229+U228),$C229-SUM($BL229:BM229)),0))</f>
        <v>0</v>
      </c>
      <c r="BO229" s="39">
        <f>IF(BC229+AR229+V228&gt;=H$8,0,IF(SUM($BL229:BN229)&lt;$C229,MIN(H$8-(BC229+AR229+V228),$C229-SUM($BL229:BN229)),0))</f>
        <v>0</v>
      </c>
      <c r="BP229" s="39">
        <f>IF(BD229+AS229+W228&gt;=I$8,0,IF(SUM($BL229:BO229)&lt;$C229,MIN(I$8-(BD229+AS229+W228),$C229-SUM($BL229:BO229)),0))</f>
        <v>0</v>
      </c>
      <c r="BQ229" s="39">
        <f>IF(BE229+AT229+X228&gt;=J$8,0,IF(SUM($BL229:BP229)&lt;$C229,MIN(J$8-(BE229+AT229+X228),$C229-SUM($BL229:BP229)),0))</f>
        <v>0</v>
      </c>
      <c r="BR229" s="39">
        <f>IF(BF229+AU229+Y228&gt;=K$8,0,IF(SUM($BL229:BQ229)&lt;$C229,MIN(K$8-(BF229+AU229+Y228),$C229-SUM($BL229:BQ229)),0))</f>
        <v>0</v>
      </c>
      <c r="BS229" s="39">
        <f>IF(BG229+AV229+Z228&gt;=L$8,0,IF(SUM($BL229:BR229)&lt;$C229,MIN(L$8-(BG229+AV229+Z228),$C229-SUM($BL229:BR229)),0))</f>
        <v>0</v>
      </c>
      <c r="BT229" s="39">
        <f>IF(BH229+AW229+AA228&gt;=M$8,0,IF(SUM($BL229:BS229)&lt;$C229,MIN(M$8-(BH229+AW229+AA228),$C229-SUM($BL229:BS229)),0))</f>
        <v>0</v>
      </c>
      <c r="BU229" s="39">
        <f>IF(BI229+AX229+AB228&gt;=N$8,0,IF(SUM($BL229:BT229)&lt;$C229,MIN(N$8-(BI229+AX229+AB228),$C229-SUM($BL229:BT229)),0))</f>
        <v>0</v>
      </c>
      <c r="BW229" s="52" t="e">
        <f t="shared" si="317"/>
        <v>#N/A</v>
      </c>
      <c r="BX229" s="174" t="e">
        <f t="shared" si="318"/>
        <v>#N/A</v>
      </c>
      <c r="BY229" s="39">
        <f t="shared" si="295"/>
        <v>0</v>
      </c>
      <c r="BZ229" s="174" t="e">
        <f t="shared" si="319"/>
        <v>#N/A</v>
      </c>
      <c r="CA229" s="37">
        <f t="shared" si="296"/>
        <v>0</v>
      </c>
      <c r="CB229" s="174" t="e">
        <f t="shared" si="320"/>
        <v>#N/A</v>
      </c>
      <c r="CC229" s="39">
        <f t="shared" si="297"/>
        <v>0</v>
      </c>
      <c r="CD229" s="174" t="e">
        <f t="shared" si="321"/>
        <v>#N/A</v>
      </c>
      <c r="CE229" s="39">
        <f t="shared" si="298"/>
        <v>0</v>
      </c>
      <c r="CF229" s="174" t="e">
        <f t="shared" si="322"/>
        <v>#N/A</v>
      </c>
      <c r="CG229" s="39">
        <f t="shared" si="299"/>
        <v>0</v>
      </c>
      <c r="CH229" s="174" t="e">
        <f t="shared" si="323"/>
        <v>#N/A</v>
      </c>
      <c r="CI229" s="39">
        <f t="shared" si="300"/>
        <v>0</v>
      </c>
      <c r="CJ229" s="174" t="e">
        <f t="shared" si="324"/>
        <v>#N/A</v>
      </c>
      <c r="CK229" s="39">
        <f t="shared" si="301"/>
        <v>0</v>
      </c>
      <c r="CL229" s="174" t="e">
        <f t="shared" si="325"/>
        <v>#N/A</v>
      </c>
      <c r="CM229" s="39">
        <f t="shared" si="302"/>
        <v>0</v>
      </c>
      <c r="CN229" s="174" t="e">
        <f t="shared" si="326"/>
        <v>#N/A</v>
      </c>
      <c r="CO229" s="39">
        <f t="shared" si="303"/>
        <v>0</v>
      </c>
      <c r="CP229" s="174" t="e">
        <f t="shared" si="327"/>
        <v>#N/A</v>
      </c>
      <c r="CQ229" s="39">
        <f t="shared" si="304"/>
        <v>0</v>
      </c>
      <c r="CR229" s="39" t="e">
        <f>IF(ISERROR(BX229),NA(),(BY229/Calculator!$E$6)/2)</f>
        <v>#N/A</v>
      </c>
      <c r="CS229" s="39" t="e">
        <f>IF(ISERROR(BZ229),NA(),(CA229/Calculator!$E$6)/2)</f>
        <v>#N/A</v>
      </c>
      <c r="CT229" s="39" t="e">
        <f>IF(ISERROR(CB229),NA(),(CC229/Calculator!$E$6)/2)</f>
        <v>#N/A</v>
      </c>
      <c r="CU229" s="39" t="e">
        <f>IF(ISERROR(CD229),NA(),(CE229/Calculator!$E$6)/2)</f>
        <v>#N/A</v>
      </c>
      <c r="CV229" s="39" t="e">
        <f>IF(ISERROR(CF229),NA(),(CG229/Calculator!$E$6)/2)</f>
        <v>#N/A</v>
      </c>
      <c r="CW229" s="39" t="e">
        <f>IF(ISERROR(CH229),NA(),(CI229/Calculator!$E$6)/2)</f>
        <v>#N/A</v>
      </c>
      <c r="CX229" s="39" t="e">
        <f>IF(ISERROR(CJ229),NA(),(CK229/Calculator!$E$6)/2)</f>
        <v>#N/A</v>
      </c>
      <c r="CY229" s="39" t="e">
        <f>IF(ISERROR(CL229),NA(),(CM229/Calculator!$E$6)/2)</f>
        <v>#N/A</v>
      </c>
      <c r="CZ229" s="39" t="e">
        <f>IF(ISERROR(CN229),NA(),(CO229/Calculator!$E$6)/2)</f>
        <v>#N/A</v>
      </c>
      <c r="DA229" s="39" t="e">
        <f>IF(ISERROR(CP229),NA(),(CQ229/Calculator!$E$6)/2)</f>
        <v>#N/A</v>
      </c>
    </row>
    <row r="230" spans="1:105" s="34" customFormat="1" ht="12" thickBot="1" x14ac:dyDescent="0.25">
      <c r="A230" s="51" t="str">
        <f t="shared" si="259"/>
        <v/>
      </c>
      <c r="B230" s="52" t="str">
        <f t="shared" si="305"/>
        <v/>
      </c>
      <c r="C230" s="53" t="str">
        <f t="shared" si="260"/>
        <v/>
      </c>
      <c r="D230" s="54"/>
      <c r="E230" s="36">
        <f t="shared" si="261"/>
        <v>0</v>
      </c>
      <c r="F230" s="36">
        <f t="shared" si="262"/>
        <v>0</v>
      </c>
      <c r="G230" s="36">
        <f t="shared" si="263"/>
        <v>0</v>
      </c>
      <c r="H230" s="36">
        <f t="shared" si="264"/>
        <v>0</v>
      </c>
      <c r="I230" s="36">
        <f t="shared" si="265"/>
        <v>0</v>
      </c>
      <c r="J230" s="36">
        <f t="shared" si="266"/>
        <v>0</v>
      </c>
      <c r="K230" s="36">
        <f t="shared" si="267"/>
        <v>0</v>
      </c>
      <c r="L230" s="36">
        <f t="shared" si="268"/>
        <v>0</v>
      </c>
      <c r="M230" s="36">
        <f t="shared" si="269"/>
        <v>0</v>
      </c>
      <c r="N230" s="36">
        <f t="shared" si="270"/>
        <v>0</v>
      </c>
      <c r="O230" s="49">
        <f t="shared" si="271"/>
        <v>0</v>
      </c>
      <c r="P230" s="132" t="str">
        <f t="shared" si="272"/>
        <v/>
      </c>
      <c r="Q230" s="50">
        <f t="shared" si="273"/>
        <v>0</v>
      </c>
      <c r="R230" s="37"/>
      <c r="S230" s="36">
        <f t="shared" si="274"/>
        <v>1000</v>
      </c>
      <c r="T230" s="36">
        <f t="shared" si="275"/>
        <v>0</v>
      </c>
      <c r="U230" s="36">
        <f t="shared" si="276"/>
        <v>0</v>
      </c>
      <c r="V230" s="36">
        <f t="shared" si="277"/>
        <v>0</v>
      </c>
      <c r="W230" s="36">
        <f t="shared" si="278"/>
        <v>3000</v>
      </c>
      <c r="X230" s="36">
        <f t="shared" si="279"/>
        <v>0</v>
      </c>
      <c r="Y230" s="36">
        <f t="shared" si="280"/>
        <v>0</v>
      </c>
      <c r="Z230" s="36">
        <f t="shared" si="281"/>
        <v>55463.080000000016</v>
      </c>
      <c r="AA230" s="36">
        <f t="shared" si="282"/>
        <v>0</v>
      </c>
      <c r="AB230" s="36">
        <f t="shared" si="283"/>
        <v>0</v>
      </c>
      <c r="AC230" s="40"/>
      <c r="AD230" s="36">
        <f t="shared" si="249"/>
        <v>0</v>
      </c>
      <c r="AE230" s="36">
        <f t="shared" si="250"/>
        <v>0</v>
      </c>
      <c r="AF230" s="36">
        <f t="shared" si="251"/>
        <v>0</v>
      </c>
      <c r="AG230" s="36">
        <f t="shared" si="252"/>
        <v>0</v>
      </c>
      <c r="AH230" s="36">
        <f t="shared" si="253"/>
        <v>0</v>
      </c>
      <c r="AI230" s="36">
        <f t="shared" si="254"/>
        <v>0</v>
      </c>
      <c r="AJ230" s="36">
        <f t="shared" si="255"/>
        <v>0</v>
      </c>
      <c r="AK230" s="36">
        <f t="shared" si="256"/>
        <v>0</v>
      </c>
      <c r="AL230" s="36">
        <f t="shared" si="257"/>
        <v>0</v>
      </c>
      <c r="AM230" s="36">
        <f t="shared" si="258"/>
        <v>0</v>
      </c>
      <c r="AN230" s="40"/>
      <c r="AO230" s="36">
        <f t="shared" si="284"/>
        <v>0</v>
      </c>
      <c r="AP230" s="36">
        <f t="shared" si="285"/>
        <v>0</v>
      </c>
      <c r="AQ230" s="36">
        <f t="shared" si="286"/>
        <v>0</v>
      </c>
      <c r="AR230" s="36">
        <f t="shared" si="287"/>
        <v>0</v>
      </c>
      <c r="AS230" s="36">
        <f t="shared" si="288"/>
        <v>0</v>
      </c>
      <c r="AT230" s="36">
        <f t="shared" si="289"/>
        <v>0</v>
      </c>
      <c r="AU230" s="36">
        <f t="shared" si="290"/>
        <v>0</v>
      </c>
      <c r="AV230" s="36">
        <f t="shared" si="291"/>
        <v>161.30000000000001</v>
      </c>
      <c r="AW230" s="36">
        <f t="shared" si="292"/>
        <v>0</v>
      </c>
      <c r="AX230" s="36">
        <f t="shared" si="293"/>
        <v>0</v>
      </c>
      <c r="AZ230" s="36">
        <f t="shared" si="306"/>
        <v>0</v>
      </c>
      <c r="BA230" s="36">
        <f t="shared" si="307"/>
        <v>0</v>
      </c>
      <c r="BB230" s="36">
        <f t="shared" si="308"/>
        <v>0</v>
      </c>
      <c r="BC230" s="36">
        <f t="shared" si="309"/>
        <v>0</v>
      </c>
      <c r="BD230" s="36">
        <f t="shared" si="310"/>
        <v>0</v>
      </c>
      <c r="BE230" s="36">
        <f t="shared" si="311"/>
        <v>0</v>
      </c>
      <c r="BF230" s="36">
        <f t="shared" si="312"/>
        <v>0</v>
      </c>
      <c r="BG230" s="36">
        <f t="shared" si="313"/>
        <v>0</v>
      </c>
      <c r="BH230" s="36">
        <f t="shared" si="314"/>
        <v>0</v>
      </c>
      <c r="BI230" s="36">
        <f t="shared" si="315"/>
        <v>0</v>
      </c>
      <c r="BJ230" s="118">
        <f t="shared" si="294"/>
        <v>0</v>
      </c>
      <c r="BK230" s="37"/>
      <c r="BL230" s="38">
        <f t="shared" si="316"/>
        <v>0</v>
      </c>
      <c r="BM230" s="39">
        <f>IF(BA230+AP230+T229&gt;=F$8,0,IF(SUM($BL230:BL230)&lt;$C230,MIN(F$8-(BA230+AP230+T229),$C230-SUM($BL230:BL230)),0))</f>
        <v>0</v>
      </c>
      <c r="BN230" s="39">
        <f>IF(BB230+AQ230+U229&gt;=G$8,0,IF(SUM($BL230:BM230)&lt;$C230,MIN(G$8-(BB230+AQ230+U229),$C230-SUM($BL230:BM230)),0))</f>
        <v>0</v>
      </c>
      <c r="BO230" s="39">
        <f>IF(BC230+AR230+V229&gt;=H$8,0,IF(SUM($BL230:BN230)&lt;$C230,MIN(H$8-(BC230+AR230+V229),$C230-SUM($BL230:BN230)),0))</f>
        <v>0</v>
      </c>
      <c r="BP230" s="39">
        <f>IF(BD230+AS230+W229&gt;=I$8,0,IF(SUM($BL230:BO230)&lt;$C230,MIN(I$8-(BD230+AS230+W229),$C230-SUM($BL230:BO230)),0))</f>
        <v>0</v>
      </c>
      <c r="BQ230" s="39">
        <f>IF(BE230+AT230+X229&gt;=J$8,0,IF(SUM($BL230:BP230)&lt;$C230,MIN(J$8-(BE230+AT230+X229),$C230-SUM($BL230:BP230)),0))</f>
        <v>0</v>
      </c>
      <c r="BR230" s="39">
        <f>IF(BF230+AU230+Y229&gt;=K$8,0,IF(SUM($BL230:BQ230)&lt;$C230,MIN(K$8-(BF230+AU230+Y229),$C230-SUM($BL230:BQ230)),0))</f>
        <v>0</v>
      </c>
      <c r="BS230" s="39">
        <f>IF(BG230+AV230+Z229&gt;=L$8,0,IF(SUM($BL230:BR230)&lt;$C230,MIN(L$8-(BG230+AV230+Z229),$C230-SUM($BL230:BR230)),0))</f>
        <v>0</v>
      </c>
      <c r="BT230" s="39">
        <f>IF(BH230+AW230+AA229&gt;=M$8,0,IF(SUM($BL230:BS230)&lt;$C230,MIN(M$8-(BH230+AW230+AA229),$C230-SUM($BL230:BS230)),0))</f>
        <v>0</v>
      </c>
      <c r="BU230" s="39">
        <f>IF(BI230+AX230+AB229&gt;=N$8,0,IF(SUM($BL230:BT230)&lt;$C230,MIN(N$8-(BI230+AX230+AB229),$C230-SUM($BL230:BT230)),0))</f>
        <v>0</v>
      </c>
      <c r="BW230" s="52" t="e">
        <f t="shared" si="317"/>
        <v>#N/A</v>
      </c>
      <c r="BX230" s="174" t="e">
        <f t="shared" si="318"/>
        <v>#N/A</v>
      </c>
      <c r="BY230" s="39">
        <f t="shared" si="295"/>
        <v>0</v>
      </c>
      <c r="BZ230" s="174" t="e">
        <f t="shared" si="319"/>
        <v>#N/A</v>
      </c>
      <c r="CA230" s="37">
        <f t="shared" si="296"/>
        <v>0</v>
      </c>
      <c r="CB230" s="174" t="e">
        <f t="shared" si="320"/>
        <v>#N/A</v>
      </c>
      <c r="CC230" s="39">
        <f t="shared" si="297"/>
        <v>0</v>
      </c>
      <c r="CD230" s="174" t="e">
        <f t="shared" si="321"/>
        <v>#N/A</v>
      </c>
      <c r="CE230" s="39">
        <f t="shared" si="298"/>
        <v>0</v>
      </c>
      <c r="CF230" s="174" t="e">
        <f t="shared" si="322"/>
        <v>#N/A</v>
      </c>
      <c r="CG230" s="39">
        <f t="shared" si="299"/>
        <v>0</v>
      </c>
      <c r="CH230" s="174" t="e">
        <f t="shared" si="323"/>
        <v>#N/A</v>
      </c>
      <c r="CI230" s="39">
        <f t="shared" si="300"/>
        <v>0</v>
      </c>
      <c r="CJ230" s="174" t="e">
        <f t="shared" si="324"/>
        <v>#N/A</v>
      </c>
      <c r="CK230" s="39">
        <f t="shared" si="301"/>
        <v>0</v>
      </c>
      <c r="CL230" s="174" t="e">
        <f t="shared" si="325"/>
        <v>#N/A</v>
      </c>
      <c r="CM230" s="39">
        <f t="shared" si="302"/>
        <v>0</v>
      </c>
      <c r="CN230" s="174" t="e">
        <f t="shared" si="326"/>
        <v>#N/A</v>
      </c>
      <c r="CO230" s="39">
        <f t="shared" si="303"/>
        <v>0</v>
      </c>
      <c r="CP230" s="174" t="e">
        <f t="shared" si="327"/>
        <v>#N/A</v>
      </c>
      <c r="CQ230" s="39">
        <f t="shared" si="304"/>
        <v>0</v>
      </c>
      <c r="CR230" s="39" t="e">
        <f>IF(ISERROR(BX230),NA(),(BY230/Calculator!$E$6)/2)</f>
        <v>#N/A</v>
      </c>
      <c r="CS230" s="39" t="e">
        <f>IF(ISERROR(BZ230),NA(),(CA230/Calculator!$E$6)/2)</f>
        <v>#N/A</v>
      </c>
      <c r="CT230" s="39" t="e">
        <f>IF(ISERROR(CB230),NA(),(CC230/Calculator!$E$6)/2)</f>
        <v>#N/A</v>
      </c>
      <c r="CU230" s="39" t="e">
        <f>IF(ISERROR(CD230),NA(),(CE230/Calculator!$E$6)/2)</f>
        <v>#N/A</v>
      </c>
      <c r="CV230" s="39" t="e">
        <f>IF(ISERROR(CF230),NA(),(CG230/Calculator!$E$6)/2)</f>
        <v>#N/A</v>
      </c>
      <c r="CW230" s="39" t="e">
        <f>IF(ISERROR(CH230),NA(),(CI230/Calculator!$E$6)/2)</f>
        <v>#N/A</v>
      </c>
      <c r="CX230" s="39" t="e">
        <f>IF(ISERROR(CJ230),NA(),(CK230/Calculator!$E$6)/2)</f>
        <v>#N/A</v>
      </c>
      <c r="CY230" s="39" t="e">
        <f>IF(ISERROR(CL230),NA(),(CM230/Calculator!$E$6)/2)</f>
        <v>#N/A</v>
      </c>
      <c r="CZ230" s="39" t="e">
        <f>IF(ISERROR(CN230),NA(),(CO230/Calculator!$E$6)/2)</f>
        <v>#N/A</v>
      </c>
      <c r="DA230" s="39" t="e">
        <f>IF(ISERROR(CP230),NA(),(CQ230/Calculator!$E$6)/2)</f>
        <v>#N/A</v>
      </c>
    </row>
    <row r="231" spans="1:105" s="34" customFormat="1" ht="12" thickBot="1" x14ac:dyDescent="0.25">
      <c r="A231" s="51" t="str">
        <f t="shared" si="259"/>
        <v/>
      </c>
      <c r="B231" s="52" t="str">
        <f t="shared" si="305"/>
        <v/>
      </c>
      <c r="C231" s="53" t="str">
        <f t="shared" si="260"/>
        <v/>
      </c>
      <c r="D231" s="54"/>
      <c r="E231" s="36">
        <f t="shared" si="261"/>
        <v>0</v>
      </c>
      <c r="F231" s="36">
        <f t="shared" si="262"/>
        <v>0</v>
      </c>
      <c r="G231" s="36">
        <f t="shared" si="263"/>
        <v>0</v>
      </c>
      <c r="H231" s="36">
        <f t="shared" si="264"/>
        <v>0</v>
      </c>
      <c r="I231" s="36">
        <f t="shared" si="265"/>
        <v>0</v>
      </c>
      <c r="J231" s="36">
        <f t="shared" si="266"/>
        <v>0</v>
      </c>
      <c r="K231" s="36">
        <f t="shared" si="267"/>
        <v>0</v>
      </c>
      <c r="L231" s="36">
        <f t="shared" si="268"/>
        <v>0</v>
      </c>
      <c r="M231" s="36">
        <f t="shared" si="269"/>
        <v>0</v>
      </c>
      <c r="N231" s="36">
        <f t="shared" si="270"/>
        <v>0</v>
      </c>
      <c r="O231" s="49">
        <f t="shared" si="271"/>
        <v>0</v>
      </c>
      <c r="P231" s="132" t="str">
        <f t="shared" si="272"/>
        <v/>
      </c>
      <c r="Q231" s="50">
        <f t="shared" si="273"/>
        <v>0</v>
      </c>
      <c r="R231" s="37"/>
      <c r="S231" s="36">
        <f t="shared" si="274"/>
        <v>1000</v>
      </c>
      <c r="T231" s="36">
        <f t="shared" si="275"/>
        <v>0</v>
      </c>
      <c r="U231" s="36">
        <f t="shared" si="276"/>
        <v>0</v>
      </c>
      <c r="V231" s="36">
        <f t="shared" si="277"/>
        <v>0</v>
      </c>
      <c r="W231" s="36">
        <f t="shared" si="278"/>
        <v>3000</v>
      </c>
      <c r="X231" s="36">
        <f t="shared" si="279"/>
        <v>0</v>
      </c>
      <c r="Y231" s="36">
        <f t="shared" si="280"/>
        <v>0</v>
      </c>
      <c r="Z231" s="36">
        <f t="shared" si="281"/>
        <v>55624.850000000013</v>
      </c>
      <c r="AA231" s="36">
        <f t="shared" si="282"/>
        <v>0</v>
      </c>
      <c r="AB231" s="36">
        <f t="shared" si="283"/>
        <v>0</v>
      </c>
      <c r="AC231" s="40"/>
      <c r="AD231" s="36">
        <f t="shared" si="249"/>
        <v>0</v>
      </c>
      <c r="AE231" s="36">
        <f t="shared" si="250"/>
        <v>0</v>
      </c>
      <c r="AF231" s="36">
        <f t="shared" si="251"/>
        <v>0</v>
      </c>
      <c r="AG231" s="36">
        <f t="shared" si="252"/>
        <v>0</v>
      </c>
      <c r="AH231" s="36">
        <f t="shared" si="253"/>
        <v>0</v>
      </c>
      <c r="AI231" s="36">
        <f t="shared" si="254"/>
        <v>0</v>
      </c>
      <c r="AJ231" s="36">
        <f t="shared" si="255"/>
        <v>0</v>
      </c>
      <c r="AK231" s="36">
        <f t="shared" si="256"/>
        <v>0</v>
      </c>
      <c r="AL231" s="36">
        <f t="shared" si="257"/>
        <v>0</v>
      </c>
      <c r="AM231" s="36">
        <f t="shared" si="258"/>
        <v>0</v>
      </c>
      <c r="AN231" s="40"/>
      <c r="AO231" s="36">
        <f t="shared" si="284"/>
        <v>0</v>
      </c>
      <c r="AP231" s="36">
        <f t="shared" si="285"/>
        <v>0</v>
      </c>
      <c r="AQ231" s="36">
        <f t="shared" si="286"/>
        <v>0</v>
      </c>
      <c r="AR231" s="36">
        <f t="shared" si="287"/>
        <v>0</v>
      </c>
      <c r="AS231" s="36">
        <f t="shared" si="288"/>
        <v>0</v>
      </c>
      <c r="AT231" s="36">
        <f t="shared" si="289"/>
        <v>0</v>
      </c>
      <c r="AU231" s="36">
        <f t="shared" si="290"/>
        <v>0</v>
      </c>
      <c r="AV231" s="36">
        <f t="shared" si="291"/>
        <v>161.77000000000001</v>
      </c>
      <c r="AW231" s="36">
        <f t="shared" si="292"/>
        <v>0</v>
      </c>
      <c r="AX231" s="36">
        <f t="shared" si="293"/>
        <v>0</v>
      </c>
      <c r="AZ231" s="36">
        <f t="shared" si="306"/>
        <v>0</v>
      </c>
      <c r="BA231" s="36">
        <f t="shared" si="307"/>
        <v>0</v>
      </c>
      <c r="BB231" s="36">
        <f t="shared" si="308"/>
        <v>0</v>
      </c>
      <c r="BC231" s="36">
        <f t="shared" si="309"/>
        <v>0</v>
      </c>
      <c r="BD231" s="36">
        <f t="shared" si="310"/>
        <v>0</v>
      </c>
      <c r="BE231" s="36">
        <f t="shared" si="311"/>
        <v>0</v>
      </c>
      <c r="BF231" s="36">
        <f t="shared" si="312"/>
        <v>0</v>
      </c>
      <c r="BG231" s="36">
        <f t="shared" si="313"/>
        <v>0</v>
      </c>
      <c r="BH231" s="36">
        <f t="shared" si="314"/>
        <v>0</v>
      </c>
      <c r="BI231" s="36">
        <f t="shared" si="315"/>
        <v>0</v>
      </c>
      <c r="BJ231" s="118">
        <f t="shared" si="294"/>
        <v>0</v>
      </c>
      <c r="BK231" s="37"/>
      <c r="BL231" s="38">
        <f t="shared" si="316"/>
        <v>0</v>
      </c>
      <c r="BM231" s="39">
        <f>IF(BA231+AP231+T230&gt;=F$8,0,IF(SUM($BL231:BL231)&lt;$C231,MIN(F$8-(BA231+AP231+T230),$C231-SUM($BL231:BL231)),0))</f>
        <v>0</v>
      </c>
      <c r="BN231" s="39">
        <f>IF(BB231+AQ231+U230&gt;=G$8,0,IF(SUM($BL231:BM231)&lt;$C231,MIN(G$8-(BB231+AQ231+U230),$C231-SUM($BL231:BM231)),0))</f>
        <v>0</v>
      </c>
      <c r="BO231" s="39">
        <f>IF(BC231+AR231+V230&gt;=H$8,0,IF(SUM($BL231:BN231)&lt;$C231,MIN(H$8-(BC231+AR231+V230),$C231-SUM($BL231:BN231)),0))</f>
        <v>0</v>
      </c>
      <c r="BP231" s="39">
        <f>IF(BD231+AS231+W230&gt;=I$8,0,IF(SUM($BL231:BO231)&lt;$C231,MIN(I$8-(BD231+AS231+W230),$C231-SUM($BL231:BO231)),0))</f>
        <v>0</v>
      </c>
      <c r="BQ231" s="39">
        <f>IF(BE231+AT231+X230&gt;=J$8,0,IF(SUM($BL231:BP231)&lt;$C231,MIN(J$8-(BE231+AT231+X230),$C231-SUM($BL231:BP231)),0))</f>
        <v>0</v>
      </c>
      <c r="BR231" s="39">
        <f>IF(BF231+AU231+Y230&gt;=K$8,0,IF(SUM($BL231:BQ231)&lt;$C231,MIN(K$8-(BF231+AU231+Y230),$C231-SUM($BL231:BQ231)),0))</f>
        <v>0</v>
      </c>
      <c r="BS231" s="39">
        <f>IF(BG231+AV231+Z230&gt;=L$8,0,IF(SUM($BL231:BR231)&lt;$C231,MIN(L$8-(BG231+AV231+Z230),$C231-SUM($BL231:BR231)),0))</f>
        <v>0</v>
      </c>
      <c r="BT231" s="39">
        <f>IF(BH231+AW231+AA230&gt;=M$8,0,IF(SUM($BL231:BS231)&lt;$C231,MIN(M$8-(BH231+AW231+AA230),$C231-SUM($BL231:BS231)),0))</f>
        <v>0</v>
      </c>
      <c r="BU231" s="39">
        <f>IF(BI231+AX231+AB230&gt;=N$8,0,IF(SUM($BL231:BT231)&lt;$C231,MIN(N$8-(BI231+AX231+AB230),$C231-SUM($BL231:BT231)),0))</f>
        <v>0</v>
      </c>
      <c r="BW231" s="52" t="e">
        <f t="shared" si="317"/>
        <v>#N/A</v>
      </c>
      <c r="BX231" s="174" t="e">
        <f t="shared" si="318"/>
        <v>#N/A</v>
      </c>
      <c r="BY231" s="39">
        <f t="shared" si="295"/>
        <v>0</v>
      </c>
      <c r="BZ231" s="174" t="e">
        <f t="shared" si="319"/>
        <v>#N/A</v>
      </c>
      <c r="CA231" s="37">
        <f t="shared" si="296"/>
        <v>0</v>
      </c>
      <c r="CB231" s="174" t="e">
        <f t="shared" si="320"/>
        <v>#N/A</v>
      </c>
      <c r="CC231" s="39">
        <f t="shared" si="297"/>
        <v>0</v>
      </c>
      <c r="CD231" s="174" t="e">
        <f t="shared" si="321"/>
        <v>#N/A</v>
      </c>
      <c r="CE231" s="39">
        <f t="shared" si="298"/>
        <v>0</v>
      </c>
      <c r="CF231" s="174" t="e">
        <f t="shared" si="322"/>
        <v>#N/A</v>
      </c>
      <c r="CG231" s="39">
        <f t="shared" si="299"/>
        <v>0</v>
      </c>
      <c r="CH231" s="174" t="e">
        <f t="shared" si="323"/>
        <v>#N/A</v>
      </c>
      <c r="CI231" s="39">
        <f t="shared" si="300"/>
        <v>0</v>
      </c>
      <c r="CJ231" s="174" t="e">
        <f t="shared" si="324"/>
        <v>#N/A</v>
      </c>
      <c r="CK231" s="39">
        <f t="shared" si="301"/>
        <v>0</v>
      </c>
      <c r="CL231" s="174" t="e">
        <f t="shared" si="325"/>
        <v>#N/A</v>
      </c>
      <c r="CM231" s="39">
        <f t="shared" si="302"/>
        <v>0</v>
      </c>
      <c r="CN231" s="174" t="e">
        <f t="shared" si="326"/>
        <v>#N/A</v>
      </c>
      <c r="CO231" s="39">
        <f t="shared" si="303"/>
        <v>0</v>
      </c>
      <c r="CP231" s="174" t="e">
        <f t="shared" si="327"/>
        <v>#N/A</v>
      </c>
      <c r="CQ231" s="39">
        <f t="shared" si="304"/>
        <v>0</v>
      </c>
      <c r="CR231" s="39" t="e">
        <f>IF(ISERROR(BX231),NA(),(BY231/Calculator!$E$6)/2)</f>
        <v>#N/A</v>
      </c>
      <c r="CS231" s="39" t="e">
        <f>IF(ISERROR(BZ231),NA(),(CA231/Calculator!$E$6)/2)</f>
        <v>#N/A</v>
      </c>
      <c r="CT231" s="39" t="e">
        <f>IF(ISERROR(CB231),NA(),(CC231/Calculator!$E$6)/2)</f>
        <v>#N/A</v>
      </c>
      <c r="CU231" s="39" t="e">
        <f>IF(ISERROR(CD231),NA(),(CE231/Calculator!$E$6)/2)</f>
        <v>#N/A</v>
      </c>
      <c r="CV231" s="39" t="e">
        <f>IF(ISERROR(CF231),NA(),(CG231/Calculator!$E$6)/2)</f>
        <v>#N/A</v>
      </c>
      <c r="CW231" s="39" t="e">
        <f>IF(ISERROR(CH231),NA(),(CI231/Calculator!$E$6)/2)</f>
        <v>#N/A</v>
      </c>
      <c r="CX231" s="39" t="e">
        <f>IF(ISERROR(CJ231),NA(),(CK231/Calculator!$E$6)/2)</f>
        <v>#N/A</v>
      </c>
      <c r="CY231" s="39" t="e">
        <f>IF(ISERROR(CL231),NA(),(CM231/Calculator!$E$6)/2)</f>
        <v>#N/A</v>
      </c>
      <c r="CZ231" s="39" t="e">
        <f>IF(ISERROR(CN231),NA(),(CO231/Calculator!$E$6)/2)</f>
        <v>#N/A</v>
      </c>
      <c r="DA231" s="39" t="e">
        <f>IF(ISERROR(CP231),NA(),(CQ231/Calculator!$E$6)/2)</f>
        <v>#N/A</v>
      </c>
    </row>
    <row r="232" spans="1:105" s="34" customFormat="1" ht="12" thickBot="1" x14ac:dyDescent="0.25">
      <c r="A232" s="51" t="str">
        <f t="shared" si="259"/>
        <v/>
      </c>
      <c r="B232" s="52" t="str">
        <f t="shared" si="305"/>
        <v/>
      </c>
      <c r="C232" s="53" t="str">
        <f t="shared" si="260"/>
        <v/>
      </c>
      <c r="D232" s="54"/>
      <c r="E232" s="36">
        <f t="shared" si="261"/>
        <v>0</v>
      </c>
      <c r="F232" s="36">
        <f t="shared" si="262"/>
        <v>0</v>
      </c>
      <c r="G232" s="36">
        <f t="shared" si="263"/>
        <v>0</v>
      </c>
      <c r="H232" s="36">
        <f t="shared" si="264"/>
        <v>0</v>
      </c>
      <c r="I232" s="36">
        <f t="shared" si="265"/>
        <v>0</v>
      </c>
      <c r="J232" s="36">
        <f t="shared" si="266"/>
        <v>0</v>
      </c>
      <c r="K232" s="36">
        <f t="shared" si="267"/>
        <v>0</v>
      </c>
      <c r="L232" s="36">
        <f t="shared" si="268"/>
        <v>0</v>
      </c>
      <c r="M232" s="36">
        <f t="shared" si="269"/>
        <v>0</v>
      </c>
      <c r="N232" s="36">
        <f t="shared" si="270"/>
        <v>0</v>
      </c>
      <c r="O232" s="49">
        <f t="shared" si="271"/>
        <v>0</v>
      </c>
      <c r="P232" s="132" t="str">
        <f t="shared" si="272"/>
        <v/>
      </c>
      <c r="Q232" s="50">
        <f t="shared" si="273"/>
        <v>0</v>
      </c>
      <c r="R232" s="37"/>
      <c r="S232" s="36">
        <f t="shared" si="274"/>
        <v>1000</v>
      </c>
      <c r="T232" s="36">
        <f t="shared" si="275"/>
        <v>0</v>
      </c>
      <c r="U232" s="36">
        <f t="shared" si="276"/>
        <v>0</v>
      </c>
      <c r="V232" s="36">
        <f t="shared" si="277"/>
        <v>0</v>
      </c>
      <c r="W232" s="36">
        <f t="shared" si="278"/>
        <v>3000</v>
      </c>
      <c r="X232" s="36">
        <f t="shared" si="279"/>
        <v>0</v>
      </c>
      <c r="Y232" s="36">
        <f t="shared" si="280"/>
        <v>0</v>
      </c>
      <c r="Z232" s="36">
        <f t="shared" si="281"/>
        <v>55787.090000000011</v>
      </c>
      <c r="AA232" s="36">
        <f t="shared" si="282"/>
        <v>0</v>
      </c>
      <c r="AB232" s="36">
        <f t="shared" si="283"/>
        <v>0</v>
      </c>
      <c r="AC232" s="40"/>
      <c r="AD232" s="36">
        <f t="shared" si="249"/>
        <v>0</v>
      </c>
      <c r="AE232" s="36">
        <f t="shared" si="250"/>
        <v>0</v>
      </c>
      <c r="AF232" s="36">
        <f t="shared" si="251"/>
        <v>0</v>
      </c>
      <c r="AG232" s="36">
        <f t="shared" si="252"/>
        <v>0</v>
      </c>
      <c r="AH232" s="36">
        <f t="shared" si="253"/>
        <v>0</v>
      </c>
      <c r="AI232" s="36">
        <f t="shared" si="254"/>
        <v>0</v>
      </c>
      <c r="AJ232" s="36">
        <f t="shared" si="255"/>
        <v>0</v>
      </c>
      <c r="AK232" s="36">
        <f t="shared" si="256"/>
        <v>0</v>
      </c>
      <c r="AL232" s="36">
        <f t="shared" si="257"/>
        <v>0</v>
      </c>
      <c r="AM232" s="36">
        <f t="shared" si="258"/>
        <v>0</v>
      </c>
      <c r="AN232" s="40"/>
      <c r="AO232" s="36">
        <f t="shared" si="284"/>
        <v>0</v>
      </c>
      <c r="AP232" s="36">
        <f t="shared" si="285"/>
        <v>0</v>
      </c>
      <c r="AQ232" s="36">
        <f t="shared" si="286"/>
        <v>0</v>
      </c>
      <c r="AR232" s="36">
        <f t="shared" si="287"/>
        <v>0</v>
      </c>
      <c r="AS232" s="36">
        <f t="shared" si="288"/>
        <v>0</v>
      </c>
      <c r="AT232" s="36">
        <f t="shared" si="289"/>
        <v>0</v>
      </c>
      <c r="AU232" s="36">
        <f t="shared" si="290"/>
        <v>0</v>
      </c>
      <c r="AV232" s="36">
        <f t="shared" si="291"/>
        <v>162.24</v>
      </c>
      <c r="AW232" s="36">
        <f t="shared" si="292"/>
        <v>0</v>
      </c>
      <c r="AX232" s="36">
        <f t="shared" si="293"/>
        <v>0</v>
      </c>
      <c r="AZ232" s="36">
        <f t="shared" si="306"/>
        <v>0</v>
      </c>
      <c r="BA232" s="36">
        <f t="shared" si="307"/>
        <v>0</v>
      </c>
      <c r="BB232" s="36">
        <f t="shared" si="308"/>
        <v>0</v>
      </c>
      <c r="BC232" s="36">
        <f t="shared" si="309"/>
        <v>0</v>
      </c>
      <c r="BD232" s="36">
        <f t="shared" si="310"/>
        <v>0</v>
      </c>
      <c r="BE232" s="36">
        <f t="shared" si="311"/>
        <v>0</v>
      </c>
      <c r="BF232" s="36">
        <f t="shared" si="312"/>
        <v>0</v>
      </c>
      <c r="BG232" s="36">
        <f t="shared" si="313"/>
        <v>0</v>
      </c>
      <c r="BH232" s="36">
        <f t="shared" si="314"/>
        <v>0</v>
      </c>
      <c r="BI232" s="36">
        <f t="shared" si="315"/>
        <v>0</v>
      </c>
      <c r="BJ232" s="118">
        <f t="shared" si="294"/>
        <v>0</v>
      </c>
      <c r="BK232" s="37"/>
      <c r="BL232" s="38">
        <f t="shared" si="316"/>
        <v>0</v>
      </c>
      <c r="BM232" s="39">
        <f>IF(BA232+AP232+T231&gt;=F$8,0,IF(SUM($BL232:BL232)&lt;$C232,MIN(F$8-(BA232+AP232+T231),$C232-SUM($BL232:BL232)),0))</f>
        <v>0</v>
      </c>
      <c r="BN232" s="39">
        <f>IF(BB232+AQ232+U231&gt;=G$8,0,IF(SUM($BL232:BM232)&lt;$C232,MIN(G$8-(BB232+AQ232+U231),$C232-SUM($BL232:BM232)),0))</f>
        <v>0</v>
      </c>
      <c r="BO232" s="39">
        <f>IF(BC232+AR232+V231&gt;=H$8,0,IF(SUM($BL232:BN232)&lt;$C232,MIN(H$8-(BC232+AR232+V231),$C232-SUM($BL232:BN232)),0))</f>
        <v>0</v>
      </c>
      <c r="BP232" s="39">
        <f>IF(BD232+AS232+W231&gt;=I$8,0,IF(SUM($BL232:BO232)&lt;$C232,MIN(I$8-(BD232+AS232+W231),$C232-SUM($BL232:BO232)),0))</f>
        <v>0</v>
      </c>
      <c r="BQ232" s="39">
        <f>IF(BE232+AT232+X231&gt;=J$8,0,IF(SUM($BL232:BP232)&lt;$C232,MIN(J$8-(BE232+AT232+X231),$C232-SUM($BL232:BP232)),0))</f>
        <v>0</v>
      </c>
      <c r="BR232" s="39">
        <f>IF(BF232+AU232+Y231&gt;=K$8,0,IF(SUM($BL232:BQ232)&lt;$C232,MIN(K$8-(BF232+AU232+Y231),$C232-SUM($BL232:BQ232)),0))</f>
        <v>0</v>
      </c>
      <c r="BS232" s="39">
        <f>IF(BG232+AV232+Z231&gt;=L$8,0,IF(SUM($BL232:BR232)&lt;$C232,MIN(L$8-(BG232+AV232+Z231),$C232-SUM($BL232:BR232)),0))</f>
        <v>0</v>
      </c>
      <c r="BT232" s="39">
        <f>IF(BH232+AW232+AA231&gt;=M$8,0,IF(SUM($BL232:BS232)&lt;$C232,MIN(M$8-(BH232+AW232+AA231),$C232-SUM($BL232:BS232)),0))</f>
        <v>0</v>
      </c>
      <c r="BU232" s="39">
        <f>IF(BI232+AX232+AB231&gt;=N$8,0,IF(SUM($BL232:BT232)&lt;$C232,MIN(N$8-(BI232+AX232+AB231),$C232-SUM($BL232:BT232)),0))</f>
        <v>0</v>
      </c>
      <c r="BW232" s="52" t="e">
        <f t="shared" si="317"/>
        <v>#N/A</v>
      </c>
      <c r="BX232" s="174" t="e">
        <f t="shared" si="318"/>
        <v>#N/A</v>
      </c>
      <c r="BY232" s="39">
        <f t="shared" si="295"/>
        <v>0</v>
      </c>
      <c r="BZ232" s="174" t="e">
        <f t="shared" si="319"/>
        <v>#N/A</v>
      </c>
      <c r="CA232" s="37">
        <f t="shared" si="296"/>
        <v>0</v>
      </c>
      <c r="CB232" s="174" t="e">
        <f t="shared" si="320"/>
        <v>#N/A</v>
      </c>
      <c r="CC232" s="39">
        <f t="shared" si="297"/>
        <v>0</v>
      </c>
      <c r="CD232" s="174" t="e">
        <f t="shared" si="321"/>
        <v>#N/A</v>
      </c>
      <c r="CE232" s="39">
        <f t="shared" si="298"/>
        <v>0</v>
      </c>
      <c r="CF232" s="174" t="e">
        <f t="shared" si="322"/>
        <v>#N/A</v>
      </c>
      <c r="CG232" s="39">
        <f t="shared" si="299"/>
        <v>0</v>
      </c>
      <c r="CH232" s="174" t="e">
        <f t="shared" si="323"/>
        <v>#N/A</v>
      </c>
      <c r="CI232" s="39">
        <f t="shared" si="300"/>
        <v>0</v>
      </c>
      <c r="CJ232" s="174" t="e">
        <f t="shared" si="324"/>
        <v>#N/A</v>
      </c>
      <c r="CK232" s="39">
        <f t="shared" si="301"/>
        <v>0</v>
      </c>
      <c r="CL232" s="174" t="e">
        <f t="shared" si="325"/>
        <v>#N/A</v>
      </c>
      <c r="CM232" s="39">
        <f t="shared" si="302"/>
        <v>0</v>
      </c>
      <c r="CN232" s="174" t="e">
        <f t="shared" si="326"/>
        <v>#N/A</v>
      </c>
      <c r="CO232" s="39">
        <f t="shared" si="303"/>
        <v>0</v>
      </c>
      <c r="CP232" s="174" t="e">
        <f t="shared" si="327"/>
        <v>#N/A</v>
      </c>
      <c r="CQ232" s="39">
        <f t="shared" si="304"/>
        <v>0</v>
      </c>
      <c r="CR232" s="39" t="e">
        <f>IF(ISERROR(BX232),NA(),(BY232/Calculator!$E$6)/2)</f>
        <v>#N/A</v>
      </c>
      <c r="CS232" s="39" t="e">
        <f>IF(ISERROR(BZ232),NA(),(CA232/Calculator!$E$6)/2)</f>
        <v>#N/A</v>
      </c>
      <c r="CT232" s="39" t="e">
        <f>IF(ISERROR(CB232),NA(),(CC232/Calculator!$E$6)/2)</f>
        <v>#N/A</v>
      </c>
      <c r="CU232" s="39" t="e">
        <f>IF(ISERROR(CD232),NA(),(CE232/Calculator!$E$6)/2)</f>
        <v>#N/A</v>
      </c>
      <c r="CV232" s="39" t="e">
        <f>IF(ISERROR(CF232),NA(),(CG232/Calculator!$E$6)/2)</f>
        <v>#N/A</v>
      </c>
      <c r="CW232" s="39" t="e">
        <f>IF(ISERROR(CH232),NA(),(CI232/Calculator!$E$6)/2)</f>
        <v>#N/A</v>
      </c>
      <c r="CX232" s="39" t="e">
        <f>IF(ISERROR(CJ232),NA(),(CK232/Calculator!$E$6)/2)</f>
        <v>#N/A</v>
      </c>
      <c r="CY232" s="39" t="e">
        <f>IF(ISERROR(CL232),NA(),(CM232/Calculator!$E$6)/2)</f>
        <v>#N/A</v>
      </c>
      <c r="CZ232" s="39" t="e">
        <f>IF(ISERROR(CN232),NA(),(CO232/Calculator!$E$6)/2)</f>
        <v>#N/A</v>
      </c>
      <c r="DA232" s="39" t="e">
        <f>IF(ISERROR(CP232),NA(),(CQ232/Calculator!$E$6)/2)</f>
        <v>#N/A</v>
      </c>
    </row>
    <row r="233" spans="1:105" s="34" customFormat="1" ht="12" thickBot="1" x14ac:dyDescent="0.25">
      <c r="A233" s="51" t="str">
        <f t="shared" si="259"/>
        <v/>
      </c>
      <c r="B233" s="52" t="str">
        <f t="shared" si="305"/>
        <v/>
      </c>
      <c r="C233" s="53" t="str">
        <f t="shared" si="260"/>
        <v/>
      </c>
      <c r="D233" s="54"/>
      <c r="E233" s="36">
        <f t="shared" si="261"/>
        <v>0</v>
      </c>
      <c r="F233" s="36">
        <f t="shared" si="262"/>
        <v>0</v>
      </c>
      <c r="G233" s="36">
        <f t="shared" si="263"/>
        <v>0</v>
      </c>
      <c r="H233" s="36">
        <f t="shared" si="264"/>
        <v>0</v>
      </c>
      <c r="I233" s="36">
        <f t="shared" si="265"/>
        <v>0</v>
      </c>
      <c r="J233" s="36">
        <f t="shared" si="266"/>
        <v>0</v>
      </c>
      <c r="K233" s="36">
        <f t="shared" si="267"/>
        <v>0</v>
      </c>
      <c r="L233" s="36">
        <f t="shared" si="268"/>
        <v>0</v>
      </c>
      <c r="M233" s="36">
        <f t="shared" si="269"/>
        <v>0</v>
      </c>
      <c r="N233" s="36">
        <f t="shared" si="270"/>
        <v>0</v>
      </c>
      <c r="O233" s="49">
        <f t="shared" si="271"/>
        <v>0</v>
      </c>
      <c r="P233" s="132" t="str">
        <f t="shared" si="272"/>
        <v/>
      </c>
      <c r="Q233" s="50">
        <f t="shared" si="273"/>
        <v>0</v>
      </c>
      <c r="R233" s="37"/>
      <c r="S233" s="36">
        <f t="shared" si="274"/>
        <v>1000</v>
      </c>
      <c r="T233" s="36">
        <f t="shared" si="275"/>
        <v>0</v>
      </c>
      <c r="U233" s="36">
        <f t="shared" si="276"/>
        <v>0</v>
      </c>
      <c r="V233" s="36">
        <f t="shared" si="277"/>
        <v>0</v>
      </c>
      <c r="W233" s="36">
        <f t="shared" si="278"/>
        <v>3000</v>
      </c>
      <c r="X233" s="36">
        <f t="shared" si="279"/>
        <v>0</v>
      </c>
      <c r="Y233" s="36">
        <f t="shared" si="280"/>
        <v>0</v>
      </c>
      <c r="Z233" s="36">
        <f t="shared" si="281"/>
        <v>55949.80000000001</v>
      </c>
      <c r="AA233" s="36">
        <f t="shared" si="282"/>
        <v>0</v>
      </c>
      <c r="AB233" s="36">
        <f t="shared" si="283"/>
        <v>0</v>
      </c>
      <c r="AC233" s="40"/>
      <c r="AD233" s="36">
        <f t="shared" si="249"/>
        <v>0</v>
      </c>
      <c r="AE233" s="36">
        <f t="shared" si="250"/>
        <v>0</v>
      </c>
      <c r="AF233" s="36">
        <f t="shared" si="251"/>
        <v>0</v>
      </c>
      <c r="AG233" s="36">
        <f t="shared" si="252"/>
        <v>0</v>
      </c>
      <c r="AH233" s="36">
        <f t="shared" si="253"/>
        <v>0</v>
      </c>
      <c r="AI233" s="36">
        <f t="shared" si="254"/>
        <v>0</v>
      </c>
      <c r="AJ233" s="36">
        <f t="shared" si="255"/>
        <v>0</v>
      </c>
      <c r="AK233" s="36">
        <f t="shared" si="256"/>
        <v>0</v>
      </c>
      <c r="AL233" s="36">
        <f t="shared" si="257"/>
        <v>0</v>
      </c>
      <c r="AM233" s="36">
        <f t="shared" si="258"/>
        <v>0</v>
      </c>
      <c r="AN233" s="40"/>
      <c r="AO233" s="36">
        <f t="shared" si="284"/>
        <v>0</v>
      </c>
      <c r="AP233" s="36">
        <f t="shared" si="285"/>
        <v>0</v>
      </c>
      <c r="AQ233" s="36">
        <f t="shared" si="286"/>
        <v>0</v>
      </c>
      <c r="AR233" s="36">
        <f t="shared" si="287"/>
        <v>0</v>
      </c>
      <c r="AS233" s="36">
        <f t="shared" si="288"/>
        <v>0</v>
      </c>
      <c r="AT233" s="36">
        <f t="shared" si="289"/>
        <v>0</v>
      </c>
      <c r="AU233" s="36">
        <f t="shared" si="290"/>
        <v>0</v>
      </c>
      <c r="AV233" s="36">
        <f t="shared" si="291"/>
        <v>162.71</v>
      </c>
      <c r="AW233" s="36">
        <f t="shared" si="292"/>
        <v>0</v>
      </c>
      <c r="AX233" s="36">
        <f t="shared" si="293"/>
        <v>0</v>
      </c>
      <c r="AZ233" s="36">
        <f t="shared" si="306"/>
        <v>0</v>
      </c>
      <c r="BA233" s="36">
        <f t="shared" si="307"/>
        <v>0</v>
      </c>
      <c r="BB233" s="36">
        <f t="shared" si="308"/>
        <v>0</v>
      </c>
      <c r="BC233" s="36">
        <f t="shared" si="309"/>
        <v>0</v>
      </c>
      <c r="BD233" s="36">
        <f t="shared" si="310"/>
        <v>0</v>
      </c>
      <c r="BE233" s="36">
        <f t="shared" si="311"/>
        <v>0</v>
      </c>
      <c r="BF233" s="36">
        <f t="shared" si="312"/>
        <v>0</v>
      </c>
      <c r="BG233" s="36">
        <f t="shared" si="313"/>
        <v>0</v>
      </c>
      <c r="BH233" s="36">
        <f t="shared" si="314"/>
        <v>0</v>
      </c>
      <c r="BI233" s="36">
        <f t="shared" si="315"/>
        <v>0</v>
      </c>
      <c r="BJ233" s="118">
        <f t="shared" si="294"/>
        <v>0</v>
      </c>
      <c r="BK233" s="37"/>
      <c r="BL233" s="38">
        <f t="shared" si="316"/>
        <v>0</v>
      </c>
      <c r="BM233" s="39">
        <f>IF(BA233+AP233+T232&gt;=F$8,0,IF(SUM($BL233:BL233)&lt;$C233,MIN(F$8-(BA233+AP233+T232),$C233-SUM($BL233:BL233)),0))</f>
        <v>0</v>
      </c>
      <c r="BN233" s="39">
        <f>IF(BB233+AQ233+U232&gt;=G$8,0,IF(SUM($BL233:BM233)&lt;$C233,MIN(G$8-(BB233+AQ233+U232),$C233-SUM($BL233:BM233)),0))</f>
        <v>0</v>
      </c>
      <c r="BO233" s="39">
        <f>IF(BC233+AR233+V232&gt;=H$8,0,IF(SUM($BL233:BN233)&lt;$C233,MIN(H$8-(BC233+AR233+V232),$C233-SUM($BL233:BN233)),0))</f>
        <v>0</v>
      </c>
      <c r="BP233" s="39">
        <f>IF(BD233+AS233+W232&gt;=I$8,0,IF(SUM($BL233:BO233)&lt;$C233,MIN(I$8-(BD233+AS233+W232),$C233-SUM($BL233:BO233)),0))</f>
        <v>0</v>
      </c>
      <c r="BQ233" s="39">
        <f>IF(BE233+AT233+X232&gt;=J$8,0,IF(SUM($BL233:BP233)&lt;$C233,MIN(J$8-(BE233+AT233+X232),$C233-SUM($BL233:BP233)),0))</f>
        <v>0</v>
      </c>
      <c r="BR233" s="39">
        <f>IF(BF233+AU233+Y232&gt;=K$8,0,IF(SUM($BL233:BQ233)&lt;$C233,MIN(K$8-(BF233+AU233+Y232),$C233-SUM($BL233:BQ233)),0))</f>
        <v>0</v>
      </c>
      <c r="BS233" s="39">
        <f>IF(BG233+AV233+Z232&gt;=L$8,0,IF(SUM($BL233:BR233)&lt;$C233,MIN(L$8-(BG233+AV233+Z232),$C233-SUM($BL233:BR233)),0))</f>
        <v>0</v>
      </c>
      <c r="BT233" s="39">
        <f>IF(BH233+AW233+AA232&gt;=M$8,0,IF(SUM($BL233:BS233)&lt;$C233,MIN(M$8-(BH233+AW233+AA232),$C233-SUM($BL233:BS233)),0))</f>
        <v>0</v>
      </c>
      <c r="BU233" s="39">
        <f>IF(BI233+AX233+AB232&gt;=N$8,0,IF(SUM($BL233:BT233)&lt;$C233,MIN(N$8-(BI233+AX233+AB232),$C233-SUM($BL233:BT233)),0))</f>
        <v>0</v>
      </c>
      <c r="BW233" s="52" t="e">
        <f t="shared" si="317"/>
        <v>#N/A</v>
      </c>
      <c r="BX233" s="174" t="e">
        <f t="shared" si="318"/>
        <v>#N/A</v>
      </c>
      <c r="BY233" s="39">
        <f t="shared" si="295"/>
        <v>0</v>
      </c>
      <c r="BZ233" s="174" t="e">
        <f t="shared" si="319"/>
        <v>#N/A</v>
      </c>
      <c r="CA233" s="37">
        <f t="shared" si="296"/>
        <v>0</v>
      </c>
      <c r="CB233" s="174" t="e">
        <f t="shared" si="320"/>
        <v>#N/A</v>
      </c>
      <c r="CC233" s="39">
        <f t="shared" si="297"/>
        <v>0</v>
      </c>
      <c r="CD233" s="174" t="e">
        <f t="shared" si="321"/>
        <v>#N/A</v>
      </c>
      <c r="CE233" s="39">
        <f t="shared" si="298"/>
        <v>0</v>
      </c>
      <c r="CF233" s="174" t="e">
        <f t="shared" si="322"/>
        <v>#N/A</v>
      </c>
      <c r="CG233" s="39">
        <f t="shared" si="299"/>
        <v>0</v>
      </c>
      <c r="CH233" s="174" t="e">
        <f t="shared" si="323"/>
        <v>#N/A</v>
      </c>
      <c r="CI233" s="39">
        <f t="shared" si="300"/>
        <v>0</v>
      </c>
      <c r="CJ233" s="174" t="e">
        <f t="shared" si="324"/>
        <v>#N/A</v>
      </c>
      <c r="CK233" s="39">
        <f t="shared" si="301"/>
        <v>0</v>
      </c>
      <c r="CL233" s="174" t="e">
        <f t="shared" si="325"/>
        <v>#N/A</v>
      </c>
      <c r="CM233" s="39">
        <f t="shared" si="302"/>
        <v>0</v>
      </c>
      <c r="CN233" s="174" t="e">
        <f t="shared" si="326"/>
        <v>#N/A</v>
      </c>
      <c r="CO233" s="39">
        <f t="shared" si="303"/>
        <v>0</v>
      </c>
      <c r="CP233" s="174" t="e">
        <f t="shared" si="327"/>
        <v>#N/A</v>
      </c>
      <c r="CQ233" s="39">
        <f t="shared" si="304"/>
        <v>0</v>
      </c>
      <c r="CR233" s="39" t="e">
        <f>IF(ISERROR(BX233),NA(),(BY233/Calculator!$E$6)/2)</f>
        <v>#N/A</v>
      </c>
      <c r="CS233" s="39" t="e">
        <f>IF(ISERROR(BZ233),NA(),(CA233/Calculator!$E$6)/2)</f>
        <v>#N/A</v>
      </c>
      <c r="CT233" s="39" t="e">
        <f>IF(ISERROR(CB233),NA(),(CC233/Calculator!$E$6)/2)</f>
        <v>#N/A</v>
      </c>
      <c r="CU233" s="39" t="e">
        <f>IF(ISERROR(CD233),NA(),(CE233/Calculator!$E$6)/2)</f>
        <v>#N/A</v>
      </c>
      <c r="CV233" s="39" t="e">
        <f>IF(ISERROR(CF233),NA(),(CG233/Calculator!$E$6)/2)</f>
        <v>#N/A</v>
      </c>
      <c r="CW233" s="39" t="e">
        <f>IF(ISERROR(CH233),NA(),(CI233/Calculator!$E$6)/2)</f>
        <v>#N/A</v>
      </c>
      <c r="CX233" s="39" t="e">
        <f>IF(ISERROR(CJ233),NA(),(CK233/Calculator!$E$6)/2)</f>
        <v>#N/A</v>
      </c>
      <c r="CY233" s="39" t="e">
        <f>IF(ISERROR(CL233),NA(),(CM233/Calculator!$E$6)/2)</f>
        <v>#N/A</v>
      </c>
      <c r="CZ233" s="39" t="e">
        <f>IF(ISERROR(CN233),NA(),(CO233/Calculator!$E$6)/2)</f>
        <v>#N/A</v>
      </c>
      <c r="DA233" s="39" t="e">
        <f>IF(ISERROR(CP233),NA(),(CQ233/Calculator!$E$6)/2)</f>
        <v>#N/A</v>
      </c>
    </row>
    <row r="234" spans="1:105" s="34" customFormat="1" ht="12" thickBot="1" x14ac:dyDescent="0.25">
      <c r="A234" s="51" t="str">
        <f t="shared" si="259"/>
        <v/>
      </c>
      <c r="B234" s="52" t="str">
        <f t="shared" si="305"/>
        <v/>
      </c>
      <c r="C234" s="53" t="str">
        <f t="shared" si="260"/>
        <v/>
      </c>
      <c r="D234" s="54"/>
      <c r="E234" s="36">
        <f t="shared" si="261"/>
        <v>0</v>
      </c>
      <c r="F234" s="36">
        <f t="shared" si="262"/>
        <v>0</v>
      </c>
      <c r="G234" s="36">
        <f t="shared" si="263"/>
        <v>0</v>
      </c>
      <c r="H234" s="36">
        <f t="shared" si="264"/>
        <v>0</v>
      </c>
      <c r="I234" s="36">
        <f t="shared" si="265"/>
        <v>0</v>
      </c>
      <c r="J234" s="36">
        <f t="shared" si="266"/>
        <v>0</v>
      </c>
      <c r="K234" s="36">
        <f t="shared" si="267"/>
        <v>0</v>
      </c>
      <c r="L234" s="36">
        <f t="shared" si="268"/>
        <v>0</v>
      </c>
      <c r="M234" s="36">
        <f t="shared" si="269"/>
        <v>0</v>
      </c>
      <c r="N234" s="36">
        <f t="shared" si="270"/>
        <v>0</v>
      </c>
      <c r="O234" s="49">
        <f t="shared" si="271"/>
        <v>0</v>
      </c>
      <c r="P234" s="132" t="str">
        <f t="shared" si="272"/>
        <v/>
      </c>
      <c r="Q234" s="50">
        <f t="shared" si="273"/>
        <v>0</v>
      </c>
      <c r="R234" s="37"/>
      <c r="S234" s="36">
        <f t="shared" si="274"/>
        <v>1000</v>
      </c>
      <c r="T234" s="36">
        <f t="shared" si="275"/>
        <v>0</v>
      </c>
      <c r="U234" s="36">
        <f t="shared" si="276"/>
        <v>0</v>
      </c>
      <c r="V234" s="36">
        <f t="shared" si="277"/>
        <v>0</v>
      </c>
      <c r="W234" s="36">
        <f t="shared" si="278"/>
        <v>3000</v>
      </c>
      <c r="X234" s="36">
        <f t="shared" si="279"/>
        <v>0</v>
      </c>
      <c r="Y234" s="36">
        <f t="shared" si="280"/>
        <v>0</v>
      </c>
      <c r="Z234" s="36">
        <f t="shared" si="281"/>
        <v>56112.990000000013</v>
      </c>
      <c r="AA234" s="36">
        <f t="shared" si="282"/>
        <v>0</v>
      </c>
      <c r="AB234" s="36">
        <f t="shared" si="283"/>
        <v>0</v>
      </c>
      <c r="AC234" s="40"/>
      <c r="AD234" s="36">
        <f t="shared" si="249"/>
        <v>0</v>
      </c>
      <c r="AE234" s="36">
        <f t="shared" si="250"/>
        <v>0</v>
      </c>
      <c r="AF234" s="36">
        <f t="shared" si="251"/>
        <v>0</v>
      </c>
      <c r="AG234" s="36">
        <f t="shared" si="252"/>
        <v>0</v>
      </c>
      <c r="AH234" s="36">
        <f t="shared" si="253"/>
        <v>0</v>
      </c>
      <c r="AI234" s="36">
        <f t="shared" si="254"/>
        <v>0</v>
      </c>
      <c r="AJ234" s="36">
        <f t="shared" si="255"/>
        <v>0</v>
      </c>
      <c r="AK234" s="36">
        <f t="shared" si="256"/>
        <v>0</v>
      </c>
      <c r="AL234" s="36">
        <f t="shared" si="257"/>
        <v>0</v>
      </c>
      <c r="AM234" s="36">
        <f t="shared" si="258"/>
        <v>0</v>
      </c>
      <c r="AN234" s="40"/>
      <c r="AO234" s="36">
        <f t="shared" si="284"/>
        <v>0</v>
      </c>
      <c r="AP234" s="36">
        <f t="shared" si="285"/>
        <v>0</v>
      </c>
      <c r="AQ234" s="36">
        <f t="shared" si="286"/>
        <v>0</v>
      </c>
      <c r="AR234" s="36">
        <f t="shared" si="287"/>
        <v>0</v>
      </c>
      <c r="AS234" s="36">
        <f t="shared" si="288"/>
        <v>0</v>
      </c>
      <c r="AT234" s="36">
        <f t="shared" si="289"/>
        <v>0</v>
      </c>
      <c r="AU234" s="36">
        <f t="shared" si="290"/>
        <v>0</v>
      </c>
      <c r="AV234" s="36">
        <f t="shared" si="291"/>
        <v>163.19</v>
      </c>
      <c r="AW234" s="36">
        <f t="shared" si="292"/>
        <v>0</v>
      </c>
      <c r="AX234" s="36">
        <f t="shared" si="293"/>
        <v>0</v>
      </c>
      <c r="AZ234" s="36">
        <f t="shared" si="306"/>
        <v>0</v>
      </c>
      <c r="BA234" s="36">
        <f t="shared" si="307"/>
        <v>0</v>
      </c>
      <c r="BB234" s="36">
        <f t="shared" si="308"/>
        <v>0</v>
      </c>
      <c r="BC234" s="36">
        <f t="shared" si="309"/>
        <v>0</v>
      </c>
      <c r="BD234" s="36">
        <f t="shared" si="310"/>
        <v>0</v>
      </c>
      <c r="BE234" s="36">
        <f t="shared" si="311"/>
        <v>0</v>
      </c>
      <c r="BF234" s="36">
        <f t="shared" si="312"/>
        <v>0</v>
      </c>
      <c r="BG234" s="36">
        <f t="shared" si="313"/>
        <v>0</v>
      </c>
      <c r="BH234" s="36">
        <f t="shared" si="314"/>
        <v>0</v>
      </c>
      <c r="BI234" s="36">
        <f t="shared" si="315"/>
        <v>0</v>
      </c>
      <c r="BJ234" s="118">
        <f t="shared" si="294"/>
        <v>0</v>
      </c>
      <c r="BK234" s="37"/>
      <c r="BL234" s="38">
        <f t="shared" si="316"/>
        <v>0</v>
      </c>
      <c r="BM234" s="39">
        <f>IF(BA234+AP234+T233&gt;=F$8,0,IF(SUM($BL234:BL234)&lt;$C234,MIN(F$8-(BA234+AP234+T233),$C234-SUM($BL234:BL234)),0))</f>
        <v>0</v>
      </c>
      <c r="BN234" s="39">
        <f>IF(BB234+AQ234+U233&gt;=G$8,0,IF(SUM($BL234:BM234)&lt;$C234,MIN(G$8-(BB234+AQ234+U233),$C234-SUM($BL234:BM234)),0))</f>
        <v>0</v>
      </c>
      <c r="BO234" s="39">
        <f>IF(BC234+AR234+V233&gt;=H$8,0,IF(SUM($BL234:BN234)&lt;$C234,MIN(H$8-(BC234+AR234+V233),$C234-SUM($BL234:BN234)),0))</f>
        <v>0</v>
      </c>
      <c r="BP234" s="39">
        <f>IF(BD234+AS234+W233&gt;=I$8,0,IF(SUM($BL234:BO234)&lt;$C234,MIN(I$8-(BD234+AS234+W233),$C234-SUM($BL234:BO234)),0))</f>
        <v>0</v>
      </c>
      <c r="BQ234" s="39">
        <f>IF(BE234+AT234+X233&gt;=J$8,0,IF(SUM($BL234:BP234)&lt;$C234,MIN(J$8-(BE234+AT234+X233),$C234-SUM($BL234:BP234)),0))</f>
        <v>0</v>
      </c>
      <c r="BR234" s="39">
        <f>IF(BF234+AU234+Y233&gt;=K$8,0,IF(SUM($BL234:BQ234)&lt;$C234,MIN(K$8-(BF234+AU234+Y233),$C234-SUM($BL234:BQ234)),0))</f>
        <v>0</v>
      </c>
      <c r="BS234" s="39">
        <f>IF(BG234+AV234+Z233&gt;=L$8,0,IF(SUM($BL234:BR234)&lt;$C234,MIN(L$8-(BG234+AV234+Z233),$C234-SUM($BL234:BR234)),0))</f>
        <v>0</v>
      </c>
      <c r="BT234" s="39">
        <f>IF(BH234+AW234+AA233&gt;=M$8,0,IF(SUM($BL234:BS234)&lt;$C234,MIN(M$8-(BH234+AW234+AA233),$C234-SUM($BL234:BS234)),0))</f>
        <v>0</v>
      </c>
      <c r="BU234" s="39">
        <f>IF(BI234+AX234+AB233&gt;=N$8,0,IF(SUM($BL234:BT234)&lt;$C234,MIN(N$8-(BI234+AX234+AB233),$C234-SUM($BL234:BT234)),0))</f>
        <v>0</v>
      </c>
      <c r="BW234" s="52" t="e">
        <f t="shared" si="317"/>
        <v>#N/A</v>
      </c>
      <c r="BX234" s="174" t="e">
        <f t="shared" si="318"/>
        <v>#N/A</v>
      </c>
      <c r="BY234" s="39">
        <f t="shared" si="295"/>
        <v>0</v>
      </c>
      <c r="BZ234" s="174" t="e">
        <f t="shared" si="319"/>
        <v>#N/A</v>
      </c>
      <c r="CA234" s="37">
        <f t="shared" si="296"/>
        <v>0</v>
      </c>
      <c r="CB234" s="174" t="e">
        <f t="shared" si="320"/>
        <v>#N/A</v>
      </c>
      <c r="CC234" s="39">
        <f t="shared" si="297"/>
        <v>0</v>
      </c>
      <c r="CD234" s="174" t="e">
        <f t="shared" si="321"/>
        <v>#N/A</v>
      </c>
      <c r="CE234" s="39">
        <f t="shared" si="298"/>
        <v>0</v>
      </c>
      <c r="CF234" s="174" t="e">
        <f t="shared" si="322"/>
        <v>#N/A</v>
      </c>
      <c r="CG234" s="39">
        <f t="shared" si="299"/>
        <v>0</v>
      </c>
      <c r="CH234" s="174" t="e">
        <f t="shared" si="323"/>
        <v>#N/A</v>
      </c>
      <c r="CI234" s="39">
        <f t="shared" si="300"/>
        <v>0</v>
      </c>
      <c r="CJ234" s="174" t="e">
        <f t="shared" si="324"/>
        <v>#N/A</v>
      </c>
      <c r="CK234" s="39">
        <f t="shared" si="301"/>
        <v>0</v>
      </c>
      <c r="CL234" s="174" t="e">
        <f t="shared" si="325"/>
        <v>#N/A</v>
      </c>
      <c r="CM234" s="39">
        <f t="shared" si="302"/>
        <v>0</v>
      </c>
      <c r="CN234" s="174" t="e">
        <f t="shared" si="326"/>
        <v>#N/A</v>
      </c>
      <c r="CO234" s="39">
        <f t="shared" si="303"/>
        <v>0</v>
      </c>
      <c r="CP234" s="174" t="e">
        <f t="shared" si="327"/>
        <v>#N/A</v>
      </c>
      <c r="CQ234" s="39">
        <f t="shared" si="304"/>
        <v>0</v>
      </c>
      <c r="CR234" s="39" t="e">
        <f>IF(ISERROR(BX234),NA(),(BY234/Calculator!$E$6)/2)</f>
        <v>#N/A</v>
      </c>
      <c r="CS234" s="39" t="e">
        <f>IF(ISERROR(BZ234),NA(),(CA234/Calculator!$E$6)/2)</f>
        <v>#N/A</v>
      </c>
      <c r="CT234" s="39" t="e">
        <f>IF(ISERROR(CB234),NA(),(CC234/Calculator!$E$6)/2)</f>
        <v>#N/A</v>
      </c>
      <c r="CU234" s="39" t="e">
        <f>IF(ISERROR(CD234),NA(),(CE234/Calculator!$E$6)/2)</f>
        <v>#N/A</v>
      </c>
      <c r="CV234" s="39" t="e">
        <f>IF(ISERROR(CF234),NA(),(CG234/Calculator!$E$6)/2)</f>
        <v>#N/A</v>
      </c>
      <c r="CW234" s="39" t="e">
        <f>IF(ISERROR(CH234),NA(),(CI234/Calculator!$E$6)/2)</f>
        <v>#N/A</v>
      </c>
      <c r="CX234" s="39" t="e">
        <f>IF(ISERROR(CJ234),NA(),(CK234/Calculator!$E$6)/2)</f>
        <v>#N/A</v>
      </c>
      <c r="CY234" s="39" t="e">
        <f>IF(ISERROR(CL234),NA(),(CM234/Calculator!$E$6)/2)</f>
        <v>#N/A</v>
      </c>
      <c r="CZ234" s="39" t="e">
        <f>IF(ISERROR(CN234),NA(),(CO234/Calculator!$E$6)/2)</f>
        <v>#N/A</v>
      </c>
      <c r="DA234" s="39" t="e">
        <f>IF(ISERROR(CP234),NA(),(CQ234/Calculator!$E$6)/2)</f>
        <v>#N/A</v>
      </c>
    </row>
    <row r="235" spans="1:105" s="34" customFormat="1" ht="12" thickBot="1" x14ac:dyDescent="0.25">
      <c r="A235" s="51" t="str">
        <f t="shared" si="259"/>
        <v/>
      </c>
      <c r="B235" s="52" t="str">
        <f t="shared" si="305"/>
        <v/>
      </c>
      <c r="C235" s="53" t="str">
        <f t="shared" si="260"/>
        <v/>
      </c>
      <c r="D235" s="54"/>
      <c r="E235" s="36">
        <f t="shared" si="261"/>
        <v>0</v>
      </c>
      <c r="F235" s="36">
        <f t="shared" si="262"/>
        <v>0</v>
      </c>
      <c r="G235" s="36">
        <f t="shared" si="263"/>
        <v>0</v>
      </c>
      <c r="H235" s="36">
        <f t="shared" si="264"/>
        <v>0</v>
      </c>
      <c r="I235" s="36">
        <f t="shared" si="265"/>
        <v>0</v>
      </c>
      <c r="J235" s="36">
        <f t="shared" si="266"/>
        <v>0</v>
      </c>
      <c r="K235" s="36">
        <f t="shared" si="267"/>
        <v>0</v>
      </c>
      <c r="L235" s="36">
        <f t="shared" si="268"/>
        <v>0</v>
      </c>
      <c r="M235" s="36">
        <f t="shared" si="269"/>
        <v>0</v>
      </c>
      <c r="N235" s="36">
        <f t="shared" si="270"/>
        <v>0</v>
      </c>
      <c r="O235" s="49">
        <f t="shared" si="271"/>
        <v>0</v>
      </c>
      <c r="P235" s="132" t="str">
        <f t="shared" si="272"/>
        <v/>
      </c>
      <c r="Q235" s="50">
        <f t="shared" si="273"/>
        <v>0</v>
      </c>
      <c r="R235" s="37"/>
      <c r="S235" s="36">
        <f t="shared" si="274"/>
        <v>1000</v>
      </c>
      <c r="T235" s="36">
        <f t="shared" si="275"/>
        <v>0</v>
      </c>
      <c r="U235" s="36">
        <f t="shared" si="276"/>
        <v>0</v>
      </c>
      <c r="V235" s="36">
        <f t="shared" si="277"/>
        <v>0</v>
      </c>
      <c r="W235" s="36">
        <f t="shared" si="278"/>
        <v>3000</v>
      </c>
      <c r="X235" s="36">
        <f t="shared" si="279"/>
        <v>0</v>
      </c>
      <c r="Y235" s="36">
        <f t="shared" si="280"/>
        <v>0</v>
      </c>
      <c r="Z235" s="36">
        <f t="shared" si="281"/>
        <v>56276.650000000016</v>
      </c>
      <c r="AA235" s="36">
        <f t="shared" si="282"/>
        <v>0</v>
      </c>
      <c r="AB235" s="36">
        <f t="shared" si="283"/>
        <v>0</v>
      </c>
      <c r="AC235" s="40"/>
      <c r="AD235" s="36">
        <f t="shared" si="249"/>
        <v>0</v>
      </c>
      <c r="AE235" s="36">
        <f t="shared" si="250"/>
        <v>0</v>
      </c>
      <c r="AF235" s="36">
        <f t="shared" si="251"/>
        <v>0</v>
      </c>
      <c r="AG235" s="36">
        <f t="shared" si="252"/>
        <v>0</v>
      </c>
      <c r="AH235" s="36">
        <f t="shared" si="253"/>
        <v>0</v>
      </c>
      <c r="AI235" s="36">
        <f t="shared" si="254"/>
        <v>0</v>
      </c>
      <c r="AJ235" s="36">
        <f t="shared" si="255"/>
        <v>0</v>
      </c>
      <c r="AK235" s="36">
        <f t="shared" si="256"/>
        <v>0</v>
      </c>
      <c r="AL235" s="36">
        <f t="shared" si="257"/>
        <v>0</v>
      </c>
      <c r="AM235" s="36">
        <f t="shared" si="258"/>
        <v>0</v>
      </c>
      <c r="AN235" s="40"/>
      <c r="AO235" s="36">
        <f t="shared" si="284"/>
        <v>0</v>
      </c>
      <c r="AP235" s="36">
        <f t="shared" si="285"/>
        <v>0</v>
      </c>
      <c r="AQ235" s="36">
        <f t="shared" si="286"/>
        <v>0</v>
      </c>
      <c r="AR235" s="36">
        <f t="shared" si="287"/>
        <v>0</v>
      </c>
      <c r="AS235" s="36">
        <f t="shared" si="288"/>
        <v>0</v>
      </c>
      <c r="AT235" s="36">
        <f t="shared" si="289"/>
        <v>0</v>
      </c>
      <c r="AU235" s="36">
        <f t="shared" si="290"/>
        <v>0</v>
      </c>
      <c r="AV235" s="36">
        <f t="shared" si="291"/>
        <v>163.66</v>
      </c>
      <c r="AW235" s="36">
        <f t="shared" si="292"/>
        <v>0</v>
      </c>
      <c r="AX235" s="36">
        <f t="shared" si="293"/>
        <v>0</v>
      </c>
      <c r="AZ235" s="36">
        <f t="shared" si="306"/>
        <v>0</v>
      </c>
      <c r="BA235" s="36">
        <f t="shared" si="307"/>
        <v>0</v>
      </c>
      <c r="BB235" s="36">
        <f t="shared" si="308"/>
        <v>0</v>
      </c>
      <c r="BC235" s="36">
        <f t="shared" si="309"/>
        <v>0</v>
      </c>
      <c r="BD235" s="36">
        <f t="shared" si="310"/>
        <v>0</v>
      </c>
      <c r="BE235" s="36">
        <f t="shared" si="311"/>
        <v>0</v>
      </c>
      <c r="BF235" s="36">
        <f t="shared" si="312"/>
        <v>0</v>
      </c>
      <c r="BG235" s="36">
        <f t="shared" si="313"/>
        <v>0</v>
      </c>
      <c r="BH235" s="36">
        <f t="shared" si="314"/>
        <v>0</v>
      </c>
      <c r="BI235" s="36">
        <f t="shared" si="315"/>
        <v>0</v>
      </c>
      <c r="BJ235" s="118">
        <f t="shared" si="294"/>
        <v>0</v>
      </c>
      <c r="BK235" s="37"/>
      <c r="BL235" s="38">
        <f t="shared" si="316"/>
        <v>0</v>
      </c>
      <c r="BM235" s="39">
        <f>IF(BA235+AP235+T234&gt;=F$8,0,IF(SUM($BL235:BL235)&lt;$C235,MIN(F$8-(BA235+AP235+T234),$C235-SUM($BL235:BL235)),0))</f>
        <v>0</v>
      </c>
      <c r="BN235" s="39">
        <f>IF(BB235+AQ235+U234&gt;=G$8,0,IF(SUM($BL235:BM235)&lt;$C235,MIN(G$8-(BB235+AQ235+U234),$C235-SUM($BL235:BM235)),0))</f>
        <v>0</v>
      </c>
      <c r="BO235" s="39">
        <f>IF(BC235+AR235+V234&gt;=H$8,0,IF(SUM($BL235:BN235)&lt;$C235,MIN(H$8-(BC235+AR235+V234),$C235-SUM($BL235:BN235)),0))</f>
        <v>0</v>
      </c>
      <c r="BP235" s="39">
        <f>IF(BD235+AS235+W234&gt;=I$8,0,IF(SUM($BL235:BO235)&lt;$C235,MIN(I$8-(BD235+AS235+W234),$C235-SUM($BL235:BO235)),0))</f>
        <v>0</v>
      </c>
      <c r="BQ235" s="39">
        <f>IF(BE235+AT235+X234&gt;=J$8,0,IF(SUM($BL235:BP235)&lt;$C235,MIN(J$8-(BE235+AT235+X234),$C235-SUM($BL235:BP235)),0))</f>
        <v>0</v>
      </c>
      <c r="BR235" s="39">
        <f>IF(BF235+AU235+Y234&gt;=K$8,0,IF(SUM($BL235:BQ235)&lt;$C235,MIN(K$8-(BF235+AU235+Y234),$C235-SUM($BL235:BQ235)),0))</f>
        <v>0</v>
      </c>
      <c r="BS235" s="39">
        <f>IF(BG235+AV235+Z234&gt;=L$8,0,IF(SUM($BL235:BR235)&lt;$C235,MIN(L$8-(BG235+AV235+Z234),$C235-SUM($BL235:BR235)),0))</f>
        <v>0</v>
      </c>
      <c r="BT235" s="39">
        <f>IF(BH235+AW235+AA234&gt;=M$8,0,IF(SUM($BL235:BS235)&lt;$C235,MIN(M$8-(BH235+AW235+AA234),$C235-SUM($BL235:BS235)),0))</f>
        <v>0</v>
      </c>
      <c r="BU235" s="39">
        <f>IF(BI235+AX235+AB234&gt;=N$8,0,IF(SUM($BL235:BT235)&lt;$C235,MIN(N$8-(BI235+AX235+AB234),$C235-SUM($BL235:BT235)),0))</f>
        <v>0</v>
      </c>
      <c r="BW235" s="52" t="e">
        <f t="shared" si="317"/>
        <v>#N/A</v>
      </c>
      <c r="BX235" s="174" t="e">
        <f t="shared" si="318"/>
        <v>#N/A</v>
      </c>
      <c r="BY235" s="39">
        <f t="shared" si="295"/>
        <v>0</v>
      </c>
      <c r="BZ235" s="174" t="e">
        <f t="shared" si="319"/>
        <v>#N/A</v>
      </c>
      <c r="CA235" s="37">
        <f t="shared" si="296"/>
        <v>0</v>
      </c>
      <c r="CB235" s="174" t="e">
        <f t="shared" si="320"/>
        <v>#N/A</v>
      </c>
      <c r="CC235" s="39">
        <f t="shared" si="297"/>
        <v>0</v>
      </c>
      <c r="CD235" s="174" t="e">
        <f t="shared" si="321"/>
        <v>#N/A</v>
      </c>
      <c r="CE235" s="39">
        <f t="shared" si="298"/>
        <v>0</v>
      </c>
      <c r="CF235" s="174" t="e">
        <f t="shared" si="322"/>
        <v>#N/A</v>
      </c>
      <c r="CG235" s="39">
        <f t="shared" si="299"/>
        <v>0</v>
      </c>
      <c r="CH235" s="174" t="e">
        <f t="shared" si="323"/>
        <v>#N/A</v>
      </c>
      <c r="CI235" s="39">
        <f t="shared" si="300"/>
        <v>0</v>
      </c>
      <c r="CJ235" s="174" t="e">
        <f t="shared" si="324"/>
        <v>#N/A</v>
      </c>
      <c r="CK235" s="39">
        <f t="shared" si="301"/>
        <v>0</v>
      </c>
      <c r="CL235" s="174" t="e">
        <f t="shared" si="325"/>
        <v>#N/A</v>
      </c>
      <c r="CM235" s="39">
        <f t="shared" si="302"/>
        <v>0</v>
      </c>
      <c r="CN235" s="174" t="e">
        <f t="shared" si="326"/>
        <v>#N/A</v>
      </c>
      <c r="CO235" s="39">
        <f t="shared" si="303"/>
        <v>0</v>
      </c>
      <c r="CP235" s="174" t="e">
        <f t="shared" si="327"/>
        <v>#N/A</v>
      </c>
      <c r="CQ235" s="39">
        <f t="shared" si="304"/>
        <v>0</v>
      </c>
      <c r="CR235" s="39" t="e">
        <f>IF(ISERROR(BX235),NA(),(BY235/Calculator!$E$6)/2)</f>
        <v>#N/A</v>
      </c>
      <c r="CS235" s="39" t="e">
        <f>IF(ISERROR(BZ235),NA(),(CA235/Calculator!$E$6)/2)</f>
        <v>#N/A</v>
      </c>
      <c r="CT235" s="39" t="e">
        <f>IF(ISERROR(CB235),NA(),(CC235/Calculator!$E$6)/2)</f>
        <v>#N/A</v>
      </c>
      <c r="CU235" s="39" t="e">
        <f>IF(ISERROR(CD235),NA(),(CE235/Calculator!$E$6)/2)</f>
        <v>#N/A</v>
      </c>
      <c r="CV235" s="39" t="e">
        <f>IF(ISERROR(CF235),NA(),(CG235/Calculator!$E$6)/2)</f>
        <v>#N/A</v>
      </c>
      <c r="CW235" s="39" t="e">
        <f>IF(ISERROR(CH235),NA(),(CI235/Calculator!$E$6)/2)</f>
        <v>#N/A</v>
      </c>
      <c r="CX235" s="39" t="e">
        <f>IF(ISERROR(CJ235),NA(),(CK235/Calculator!$E$6)/2)</f>
        <v>#N/A</v>
      </c>
      <c r="CY235" s="39" t="e">
        <f>IF(ISERROR(CL235),NA(),(CM235/Calculator!$E$6)/2)</f>
        <v>#N/A</v>
      </c>
      <c r="CZ235" s="39" t="e">
        <f>IF(ISERROR(CN235),NA(),(CO235/Calculator!$E$6)/2)</f>
        <v>#N/A</v>
      </c>
      <c r="DA235" s="39" t="e">
        <f>IF(ISERROR(CP235),NA(),(CQ235/Calculator!$E$6)/2)</f>
        <v>#N/A</v>
      </c>
    </row>
    <row r="236" spans="1:105" s="34" customFormat="1" ht="12" thickBot="1" x14ac:dyDescent="0.25">
      <c r="A236" s="51" t="str">
        <f t="shared" si="259"/>
        <v/>
      </c>
      <c r="B236" s="52" t="str">
        <f t="shared" si="305"/>
        <v/>
      </c>
      <c r="C236" s="53" t="str">
        <f t="shared" si="260"/>
        <v/>
      </c>
      <c r="D236" s="54"/>
      <c r="E236" s="36">
        <f t="shared" si="261"/>
        <v>0</v>
      </c>
      <c r="F236" s="36">
        <f t="shared" si="262"/>
        <v>0</v>
      </c>
      <c r="G236" s="36">
        <f t="shared" si="263"/>
        <v>0</v>
      </c>
      <c r="H236" s="36">
        <f t="shared" si="264"/>
        <v>0</v>
      </c>
      <c r="I236" s="36">
        <f t="shared" si="265"/>
        <v>0</v>
      </c>
      <c r="J236" s="36">
        <f t="shared" si="266"/>
        <v>0</v>
      </c>
      <c r="K236" s="36">
        <f t="shared" si="267"/>
        <v>0</v>
      </c>
      <c r="L236" s="36">
        <f t="shared" si="268"/>
        <v>0</v>
      </c>
      <c r="M236" s="36">
        <f t="shared" si="269"/>
        <v>0</v>
      </c>
      <c r="N236" s="36">
        <f t="shared" si="270"/>
        <v>0</v>
      </c>
      <c r="O236" s="49">
        <f t="shared" si="271"/>
        <v>0</v>
      </c>
      <c r="P236" s="132" t="str">
        <f t="shared" si="272"/>
        <v/>
      </c>
      <c r="Q236" s="50">
        <f t="shared" si="273"/>
        <v>0</v>
      </c>
      <c r="R236" s="37"/>
      <c r="S236" s="36">
        <f t="shared" si="274"/>
        <v>1000</v>
      </c>
      <c r="T236" s="36">
        <f t="shared" si="275"/>
        <v>0</v>
      </c>
      <c r="U236" s="36">
        <f t="shared" si="276"/>
        <v>0</v>
      </c>
      <c r="V236" s="36">
        <f t="shared" si="277"/>
        <v>0</v>
      </c>
      <c r="W236" s="36">
        <f t="shared" si="278"/>
        <v>3000</v>
      </c>
      <c r="X236" s="36">
        <f t="shared" si="279"/>
        <v>0</v>
      </c>
      <c r="Y236" s="36">
        <f t="shared" si="280"/>
        <v>0</v>
      </c>
      <c r="Z236" s="36">
        <f t="shared" si="281"/>
        <v>56440.790000000015</v>
      </c>
      <c r="AA236" s="36">
        <f t="shared" si="282"/>
        <v>0</v>
      </c>
      <c r="AB236" s="36">
        <f t="shared" si="283"/>
        <v>0</v>
      </c>
      <c r="AC236" s="40"/>
      <c r="AD236" s="36">
        <f t="shared" si="249"/>
        <v>0</v>
      </c>
      <c r="AE236" s="36">
        <f t="shared" si="250"/>
        <v>0</v>
      </c>
      <c r="AF236" s="36">
        <f t="shared" si="251"/>
        <v>0</v>
      </c>
      <c r="AG236" s="36">
        <f t="shared" si="252"/>
        <v>0</v>
      </c>
      <c r="AH236" s="36">
        <f t="shared" si="253"/>
        <v>0</v>
      </c>
      <c r="AI236" s="36">
        <f t="shared" si="254"/>
        <v>0</v>
      </c>
      <c r="AJ236" s="36">
        <f t="shared" si="255"/>
        <v>0</v>
      </c>
      <c r="AK236" s="36">
        <f t="shared" si="256"/>
        <v>0</v>
      </c>
      <c r="AL236" s="36">
        <f t="shared" si="257"/>
        <v>0</v>
      </c>
      <c r="AM236" s="36">
        <f t="shared" si="258"/>
        <v>0</v>
      </c>
      <c r="AN236" s="40"/>
      <c r="AO236" s="36">
        <f t="shared" si="284"/>
        <v>0</v>
      </c>
      <c r="AP236" s="36">
        <f t="shared" si="285"/>
        <v>0</v>
      </c>
      <c r="AQ236" s="36">
        <f t="shared" si="286"/>
        <v>0</v>
      </c>
      <c r="AR236" s="36">
        <f t="shared" si="287"/>
        <v>0</v>
      </c>
      <c r="AS236" s="36">
        <f t="shared" si="288"/>
        <v>0</v>
      </c>
      <c r="AT236" s="36">
        <f t="shared" si="289"/>
        <v>0</v>
      </c>
      <c r="AU236" s="36">
        <f t="shared" si="290"/>
        <v>0</v>
      </c>
      <c r="AV236" s="36">
        <f t="shared" si="291"/>
        <v>164.14</v>
      </c>
      <c r="AW236" s="36">
        <f t="shared" si="292"/>
        <v>0</v>
      </c>
      <c r="AX236" s="36">
        <f t="shared" si="293"/>
        <v>0</v>
      </c>
      <c r="AZ236" s="36">
        <f t="shared" si="306"/>
        <v>0</v>
      </c>
      <c r="BA236" s="36">
        <f t="shared" si="307"/>
        <v>0</v>
      </c>
      <c r="BB236" s="36">
        <f t="shared" si="308"/>
        <v>0</v>
      </c>
      <c r="BC236" s="36">
        <f t="shared" si="309"/>
        <v>0</v>
      </c>
      <c r="BD236" s="36">
        <f t="shared" si="310"/>
        <v>0</v>
      </c>
      <c r="BE236" s="36">
        <f t="shared" si="311"/>
        <v>0</v>
      </c>
      <c r="BF236" s="36">
        <f t="shared" si="312"/>
        <v>0</v>
      </c>
      <c r="BG236" s="36">
        <f t="shared" si="313"/>
        <v>0</v>
      </c>
      <c r="BH236" s="36">
        <f t="shared" si="314"/>
        <v>0</v>
      </c>
      <c r="BI236" s="36">
        <f t="shared" si="315"/>
        <v>0</v>
      </c>
      <c r="BJ236" s="118">
        <f t="shared" si="294"/>
        <v>0</v>
      </c>
      <c r="BK236" s="37"/>
      <c r="BL236" s="38">
        <f t="shared" si="316"/>
        <v>0</v>
      </c>
      <c r="BM236" s="39">
        <f>IF(BA236+AP236+T235&gt;=F$8,0,IF(SUM($BL236:BL236)&lt;$C236,MIN(F$8-(BA236+AP236+T235),$C236-SUM($BL236:BL236)),0))</f>
        <v>0</v>
      </c>
      <c r="BN236" s="39">
        <f>IF(BB236+AQ236+U235&gt;=G$8,0,IF(SUM($BL236:BM236)&lt;$C236,MIN(G$8-(BB236+AQ236+U235),$C236-SUM($BL236:BM236)),0))</f>
        <v>0</v>
      </c>
      <c r="BO236" s="39">
        <f>IF(BC236+AR236+V235&gt;=H$8,0,IF(SUM($BL236:BN236)&lt;$C236,MIN(H$8-(BC236+AR236+V235),$C236-SUM($BL236:BN236)),0))</f>
        <v>0</v>
      </c>
      <c r="BP236" s="39">
        <f>IF(BD236+AS236+W235&gt;=I$8,0,IF(SUM($BL236:BO236)&lt;$C236,MIN(I$8-(BD236+AS236+W235),$C236-SUM($BL236:BO236)),0))</f>
        <v>0</v>
      </c>
      <c r="BQ236" s="39">
        <f>IF(BE236+AT236+X235&gt;=J$8,0,IF(SUM($BL236:BP236)&lt;$C236,MIN(J$8-(BE236+AT236+X235),$C236-SUM($BL236:BP236)),0))</f>
        <v>0</v>
      </c>
      <c r="BR236" s="39">
        <f>IF(BF236+AU236+Y235&gt;=K$8,0,IF(SUM($BL236:BQ236)&lt;$C236,MIN(K$8-(BF236+AU236+Y235),$C236-SUM($BL236:BQ236)),0))</f>
        <v>0</v>
      </c>
      <c r="BS236" s="39">
        <f>IF(BG236+AV236+Z235&gt;=L$8,0,IF(SUM($BL236:BR236)&lt;$C236,MIN(L$8-(BG236+AV236+Z235),$C236-SUM($BL236:BR236)),0))</f>
        <v>0</v>
      </c>
      <c r="BT236" s="39">
        <f>IF(BH236+AW236+AA235&gt;=M$8,0,IF(SUM($BL236:BS236)&lt;$C236,MIN(M$8-(BH236+AW236+AA235),$C236-SUM($BL236:BS236)),0))</f>
        <v>0</v>
      </c>
      <c r="BU236" s="39">
        <f>IF(BI236+AX236+AB235&gt;=N$8,0,IF(SUM($BL236:BT236)&lt;$C236,MIN(N$8-(BI236+AX236+AB235),$C236-SUM($BL236:BT236)),0))</f>
        <v>0</v>
      </c>
      <c r="BW236" s="52" t="e">
        <f t="shared" si="317"/>
        <v>#N/A</v>
      </c>
      <c r="BX236" s="174" t="e">
        <f t="shared" si="318"/>
        <v>#N/A</v>
      </c>
      <c r="BY236" s="39">
        <f t="shared" si="295"/>
        <v>0</v>
      </c>
      <c r="BZ236" s="174" t="e">
        <f t="shared" si="319"/>
        <v>#N/A</v>
      </c>
      <c r="CA236" s="37">
        <f t="shared" si="296"/>
        <v>0</v>
      </c>
      <c r="CB236" s="174" t="e">
        <f t="shared" si="320"/>
        <v>#N/A</v>
      </c>
      <c r="CC236" s="39">
        <f t="shared" si="297"/>
        <v>0</v>
      </c>
      <c r="CD236" s="174" t="e">
        <f t="shared" si="321"/>
        <v>#N/A</v>
      </c>
      <c r="CE236" s="39">
        <f t="shared" si="298"/>
        <v>0</v>
      </c>
      <c r="CF236" s="174" t="e">
        <f t="shared" si="322"/>
        <v>#N/A</v>
      </c>
      <c r="CG236" s="39">
        <f t="shared" si="299"/>
        <v>0</v>
      </c>
      <c r="CH236" s="174" t="e">
        <f t="shared" si="323"/>
        <v>#N/A</v>
      </c>
      <c r="CI236" s="39">
        <f t="shared" si="300"/>
        <v>0</v>
      </c>
      <c r="CJ236" s="174" t="e">
        <f t="shared" si="324"/>
        <v>#N/A</v>
      </c>
      <c r="CK236" s="39">
        <f t="shared" si="301"/>
        <v>0</v>
      </c>
      <c r="CL236" s="174" t="e">
        <f t="shared" si="325"/>
        <v>#N/A</v>
      </c>
      <c r="CM236" s="39">
        <f t="shared" si="302"/>
        <v>0</v>
      </c>
      <c r="CN236" s="174" t="e">
        <f t="shared" si="326"/>
        <v>#N/A</v>
      </c>
      <c r="CO236" s="39">
        <f t="shared" si="303"/>
        <v>0</v>
      </c>
      <c r="CP236" s="174" t="e">
        <f t="shared" si="327"/>
        <v>#N/A</v>
      </c>
      <c r="CQ236" s="39">
        <f t="shared" si="304"/>
        <v>0</v>
      </c>
      <c r="CR236" s="39" t="e">
        <f>IF(ISERROR(BX236),NA(),(BY236/Calculator!$E$6)/2)</f>
        <v>#N/A</v>
      </c>
      <c r="CS236" s="39" t="e">
        <f>IF(ISERROR(BZ236),NA(),(CA236/Calculator!$E$6)/2)</f>
        <v>#N/A</v>
      </c>
      <c r="CT236" s="39" t="e">
        <f>IF(ISERROR(CB236),NA(),(CC236/Calculator!$E$6)/2)</f>
        <v>#N/A</v>
      </c>
      <c r="CU236" s="39" t="e">
        <f>IF(ISERROR(CD236),NA(),(CE236/Calculator!$E$6)/2)</f>
        <v>#N/A</v>
      </c>
      <c r="CV236" s="39" t="e">
        <f>IF(ISERROR(CF236),NA(),(CG236/Calculator!$E$6)/2)</f>
        <v>#N/A</v>
      </c>
      <c r="CW236" s="39" t="e">
        <f>IF(ISERROR(CH236),NA(),(CI236/Calculator!$E$6)/2)</f>
        <v>#N/A</v>
      </c>
      <c r="CX236" s="39" t="e">
        <f>IF(ISERROR(CJ236),NA(),(CK236/Calculator!$E$6)/2)</f>
        <v>#N/A</v>
      </c>
      <c r="CY236" s="39" t="e">
        <f>IF(ISERROR(CL236),NA(),(CM236/Calculator!$E$6)/2)</f>
        <v>#N/A</v>
      </c>
      <c r="CZ236" s="39" t="e">
        <f>IF(ISERROR(CN236),NA(),(CO236/Calculator!$E$6)/2)</f>
        <v>#N/A</v>
      </c>
      <c r="DA236" s="39" t="e">
        <f>IF(ISERROR(CP236),NA(),(CQ236/Calculator!$E$6)/2)</f>
        <v>#N/A</v>
      </c>
    </row>
    <row r="237" spans="1:105" s="34" customFormat="1" ht="12" thickBot="1" x14ac:dyDescent="0.25">
      <c r="A237" s="51" t="str">
        <f t="shared" si="259"/>
        <v/>
      </c>
      <c r="B237" s="52" t="str">
        <f t="shared" si="305"/>
        <v/>
      </c>
      <c r="C237" s="53" t="str">
        <f t="shared" si="260"/>
        <v/>
      </c>
      <c r="D237" s="54"/>
      <c r="E237" s="36">
        <f t="shared" si="261"/>
        <v>0</v>
      </c>
      <c r="F237" s="36">
        <f t="shared" si="262"/>
        <v>0</v>
      </c>
      <c r="G237" s="36">
        <f t="shared" si="263"/>
        <v>0</v>
      </c>
      <c r="H237" s="36">
        <f t="shared" si="264"/>
        <v>0</v>
      </c>
      <c r="I237" s="36">
        <f t="shared" si="265"/>
        <v>0</v>
      </c>
      <c r="J237" s="36">
        <f t="shared" si="266"/>
        <v>0</v>
      </c>
      <c r="K237" s="36">
        <f t="shared" si="267"/>
        <v>0</v>
      </c>
      <c r="L237" s="36">
        <f t="shared" si="268"/>
        <v>0</v>
      </c>
      <c r="M237" s="36">
        <f t="shared" si="269"/>
        <v>0</v>
      </c>
      <c r="N237" s="36">
        <f t="shared" si="270"/>
        <v>0</v>
      </c>
      <c r="O237" s="49">
        <f t="shared" si="271"/>
        <v>0</v>
      </c>
      <c r="P237" s="132" t="str">
        <f t="shared" si="272"/>
        <v/>
      </c>
      <c r="Q237" s="50">
        <f t="shared" si="273"/>
        <v>0</v>
      </c>
      <c r="R237" s="37"/>
      <c r="S237" s="36">
        <f t="shared" si="274"/>
        <v>1000</v>
      </c>
      <c r="T237" s="36">
        <f t="shared" si="275"/>
        <v>0</v>
      </c>
      <c r="U237" s="36">
        <f t="shared" si="276"/>
        <v>0</v>
      </c>
      <c r="V237" s="36">
        <f t="shared" si="277"/>
        <v>0</v>
      </c>
      <c r="W237" s="36">
        <f t="shared" si="278"/>
        <v>3000</v>
      </c>
      <c r="X237" s="36">
        <f t="shared" si="279"/>
        <v>0</v>
      </c>
      <c r="Y237" s="36">
        <f t="shared" si="280"/>
        <v>0</v>
      </c>
      <c r="Z237" s="36">
        <f t="shared" si="281"/>
        <v>56605.410000000018</v>
      </c>
      <c r="AA237" s="36">
        <f t="shared" si="282"/>
        <v>0</v>
      </c>
      <c r="AB237" s="36">
        <f t="shared" si="283"/>
        <v>0</v>
      </c>
      <c r="AC237" s="40"/>
      <c r="AD237" s="36">
        <f t="shared" si="249"/>
        <v>0</v>
      </c>
      <c r="AE237" s="36">
        <f t="shared" si="250"/>
        <v>0</v>
      </c>
      <c r="AF237" s="36">
        <f t="shared" si="251"/>
        <v>0</v>
      </c>
      <c r="AG237" s="36">
        <f t="shared" si="252"/>
        <v>0</v>
      </c>
      <c r="AH237" s="36">
        <f t="shared" si="253"/>
        <v>0</v>
      </c>
      <c r="AI237" s="36">
        <f t="shared" si="254"/>
        <v>0</v>
      </c>
      <c r="AJ237" s="36">
        <f t="shared" si="255"/>
        <v>0</v>
      </c>
      <c r="AK237" s="36">
        <f t="shared" si="256"/>
        <v>0</v>
      </c>
      <c r="AL237" s="36">
        <f t="shared" si="257"/>
        <v>0</v>
      </c>
      <c r="AM237" s="36">
        <f t="shared" si="258"/>
        <v>0</v>
      </c>
      <c r="AN237" s="40"/>
      <c r="AO237" s="36">
        <f t="shared" si="284"/>
        <v>0</v>
      </c>
      <c r="AP237" s="36">
        <f t="shared" si="285"/>
        <v>0</v>
      </c>
      <c r="AQ237" s="36">
        <f t="shared" si="286"/>
        <v>0</v>
      </c>
      <c r="AR237" s="36">
        <f t="shared" si="287"/>
        <v>0</v>
      </c>
      <c r="AS237" s="36">
        <f t="shared" si="288"/>
        <v>0</v>
      </c>
      <c r="AT237" s="36">
        <f t="shared" si="289"/>
        <v>0</v>
      </c>
      <c r="AU237" s="36">
        <f t="shared" si="290"/>
        <v>0</v>
      </c>
      <c r="AV237" s="36">
        <f t="shared" si="291"/>
        <v>164.62</v>
      </c>
      <c r="AW237" s="36">
        <f t="shared" si="292"/>
        <v>0</v>
      </c>
      <c r="AX237" s="36">
        <f t="shared" si="293"/>
        <v>0</v>
      </c>
      <c r="AZ237" s="36">
        <f t="shared" si="306"/>
        <v>0</v>
      </c>
      <c r="BA237" s="36">
        <f t="shared" si="307"/>
        <v>0</v>
      </c>
      <c r="BB237" s="36">
        <f t="shared" si="308"/>
        <v>0</v>
      </c>
      <c r="BC237" s="36">
        <f t="shared" si="309"/>
        <v>0</v>
      </c>
      <c r="BD237" s="36">
        <f t="shared" si="310"/>
        <v>0</v>
      </c>
      <c r="BE237" s="36">
        <f t="shared" si="311"/>
        <v>0</v>
      </c>
      <c r="BF237" s="36">
        <f t="shared" si="312"/>
        <v>0</v>
      </c>
      <c r="BG237" s="36">
        <f t="shared" si="313"/>
        <v>0</v>
      </c>
      <c r="BH237" s="36">
        <f t="shared" si="314"/>
        <v>0</v>
      </c>
      <c r="BI237" s="36">
        <f t="shared" si="315"/>
        <v>0</v>
      </c>
      <c r="BJ237" s="118">
        <f t="shared" si="294"/>
        <v>0</v>
      </c>
      <c r="BK237" s="37"/>
      <c r="BL237" s="38">
        <f t="shared" si="316"/>
        <v>0</v>
      </c>
      <c r="BM237" s="39">
        <f>IF(BA237+AP237+T236&gt;=F$8,0,IF(SUM($BL237:BL237)&lt;$C237,MIN(F$8-(BA237+AP237+T236),$C237-SUM($BL237:BL237)),0))</f>
        <v>0</v>
      </c>
      <c r="BN237" s="39">
        <f>IF(BB237+AQ237+U236&gt;=G$8,0,IF(SUM($BL237:BM237)&lt;$C237,MIN(G$8-(BB237+AQ237+U236),$C237-SUM($BL237:BM237)),0))</f>
        <v>0</v>
      </c>
      <c r="BO237" s="39">
        <f>IF(BC237+AR237+V236&gt;=H$8,0,IF(SUM($BL237:BN237)&lt;$C237,MIN(H$8-(BC237+AR237+V236),$C237-SUM($BL237:BN237)),0))</f>
        <v>0</v>
      </c>
      <c r="BP237" s="39">
        <f>IF(BD237+AS237+W236&gt;=I$8,0,IF(SUM($BL237:BO237)&lt;$C237,MIN(I$8-(BD237+AS237+W236),$C237-SUM($BL237:BO237)),0))</f>
        <v>0</v>
      </c>
      <c r="BQ237" s="39">
        <f>IF(BE237+AT237+X236&gt;=J$8,0,IF(SUM($BL237:BP237)&lt;$C237,MIN(J$8-(BE237+AT237+X236),$C237-SUM($BL237:BP237)),0))</f>
        <v>0</v>
      </c>
      <c r="BR237" s="39">
        <f>IF(BF237+AU237+Y236&gt;=K$8,0,IF(SUM($BL237:BQ237)&lt;$C237,MIN(K$8-(BF237+AU237+Y236),$C237-SUM($BL237:BQ237)),0))</f>
        <v>0</v>
      </c>
      <c r="BS237" s="39">
        <f>IF(BG237+AV237+Z236&gt;=L$8,0,IF(SUM($BL237:BR237)&lt;$C237,MIN(L$8-(BG237+AV237+Z236),$C237-SUM($BL237:BR237)),0))</f>
        <v>0</v>
      </c>
      <c r="BT237" s="39">
        <f>IF(BH237+AW237+AA236&gt;=M$8,0,IF(SUM($BL237:BS237)&lt;$C237,MIN(M$8-(BH237+AW237+AA236),$C237-SUM($BL237:BS237)),0))</f>
        <v>0</v>
      </c>
      <c r="BU237" s="39">
        <f>IF(BI237+AX237+AB236&gt;=N$8,0,IF(SUM($BL237:BT237)&lt;$C237,MIN(N$8-(BI237+AX237+AB236),$C237-SUM($BL237:BT237)),0))</f>
        <v>0</v>
      </c>
      <c r="BW237" s="52" t="e">
        <f t="shared" si="317"/>
        <v>#N/A</v>
      </c>
      <c r="BX237" s="174" t="e">
        <f t="shared" si="318"/>
        <v>#N/A</v>
      </c>
      <c r="BY237" s="39">
        <f t="shared" si="295"/>
        <v>0</v>
      </c>
      <c r="BZ237" s="174" t="e">
        <f t="shared" si="319"/>
        <v>#N/A</v>
      </c>
      <c r="CA237" s="37">
        <f t="shared" si="296"/>
        <v>0</v>
      </c>
      <c r="CB237" s="174" t="e">
        <f t="shared" si="320"/>
        <v>#N/A</v>
      </c>
      <c r="CC237" s="39">
        <f t="shared" si="297"/>
        <v>0</v>
      </c>
      <c r="CD237" s="174" t="e">
        <f t="shared" si="321"/>
        <v>#N/A</v>
      </c>
      <c r="CE237" s="39">
        <f t="shared" si="298"/>
        <v>0</v>
      </c>
      <c r="CF237" s="174" t="e">
        <f t="shared" si="322"/>
        <v>#N/A</v>
      </c>
      <c r="CG237" s="39">
        <f t="shared" si="299"/>
        <v>0</v>
      </c>
      <c r="CH237" s="174" t="e">
        <f t="shared" si="323"/>
        <v>#N/A</v>
      </c>
      <c r="CI237" s="39">
        <f t="shared" si="300"/>
        <v>0</v>
      </c>
      <c r="CJ237" s="174" t="e">
        <f t="shared" si="324"/>
        <v>#N/A</v>
      </c>
      <c r="CK237" s="39">
        <f t="shared" si="301"/>
        <v>0</v>
      </c>
      <c r="CL237" s="174" t="e">
        <f t="shared" si="325"/>
        <v>#N/A</v>
      </c>
      <c r="CM237" s="39">
        <f t="shared" si="302"/>
        <v>0</v>
      </c>
      <c r="CN237" s="174" t="e">
        <f t="shared" si="326"/>
        <v>#N/A</v>
      </c>
      <c r="CO237" s="39">
        <f t="shared" si="303"/>
        <v>0</v>
      </c>
      <c r="CP237" s="174" t="e">
        <f t="shared" si="327"/>
        <v>#N/A</v>
      </c>
      <c r="CQ237" s="39">
        <f t="shared" si="304"/>
        <v>0</v>
      </c>
      <c r="CR237" s="39" t="e">
        <f>IF(ISERROR(BX237),NA(),(BY237/Calculator!$E$6)/2)</f>
        <v>#N/A</v>
      </c>
      <c r="CS237" s="39" t="e">
        <f>IF(ISERROR(BZ237),NA(),(CA237/Calculator!$E$6)/2)</f>
        <v>#N/A</v>
      </c>
      <c r="CT237" s="39" t="e">
        <f>IF(ISERROR(CB237),NA(),(CC237/Calculator!$E$6)/2)</f>
        <v>#N/A</v>
      </c>
      <c r="CU237" s="39" t="e">
        <f>IF(ISERROR(CD237),NA(),(CE237/Calculator!$E$6)/2)</f>
        <v>#N/A</v>
      </c>
      <c r="CV237" s="39" t="e">
        <f>IF(ISERROR(CF237),NA(),(CG237/Calculator!$E$6)/2)</f>
        <v>#N/A</v>
      </c>
      <c r="CW237" s="39" t="e">
        <f>IF(ISERROR(CH237),NA(),(CI237/Calculator!$E$6)/2)</f>
        <v>#N/A</v>
      </c>
      <c r="CX237" s="39" t="e">
        <f>IF(ISERROR(CJ237),NA(),(CK237/Calculator!$E$6)/2)</f>
        <v>#N/A</v>
      </c>
      <c r="CY237" s="39" t="e">
        <f>IF(ISERROR(CL237),NA(),(CM237/Calculator!$E$6)/2)</f>
        <v>#N/A</v>
      </c>
      <c r="CZ237" s="39" t="e">
        <f>IF(ISERROR(CN237),NA(),(CO237/Calculator!$E$6)/2)</f>
        <v>#N/A</v>
      </c>
      <c r="DA237" s="39" t="e">
        <f>IF(ISERROR(CP237),NA(),(CQ237/Calculator!$E$6)/2)</f>
        <v>#N/A</v>
      </c>
    </row>
    <row r="238" spans="1:105" s="34" customFormat="1" ht="12" thickBot="1" x14ac:dyDescent="0.25">
      <c r="A238" s="51" t="str">
        <f t="shared" si="259"/>
        <v/>
      </c>
      <c r="B238" s="52" t="str">
        <f t="shared" si="305"/>
        <v/>
      </c>
      <c r="C238" s="53" t="str">
        <f t="shared" si="260"/>
        <v/>
      </c>
      <c r="D238" s="54"/>
      <c r="E238" s="36">
        <f t="shared" si="261"/>
        <v>0</v>
      </c>
      <c r="F238" s="36">
        <f t="shared" si="262"/>
        <v>0</v>
      </c>
      <c r="G238" s="36">
        <f t="shared" si="263"/>
        <v>0</v>
      </c>
      <c r="H238" s="36">
        <f t="shared" si="264"/>
        <v>0</v>
      </c>
      <c r="I238" s="36">
        <f t="shared" si="265"/>
        <v>0</v>
      </c>
      <c r="J238" s="36">
        <f t="shared" si="266"/>
        <v>0</v>
      </c>
      <c r="K238" s="36">
        <f t="shared" si="267"/>
        <v>0</v>
      </c>
      <c r="L238" s="36">
        <f t="shared" si="268"/>
        <v>0</v>
      </c>
      <c r="M238" s="36">
        <f t="shared" si="269"/>
        <v>0</v>
      </c>
      <c r="N238" s="36">
        <f t="shared" si="270"/>
        <v>0</v>
      </c>
      <c r="O238" s="49">
        <f t="shared" si="271"/>
        <v>0</v>
      </c>
      <c r="P238" s="132" t="str">
        <f t="shared" si="272"/>
        <v/>
      </c>
      <c r="Q238" s="50">
        <f t="shared" si="273"/>
        <v>0</v>
      </c>
      <c r="R238" s="37"/>
      <c r="S238" s="36">
        <f t="shared" si="274"/>
        <v>1000</v>
      </c>
      <c r="T238" s="36">
        <f t="shared" si="275"/>
        <v>0</v>
      </c>
      <c r="U238" s="36">
        <f t="shared" si="276"/>
        <v>0</v>
      </c>
      <c r="V238" s="36">
        <f t="shared" si="277"/>
        <v>0</v>
      </c>
      <c r="W238" s="36">
        <f t="shared" si="278"/>
        <v>3000</v>
      </c>
      <c r="X238" s="36">
        <f t="shared" si="279"/>
        <v>0</v>
      </c>
      <c r="Y238" s="36">
        <f t="shared" si="280"/>
        <v>0</v>
      </c>
      <c r="Z238" s="36">
        <f t="shared" si="281"/>
        <v>56770.510000000017</v>
      </c>
      <c r="AA238" s="36">
        <f t="shared" si="282"/>
        <v>0</v>
      </c>
      <c r="AB238" s="36">
        <f t="shared" si="283"/>
        <v>0</v>
      </c>
      <c r="AC238" s="40"/>
      <c r="AD238" s="36">
        <f t="shared" si="249"/>
        <v>0</v>
      </c>
      <c r="AE238" s="36">
        <f t="shared" si="250"/>
        <v>0</v>
      </c>
      <c r="AF238" s="36">
        <f t="shared" si="251"/>
        <v>0</v>
      </c>
      <c r="AG238" s="36">
        <f t="shared" si="252"/>
        <v>0</v>
      </c>
      <c r="AH238" s="36">
        <f t="shared" si="253"/>
        <v>0</v>
      </c>
      <c r="AI238" s="36">
        <f t="shared" si="254"/>
        <v>0</v>
      </c>
      <c r="AJ238" s="36">
        <f t="shared" si="255"/>
        <v>0</v>
      </c>
      <c r="AK238" s="36">
        <f t="shared" si="256"/>
        <v>0</v>
      </c>
      <c r="AL238" s="36">
        <f t="shared" si="257"/>
        <v>0</v>
      </c>
      <c r="AM238" s="36">
        <f t="shared" si="258"/>
        <v>0</v>
      </c>
      <c r="AN238" s="40"/>
      <c r="AO238" s="36">
        <f t="shared" si="284"/>
        <v>0</v>
      </c>
      <c r="AP238" s="36">
        <f t="shared" si="285"/>
        <v>0</v>
      </c>
      <c r="AQ238" s="36">
        <f t="shared" si="286"/>
        <v>0</v>
      </c>
      <c r="AR238" s="36">
        <f t="shared" si="287"/>
        <v>0</v>
      </c>
      <c r="AS238" s="36">
        <f t="shared" si="288"/>
        <v>0</v>
      </c>
      <c r="AT238" s="36">
        <f t="shared" si="289"/>
        <v>0</v>
      </c>
      <c r="AU238" s="36">
        <f t="shared" si="290"/>
        <v>0</v>
      </c>
      <c r="AV238" s="36">
        <f t="shared" si="291"/>
        <v>165.1</v>
      </c>
      <c r="AW238" s="36">
        <f t="shared" si="292"/>
        <v>0</v>
      </c>
      <c r="AX238" s="36">
        <f t="shared" si="293"/>
        <v>0</v>
      </c>
      <c r="AZ238" s="36">
        <f t="shared" si="306"/>
        <v>0</v>
      </c>
      <c r="BA238" s="36">
        <f t="shared" si="307"/>
        <v>0</v>
      </c>
      <c r="BB238" s="36">
        <f t="shared" si="308"/>
        <v>0</v>
      </c>
      <c r="BC238" s="36">
        <f t="shared" si="309"/>
        <v>0</v>
      </c>
      <c r="BD238" s="36">
        <f t="shared" si="310"/>
        <v>0</v>
      </c>
      <c r="BE238" s="36">
        <f t="shared" si="311"/>
        <v>0</v>
      </c>
      <c r="BF238" s="36">
        <f t="shared" si="312"/>
        <v>0</v>
      </c>
      <c r="BG238" s="36">
        <f t="shared" si="313"/>
        <v>0</v>
      </c>
      <c r="BH238" s="36">
        <f t="shared" si="314"/>
        <v>0</v>
      </c>
      <c r="BI238" s="36">
        <f t="shared" si="315"/>
        <v>0</v>
      </c>
      <c r="BJ238" s="118">
        <f t="shared" si="294"/>
        <v>0</v>
      </c>
      <c r="BK238" s="37"/>
      <c r="BL238" s="38">
        <f t="shared" si="316"/>
        <v>0</v>
      </c>
      <c r="BM238" s="39">
        <f>IF(BA238+AP238+T237&gt;=F$8,0,IF(SUM($BL238:BL238)&lt;$C238,MIN(F$8-(BA238+AP238+T237),$C238-SUM($BL238:BL238)),0))</f>
        <v>0</v>
      </c>
      <c r="BN238" s="39">
        <f>IF(BB238+AQ238+U237&gt;=G$8,0,IF(SUM($BL238:BM238)&lt;$C238,MIN(G$8-(BB238+AQ238+U237),$C238-SUM($BL238:BM238)),0))</f>
        <v>0</v>
      </c>
      <c r="BO238" s="39">
        <f>IF(BC238+AR238+V237&gt;=H$8,0,IF(SUM($BL238:BN238)&lt;$C238,MIN(H$8-(BC238+AR238+V237),$C238-SUM($BL238:BN238)),0))</f>
        <v>0</v>
      </c>
      <c r="BP238" s="39">
        <f>IF(BD238+AS238+W237&gt;=I$8,0,IF(SUM($BL238:BO238)&lt;$C238,MIN(I$8-(BD238+AS238+W237),$C238-SUM($BL238:BO238)),0))</f>
        <v>0</v>
      </c>
      <c r="BQ238" s="39">
        <f>IF(BE238+AT238+X237&gt;=J$8,0,IF(SUM($BL238:BP238)&lt;$C238,MIN(J$8-(BE238+AT238+X237),$C238-SUM($BL238:BP238)),0))</f>
        <v>0</v>
      </c>
      <c r="BR238" s="39">
        <f>IF(BF238+AU238+Y237&gt;=K$8,0,IF(SUM($BL238:BQ238)&lt;$C238,MIN(K$8-(BF238+AU238+Y237),$C238-SUM($BL238:BQ238)),0))</f>
        <v>0</v>
      </c>
      <c r="BS238" s="39">
        <f>IF(BG238+AV238+Z237&gt;=L$8,0,IF(SUM($BL238:BR238)&lt;$C238,MIN(L$8-(BG238+AV238+Z237),$C238-SUM($BL238:BR238)),0))</f>
        <v>0</v>
      </c>
      <c r="BT238" s="39">
        <f>IF(BH238+AW238+AA237&gt;=M$8,0,IF(SUM($BL238:BS238)&lt;$C238,MIN(M$8-(BH238+AW238+AA237),$C238-SUM($BL238:BS238)),0))</f>
        <v>0</v>
      </c>
      <c r="BU238" s="39">
        <f>IF(BI238+AX238+AB237&gt;=N$8,0,IF(SUM($BL238:BT238)&lt;$C238,MIN(N$8-(BI238+AX238+AB237),$C238-SUM($BL238:BT238)),0))</f>
        <v>0</v>
      </c>
      <c r="BW238" s="52" t="e">
        <f t="shared" si="317"/>
        <v>#N/A</v>
      </c>
      <c r="BX238" s="174" t="e">
        <f t="shared" si="318"/>
        <v>#N/A</v>
      </c>
      <c r="BY238" s="39">
        <f t="shared" si="295"/>
        <v>0</v>
      </c>
      <c r="BZ238" s="174" t="e">
        <f t="shared" si="319"/>
        <v>#N/A</v>
      </c>
      <c r="CA238" s="37">
        <f t="shared" si="296"/>
        <v>0</v>
      </c>
      <c r="CB238" s="174" t="e">
        <f t="shared" si="320"/>
        <v>#N/A</v>
      </c>
      <c r="CC238" s="39">
        <f t="shared" si="297"/>
        <v>0</v>
      </c>
      <c r="CD238" s="174" t="e">
        <f t="shared" si="321"/>
        <v>#N/A</v>
      </c>
      <c r="CE238" s="39">
        <f t="shared" si="298"/>
        <v>0</v>
      </c>
      <c r="CF238" s="174" t="e">
        <f t="shared" si="322"/>
        <v>#N/A</v>
      </c>
      <c r="CG238" s="39">
        <f t="shared" si="299"/>
        <v>0</v>
      </c>
      <c r="CH238" s="174" t="e">
        <f t="shared" si="323"/>
        <v>#N/A</v>
      </c>
      <c r="CI238" s="39">
        <f t="shared" si="300"/>
        <v>0</v>
      </c>
      <c r="CJ238" s="174" t="e">
        <f t="shared" si="324"/>
        <v>#N/A</v>
      </c>
      <c r="CK238" s="39">
        <f t="shared" si="301"/>
        <v>0</v>
      </c>
      <c r="CL238" s="174" t="e">
        <f t="shared" si="325"/>
        <v>#N/A</v>
      </c>
      <c r="CM238" s="39">
        <f t="shared" si="302"/>
        <v>0</v>
      </c>
      <c r="CN238" s="174" t="e">
        <f t="shared" si="326"/>
        <v>#N/A</v>
      </c>
      <c r="CO238" s="39">
        <f t="shared" si="303"/>
        <v>0</v>
      </c>
      <c r="CP238" s="174" t="e">
        <f t="shared" si="327"/>
        <v>#N/A</v>
      </c>
      <c r="CQ238" s="39">
        <f t="shared" si="304"/>
        <v>0</v>
      </c>
      <c r="CR238" s="39" t="e">
        <f>IF(ISERROR(BX238),NA(),(BY238/Calculator!$E$6)/2)</f>
        <v>#N/A</v>
      </c>
      <c r="CS238" s="39" t="e">
        <f>IF(ISERROR(BZ238),NA(),(CA238/Calculator!$E$6)/2)</f>
        <v>#N/A</v>
      </c>
      <c r="CT238" s="39" t="e">
        <f>IF(ISERROR(CB238),NA(),(CC238/Calculator!$E$6)/2)</f>
        <v>#N/A</v>
      </c>
      <c r="CU238" s="39" t="e">
        <f>IF(ISERROR(CD238),NA(),(CE238/Calculator!$E$6)/2)</f>
        <v>#N/A</v>
      </c>
      <c r="CV238" s="39" t="e">
        <f>IF(ISERROR(CF238),NA(),(CG238/Calculator!$E$6)/2)</f>
        <v>#N/A</v>
      </c>
      <c r="CW238" s="39" t="e">
        <f>IF(ISERROR(CH238),NA(),(CI238/Calculator!$E$6)/2)</f>
        <v>#N/A</v>
      </c>
      <c r="CX238" s="39" t="e">
        <f>IF(ISERROR(CJ238),NA(),(CK238/Calculator!$E$6)/2)</f>
        <v>#N/A</v>
      </c>
      <c r="CY238" s="39" t="e">
        <f>IF(ISERROR(CL238),NA(),(CM238/Calculator!$E$6)/2)</f>
        <v>#N/A</v>
      </c>
      <c r="CZ238" s="39" t="e">
        <f>IF(ISERROR(CN238),NA(),(CO238/Calculator!$E$6)/2)</f>
        <v>#N/A</v>
      </c>
      <c r="DA238" s="39" t="e">
        <f>IF(ISERROR(CP238),NA(),(CQ238/Calculator!$E$6)/2)</f>
        <v>#N/A</v>
      </c>
    </row>
    <row r="239" spans="1:105" s="34" customFormat="1" ht="12" thickBot="1" x14ac:dyDescent="0.25">
      <c r="A239" s="51" t="str">
        <f t="shared" si="259"/>
        <v/>
      </c>
      <c r="B239" s="52" t="str">
        <f t="shared" si="305"/>
        <v/>
      </c>
      <c r="C239" s="53" t="str">
        <f t="shared" si="260"/>
        <v/>
      </c>
      <c r="D239" s="54"/>
      <c r="E239" s="36">
        <f t="shared" si="261"/>
        <v>0</v>
      </c>
      <c r="F239" s="36">
        <f t="shared" si="262"/>
        <v>0</v>
      </c>
      <c r="G239" s="36">
        <f t="shared" si="263"/>
        <v>0</v>
      </c>
      <c r="H239" s="36">
        <f t="shared" si="264"/>
        <v>0</v>
      </c>
      <c r="I239" s="36">
        <f t="shared" si="265"/>
        <v>0</v>
      </c>
      <c r="J239" s="36">
        <f t="shared" si="266"/>
        <v>0</v>
      </c>
      <c r="K239" s="36">
        <f t="shared" si="267"/>
        <v>0</v>
      </c>
      <c r="L239" s="36">
        <f t="shared" si="268"/>
        <v>0</v>
      </c>
      <c r="M239" s="36">
        <f t="shared" si="269"/>
        <v>0</v>
      </c>
      <c r="N239" s="36">
        <f t="shared" si="270"/>
        <v>0</v>
      </c>
      <c r="O239" s="49">
        <f t="shared" si="271"/>
        <v>0</v>
      </c>
      <c r="P239" s="132" t="str">
        <f t="shared" si="272"/>
        <v/>
      </c>
      <c r="Q239" s="50">
        <f t="shared" si="273"/>
        <v>0</v>
      </c>
      <c r="R239" s="37"/>
      <c r="S239" s="36">
        <f t="shared" si="274"/>
        <v>1000</v>
      </c>
      <c r="T239" s="36">
        <f t="shared" si="275"/>
        <v>0</v>
      </c>
      <c r="U239" s="36">
        <f t="shared" si="276"/>
        <v>0</v>
      </c>
      <c r="V239" s="36">
        <f t="shared" si="277"/>
        <v>0</v>
      </c>
      <c r="W239" s="36">
        <f t="shared" si="278"/>
        <v>3000</v>
      </c>
      <c r="X239" s="36">
        <f t="shared" si="279"/>
        <v>0</v>
      </c>
      <c r="Y239" s="36">
        <f t="shared" si="280"/>
        <v>0</v>
      </c>
      <c r="Z239" s="36">
        <f t="shared" si="281"/>
        <v>56936.090000000018</v>
      </c>
      <c r="AA239" s="36">
        <f t="shared" si="282"/>
        <v>0</v>
      </c>
      <c r="AB239" s="36">
        <f t="shared" si="283"/>
        <v>0</v>
      </c>
      <c r="AC239" s="40"/>
      <c r="AD239" s="36">
        <f t="shared" si="249"/>
        <v>0</v>
      </c>
      <c r="AE239" s="36">
        <f t="shared" si="250"/>
        <v>0</v>
      </c>
      <c r="AF239" s="36">
        <f t="shared" si="251"/>
        <v>0</v>
      </c>
      <c r="AG239" s="36">
        <f t="shared" si="252"/>
        <v>0</v>
      </c>
      <c r="AH239" s="36">
        <f t="shared" si="253"/>
        <v>0</v>
      </c>
      <c r="AI239" s="36">
        <f t="shared" si="254"/>
        <v>0</v>
      </c>
      <c r="AJ239" s="36">
        <f t="shared" si="255"/>
        <v>0</v>
      </c>
      <c r="AK239" s="36">
        <f t="shared" si="256"/>
        <v>0</v>
      </c>
      <c r="AL239" s="36">
        <f t="shared" si="257"/>
        <v>0</v>
      </c>
      <c r="AM239" s="36">
        <f t="shared" si="258"/>
        <v>0</v>
      </c>
      <c r="AN239" s="40"/>
      <c r="AO239" s="36">
        <f t="shared" si="284"/>
        <v>0</v>
      </c>
      <c r="AP239" s="36">
        <f t="shared" si="285"/>
        <v>0</v>
      </c>
      <c r="AQ239" s="36">
        <f t="shared" si="286"/>
        <v>0</v>
      </c>
      <c r="AR239" s="36">
        <f t="shared" si="287"/>
        <v>0</v>
      </c>
      <c r="AS239" s="36">
        <f t="shared" si="288"/>
        <v>0</v>
      </c>
      <c r="AT239" s="36">
        <f t="shared" si="289"/>
        <v>0</v>
      </c>
      <c r="AU239" s="36">
        <f t="shared" si="290"/>
        <v>0</v>
      </c>
      <c r="AV239" s="36">
        <f t="shared" si="291"/>
        <v>165.58</v>
      </c>
      <c r="AW239" s="36">
        <f t="shared" si="292"/>
        <v>0</v>
      </c>
      <c r="AX239" s="36">
        <f t="shared" si="293"/>
        <v>0</v>
      </c>
      <c r="AZ239" s="36">
        <f t="shared" si="306"/>
        <v>0</v>
      </c>
      <c r="BA239" s="36">
        <f t="shared" si="307"/>
        <v>0</v>
      </c>
      <c r="BB239" s="36">
        <f t="shared" si="308"/>
        <v>0</v>
      </c>
      <c r="BC239" s="36">
        <f t="shared" si="309"/>
        <v>0</v>
      </c>
      <c r="BD239" s="36">
        <f t="shared" si="310"/>
        <v>0</v>
      </c>
      <c r="BE239" s="36">
        <f t="shared" si="311"/>
        <v>0</v>
      </c>
      <c r="BF239" s="36">
        <f t="shared" si="312"/>
        <v>0</v>
      </c>
      <c r="BG239" s="36">
        <f t="shared" si="313"/>
        <v>0</v>
      </c>
      <c r="BH239" s="36">
        <f t="shared" si="314"/>
        <v>0</v>
      </c>
      <c r="BI239" s="36">
        <f t="shared" si="315"/>
        <v>0</v>
      </c>
      <c r="BJ239" s="118">
        <f t="shared" si="294"/>
        <v>0</v>
      </c>
      <c r="BK239" s="37"/>
      <c r="BL239" s="38">
        <f t="shared" si="316"/>
        <v>0</v>
      </c>
      <c r="BM239" s="39">
        <f>IF(BA239+AP239+T238&gt;=F$8,0,IF(SUM($BL239:BL239)&lt;$C239,MIN(F$8-(BA239+AP239+T238),$C239-SUM($BL239:BL239)),0))</f>
        <v>0</v>
      </c>
      <c r="BN239" s="39">
        <f>IF(BB239+AQ239+U238&gt;=G$8,0,IF(SUM($BL239:BM239)&lt;$C239,MIN(G$8-(BB239+AQ239+U238),$C239-SUM($BL239:BM239)),0))</f>
        <v>0</v>
      </c>
      <c r="BO239" s="39">
        <f>IF(BC239+AR239+V238&gt;=H$8,0,IF(SUM($BL239:BN239)&lt;$C239,MIN(H$8-(BC239+AR239+V238),$C239-SUM($BL239:BN239)),0))</f>
        <v>0</v>
      </c>
      <c r="BP239" s="39">
        <f>IF(BD239+AS239+W238&gt;=I$8,0,IF(SUM($BL239:BO239)&lt;$C239,MIN(I$8-(BD239+AS239+W238),$C239-SUM($BL239:BO239)),0))</f>
        <v>0</v>
      </c>
      <c r="BQ239" s="39">
        <f>IF(BE239+AT239+X238&gt;=J$8,0,IF(SUM($BL239:BP239)&lt;$C239,MIN(J$8-(BE239+AT239+X238),$C239-SUM($BL239:BP239)),0))</f>
        <v>0</v>
      </c>
      <c r="BR239" s="39">
        <f>IF(BF239+AU239+Y238&gt;=K$8,0,IF(SUM($BL239:BQ239)&lt;$C239,MIN(K$8-(BF239+AU239+Y238),$C239-SUM($BL239:BQ239)),0))</f>
        <v>0</v>
      </c>
      <c r="BS239" s="39">
        <f>IF(BG239+AV239+Z238&gt;=L$8,0,IF(SUM($BL239:BR239)&lt;$C239,MIN(L$8-(BG239+AV239+Z238),$C239-SUM($BL239:BR239)),0))</f>
        <v>0</v>
      </c>
      <c r="BT239" s="39">
        <f>IF(BH239+AW239+AA238&gt;=M$8,0,IF(SUM($BL239:BS239)&lt;$C239,MIN(M$8-(BH239+AW239+AA238),$C239-SUM($BL239:BS239)),0))</f>
        <v>0</v>
      </c>
      <c r="BU239" s="39">
        <f>IF(BI239+AX239+AB238&gt;=N$8,0,IF(SUM($BL239:BT239)&lt;$C239,MIN(N$8-(BI239+AX239+AB238),$C239-SUM($BL239:BT239)),0))</f>
        <v>0</v>
      </c>
      <c r="BW239" s="52" t="e">
        <f t="shared" si="317"/>
        <v>#N/A</v>
      </c>
      <c r="BX239" s="174" t="e">
        <f t="shared" si="318"/>
        <v>#N/A</v>
      </c>
      <c r="BY239" s="39">
        <f t="shared" si="295"/>
        <v>0</v>
      </c>
      <c r="BZ239" s="174" t="e">
        <f t="shared" si="319"/>
        <v>#N/A</v>
      </c>
      <c r="CA239" s="37">
        <f t="shared" si="296"/>
        <v>0</v>
      </c>
      <c r="CB239" s="174" t="e">
        <f t="shared" si="320"/>
        <v>#N/A</v>
      </c>
      <c r="CC239" s="39">
        <f t="shared" si="297"/>
        <v>0</v>
      </c>
      <c r="CD239" s="174" t="e">
        <f t="shared" si="321"/>
        <v>#N/A</v>
      </c>
      <c r="CE239" s="39">
        <f t="shared" si="298"/>
        <v>0</v>
      </c>
      <c r="CF239" s="174" t="e">
        <f t="shared" si="322"/>
        <v>#N/A</v>
      </c>
      <c r="CG239" s="39">
        <f t="shared" si="299"/>
        <v>0</v>
      </c>
      <c r="CH239" s="174" t="e">
        <f t="shared" si="323"/>
        <v>#N/A</v>
      </c>
      <c r="CI239" s="39">
        <f t="shared" si="300"/>
        <v>0</v>
      </c>
      <c r="CJ239" s="174" t="e">
        <f t="shared" si="324"/>
        <v>#N/A</v>
      </c>
      <c r="CK239" s="39">
        <f t="shared" si="301"/>
        <v>0</v>
      </c>
      <c r="CL239" s="174" t="e">
        <f t="shared" si="325"/>
        <v>#N/A</v>
      </c>
      <c r="CM239" s="39">
        <f t="shared" si="302"/>
        <v>0</v>
      </c>
      <c r="CN239" s="174" t="e">
        <f t="shared" si="326"/>
        <v>#N/A</v>
      </c>
      <c r="CO239" s="39">
        <f t="shared" si="303"/>
        <v>0</v>
      </c>
      <c r="CP239" s="174" t="e">
        <f t="shared" si="327"/>
        <v>#N/A</v>
      </c>
      <c r="CQ239" s="39">
        <f t="shared" si="304"/>
        <v>0</v>
      </c>
      <c r="CR239" s="39" t="e">
        <f>IF(ISERROR(BX239),NA(),(BY239/Calculator!$E$6)/2)</f>
        <v>#N/A</v>
      </c>
      <c r="CS239" s="39" t="e">
        <f>IF(ISERROR(BZ239),NA(),(CA239/Calculator!$E$6)/2)</f>
        <v>#N/A</v>
      </c>
      <c r="CT239" s="39" t="e">
        <f>IF(ISERROR(CB239),NA(),(CC239/Calculator!$E$6)/2)</f>
        <v>#N/A</v>
      </c>
      <c r="CU239" s="39" t="e">
        <f>IF(ISERROR(CD239),NA(),(CE239/Calculator!$E$6)/2)</f>
        <v>#N/A</v>
      </c>
      <c r="CV239" s="39" t="e">
        <f>IF(ISERROR(CF239),NA(),(CG239/Calculator!$E$6)/2)</f>
        <v>#N/A</v>
      </c>
      <c r="CW239" s="39" t="e">
        <f>IF(ISERROR(CH239),NA(),(CI239/Calculator!$E$6)/2)</f>
        <v>#N/A</v>
      </c>
      <c r="CX239" s="39" t="e">
        <f>IF(ISERROR(CJ239),NA(),(CK239/Calculator!$E$6)/2)</f>
        <v>#N/A</v>
      </c>
      <c r="CY239" s="39" t="e">
        <f>IF(ISERROR(CL239),NA(),(CM239/Calculator!$E$6)/2)</f>
        <v>#N/A</v>
      </c>
      <c r="CZ239" s="39" t="e">
        <f>IF(ISERROR(CN239),NA(),(CO239/Calculator!$E$6)/2)</f>
        <v>#N/A</v>
      </c>
      <c r="DA239" s="39" t="e">
        <f>IF(ISERROR(CP239),NA(),(CQ239/Calculator!$E$6)/2)</f>
        <v>#N/A</v>
      </c>
    </row>
    <row r="240" spans="1:105" s="34" customFormat="1" ht="12" thickBot="1" x14ac:dyDescent="0.25">
      <c r="A240" s="51" t="str">
        <f t="shared" si="259"/>
        <v/>
      </c>
      <c r="B240" s="52" t="str">
        <f t="shared" si="305"/>
        <v/>
      </c>
      <c r="C240" s="53" t="str">
        <f t="shared" si="260"/>
        <v/>
      </c>
      <c r="D240" s="54"/>
      <c r="E240" s="36">
        <f t="shared" si="261"/>
        <v>0</v>
      </c>
      <c r="F240" s="36">
        <f t="shared" si="262"/>
        <v>0</v>
      </c>
      <c r="G240" s="36">
        <f t="shared" si="263"/>
        <v>0</v>
      </c>
      <c r="H240" s="36">
        <f t="shared" si="264"/>
        <v>0</v>
      </c>
      <c r="I240" s="36">
        <f t="shared" si="265"/>
        <v>0</v>
      </c>
      <c r="J240" s="36">
        <f t="shared" si="266"/>
        <v>0</v>
      </c>
      <c r="K240" s="36">
        <f t="shared" si="267"/>
        <v>0</v>
      </c>
      <c r="L240" s="36">
        <f t="shared" si="268"/>
        <v>0</v>
      </c>
      <c r="M240" s="36">
        <f t="shared" si="269"/>
        <v>0</v>
      </c>
      <c r="N240" s="36">
        <f t="shared" si="270"/>
        <v>0</v>
      </c>
      <c r="O240" s="49">
        <f t="shared" si="271"/>
        <v>0</v>
      </c>
      <c r="P240" s="132" t="str">
        <f t="shared" si="272"/>
        <v/>
      </c>
      <c r="Q240" s="50">
        <f t="shared" si="273"/>
        <v>0</v>
      </c>
      <c r="R240" s="37"/>
      <c r="S240" s="36">
        <f t="shared" si="274"/>
        <v>1000</v>
      </c>
      <c r="T240" s="36">
        <f t="shared" si="275"/>
        <v>0</v>
      </c>
      <c r="U240" s="36">
        <f t="shared" si="276"/>
        <v>0</v>
      </c>
      <c r="V240" s="36">
        <f t="shared" si="277"/>
        <v>0</v>
      </c>
      <c r="W240" s="36">
        <f t="shared" si="278"/>
        <v>3000</v>
      </c>
      <c r="X240" s="36">
        <f t="shared" si="279"/>
        <v>0</v>
      </c>
      <c r="Y240" s="36">
        <f t="shared" si="280"/>
        <v>0</v>
      </c>
      <c r="Z240" s="36">
        <f t="shared" si="281"/>
        <v>57102.150000000016</v>
      </c>
      <c r="AA240" s="36">
        <f t="shared" si="282"/>
        <v>0</v>
      </c>
      <c r="AB240" s="36">
        <f t="shared" si="283"/>
        <v>0</v>
      </c>
      <c r="AC240" s="40"/>
      <c r="AD240" s="36">
        <f t="shared" si="249"/>
        <v>0</v>
      </c>
      <c r="AE240" s="36">
        <f t="shared" si="250"/>
        <v>0</v>
      </c>
      <c r="AF240" s="36">
        <f t="shared" si="251"/>
        <v>0</v>
      </c>
      <c r="AG240" s="36">
        <f t="shared" si="252"/>
        <v>0</v>
      </c>
      <c r="AH240" s="36">
        <f t="shared" si="253"/>
        <v>0</v>
      </c>
      <c r="AI240" s="36">
        <f t="shared" si="254"/>
        <v>0</v>
      </c>
      <c r="AJ240" s="36">
        <f t="shared" si="255"/>
        <v>0</v>
      </c>
      <c r="AK240" s="36">
        <f t="shared" si="256"/>
        <v>0</v>
      </c>
      <c r="AL240" s="36">
        <f t="shared" si="257"/>
        <v>0</v>
      </c>
      <c r="AM240" s="36">
        <f t="shared" si="258"/>
        <v>0</v>
      </c>
      <c r="AN240" s="40"/>
      <c r="AO240" s="36">
        <f t="shared" si="284"/>
        <v>0</v>
      </c>
      <c r="AP240" s="36">
        <f t="shared" si="285"/>
        <v>0</v>
      </c>
      <c r="AQ240" s="36">
        <f t="shared" si="286"/>
        <v>0</v>
      </c>
      <c r="AR240" s="36">
        <f t="shared" si="287"/>
        <v>0</v>
      </c>
      <c r="AS240" s="36">
        <f t="shared" si="288"/>
        <v>0</v>
      </c>
      <c r="AT240" s="36">
        <f t="shared" si="289"/>
        <v>0</v>
      </c>
      <c r="AU240" s="36">
        <f t="shared" si="290"/>
        <v>0</v>
      </c>
      <c r="AV240" s="36">
        <f t="shared" si="291"/>
        <v>166.06</v>
      </c>
      <c r="AW240" s="36">
        <f t="shared" si="292"/>
        <v>0</v>
      </c>
      <c r="AX240" s="36">
        <f t="shared" si="293"/>
        <v>0</v>
      </c>
      <c r="AZ240" s="36">
        <f t="shared" si="306"/>
        <v>0</v>
      </c>
      <c r="BA240" s="36">
        <f t="shared" si="307"/>
        <v>0</v>
      </c>
      <c r="BB240" s="36">
        <f t="shared" si="308"/>
        <v>0</v>
      </c>
      <c r="BC240" s="36">
        <f t="shared" si="309"/>
        <v>0</v>
      </c>
      <c r="BD240" s="36">
        <f t="shared" si="310"/>
        <v>0</v>
      </c>
      <c r="BE240" s="36">
        <f t="shared" si="311"/>
        <v>0</v>
      </c>
      <c r="BF240" s="36">
        <f t="shared" si="312"/>
        <v>0</v>
      </c>
      <c r="BG240" s="36">
        <f t="shared" si="313"/>
        <v>0</v>
      </c>
      <c r="BH240" s="36">
        <f t="shared" si="314"/>
        <v>0</v>
      </c>
      <c r="BI240" s="36">
        <f t="shared" si="315"/>
        <v>0</v>
      </c>
      <c r="BJ240" s="118">
        <f t="shared" si="294"/>
        <v>0</v>
      </c>
      <c r="BK240" s="37"/>
      <c r="BL240" s="38">
        <f t="shared" si="316"/>
        <v>0</v>
      </c>
      <c r="BM240" s="39">
        <f>IF(BA240+AP240+T239&gt;=F$8,0,IF(SUM($BL240:BL240)&lt;$C240,MIN(F$8-(BA240+AP240+T239),$C240-SUM($BL240:BL240)),0))</f>
        <v>0</v>
      </c>
      <c r="BN240" s="39">
        <f>IF(BB240+AQ240+U239&gt;=G$8,0,IF(SUM($BL240:BM240)&lt;$C240,MIN(G$8-(BB240+AQ240+U239),$C240-SUM($BL240:BM240)),0))</f>
        <v>0</v>
      </c>
      <c r="BO240" s="39">
        <f>IF(BC240+AR240+V239&gt;=H$8,0,IF(SUM($BL240:BN240)&lt;$C240,MIN(H$8-(BC240+AR240+V239),$C240-SUM($BL240:BN240)),0))</f>
        <v>0</v>
      </c>
      <c r="BP240" s="39">
        <f>IF(BD240+AS240+W239&gt;=I$8,0,IF(SUM($BL240:BO240)&lt;$C240,MIN(I$8-(BD240+AS240+W239),$C240-SUM($BL240:BO240)),0))</f>
        <v>0</v>
      </c>
      <c r="BQ240" s="39">
        <f>IF(BE240+AT240+X239&gt;=J$8,0,IF(SUM($BL240:BP240)&lt;$C240,MIN(J$8-(BE240+AT240+X239),$C240-SUM($BL240:BP240)),0))</f>
        <v>0</v>
      </c>
      <c r="BR240" s="39">
        <f>IF(BF240+AU240+Y239&gt;=K$8,0,IF(SUM($BL240:BQ240)&lt;$C240,MIN(K$8-(BF240+AU240+Y239),$C240-SUM($BL240:BQ240)),0))</f>
        <v>0</v>
      </c>
      <c r="BS240" s="39">
        <f>IF(BG240+AV240+Z239&gt;=L$8,0,IF(SUM($BL240:BR240)&lt;$C240,MIN(L$8-(BG240+AV240+Z239),$C240-SUM($BL240:BR240)),0))</f>
        <v>0</v>
      </c>
      <c r="BT240" s="39">
        <f>IF(BH240+AW240+AA239&gt;=M$8,0,IF(SUM($BL240:BS240)&lt;$C240,MIN(M$8-(BH240+AW240+AA239),$C240-SUM($BL240:BS240)),0))</f>
        <v>0</v>
      </c>
      <c r="BU240" s="39">
        <f>IF(BI240+AX240+AB239&gt;=N$8,0,IF(SUM($BL240:BT240)&lt;$C240,MIN(N$8-(BI240+AX240+AB239),$C240-SUM($BL240:BT240)),0))</f>
        <v>0</v>
      </c>
      <c r="BW240" s="52" t="e">
        <f t="shared" si="317"/>
        <v>#N/A</v>
      </c>
      <c r="BX240" s="174" t="e">
        <f t="shared" si="318"/>
        <v>#N/A</v>
      </c>
      <c r="BY240" s="39">
        <f t="shared" si="295"/>
        <v>0</v>
      </c>
      <c r="BZ240" s="174" t="e">
        <f t="shared" si="319"/>
        <v>#N/A</v>
      </c>
      <c r="CA240" s="37">
        <f t="shared" si="296"/>
        <v>0</v>
      </c>
      <c r="CB240" s="174" t="e">
        <f t="shared" si="320"/>
        <v>#N/A</v>
      </c>
      <c r="CC240" s="39">
        <f t="shared" si="297"/>
        <v>0</v>
      </c>
      <c r="CD240" s="174" t="e">
        <f t="shared" si="321"/>
        <v>#N/A</v>
      </c>
      <c r="CE240" s="39">
        <f t="shared" si="298"/>
        <v>0</v>
      </c>
      <c r="CF240" s="174" t="e">
        <f t="shared" si="322"/>
        <v>#N/A</v>
      </c>
      <c r="CG240" s="39">
        <f t="shared" si="299"/>
        <v>0</v>
      </c>
      <c r="CH240" s="174" t="e">
        <f t="shared" si="323"/>
        <v>#N/A</v>
      </c>
      <c r="CI240" s="39">
        <f t="shared" si="300"/>
        <v>0</v>
      </c>
      <c r="CJ240" s="174" t="e">
        <f t="shared" si="324"/>
        <v>#N/A</v>
      </c>
      <c r="CK240" s="39">
        <f t="shared" si="301"/>
        <v>0</v>
      </c>
      <c r="CL240" s="174" t="e">
        <f t="shared" si="325"/>
        <v>#N/A</v>
      </c>
      <c r="CM240" s="39">
        <f t="shared" si="302"/>
        <v>0</v>
      </c>
      <c r="CN240" s="174" t="e">
        <f t="shared" si="326"/>
        <v>#N/A</v>
      </c>
      <c r="CO240" s="39">
        <f t="shared" si="303"/>
        <v>0</v>
      </c>
      <c r="CP240" s="174" t="e">
        <f t="shared" si="327"/>
        <v>#N/A</v>
      </c>
      <c r="CQ240" s="39">
        <f t="shared" si="304"/>
        <v>0</v>
      </c>
      <c r="CR240" s="39" t="e">
        <f>IF(ISERROR(BX240),NA(),(BY240/Calculator!$E$6)/2)</f>
        <v>#N/A</v>
      </c>
      <c r="CS240" s="39" t="e">
        <f>IF(ISERROR(BZ240),NA(),(CA240/Calculator!$E$6)/2)</f>
        <v>#N/A</v>
      </c>
      <c r="CT240" s="39" t="e">
        <f>IF(ISERROR(CB240),NA(),(CC240/Calculator!$E$6)/2)</f>
        <v>#N/A</v>
      </c>
      <c r="CU240" s="39" t="e">
        <f>IF(ISERROR(CD240),NA(),(CE240/Calculator!$E$6)/2)</f>
        <v>#N/A</v>
      </c>
      <c r="CV240" s="39" t="e">
        <f>IF(ISERROR(CF240),NA(),(CG240/Calculator!$E$6)/2)</f>
        <v>#N/A</v>
      </c>
      <c r="CW240" s="39" t="e">
        <f>IF(ISERROR(CH240),NA(),(CI240/Calculator!$E$6)/2)</f>
        <v>#N/A</v>
      </c>
      <c r="CX240" s="39" t="e">
        <f>IF(ISERROR(CJ240),NA(),(CK240/Calculator!$E$6)/2)</f>
        <v>#N/A</v>
      </c>
      <c r="CY240" s="39" t="e">
        <f>IF(ISERROR(CL240),NA(),(CM240/Calculator!$E$6)/2)</f>
        <v>#N/A</v>
      </c>
      <c r="CZ240" s="39" t="e">
        <f>IF(ISERROR(CN240),NA(),(CO240/Calculator!$E$6)/2)</f>
        <v>#N/A</v>
      </c>
      <c r="DA240" s="39" t="e">
        <f>IF(ISERROR(CP240),NA(),(CQ240/Calculator!$E$6)/2)</f>
        <v>#N/A</v>
      </c>
    </row>
    <row r="241" spans="1:105" s="34" customFormat="1" ht="12" thickBot="1" x14ac:dyDescent="0.25">
      <c r="A241" s="51" t="str">
        <f t="shared" si="259"/>
        <v/>
      </c>
      <c r="B241" s="52" t="str">
        <f t="shared" si="305"/>
        <v/>
      </c>
      <c r="C241" s="53" t="str">
        <f t="shared" si="260"/>
        <v/>
      </c>
      <c r="D241" s="54"/>
      <c r="E241" s="36">
        <f t="shared" si="261"/>
        <v>0</v>
      </c>
      <c r="F241" s="36">
        <f t="shared" si="262"/>
        <v>0</v>
      </c>
      <c r="G241" s="36">
        <f t="shared" si="263"/>
        <v>0</v>
      </c>
      <c r="H241" s="36">
        <f t="shared" si="264"/>
        <v>0</v>
      </c>
      <c r="I241" s="36">
        <f t="shared" si="265"/>
        <v>0</v>
      </c>
      <c r="J241" s="36">
        <f t="shared" si="266"/>
        <v>0</v>
      </c>
      <c r="K241" s="36">
        <f t="shared" si="267"/>
        <v>0</v>
      </c>
      <c r="L241" s="36">
        <f t="shared" si="268"/>
        <v>0</v>
      </c>
      <c r="M241" s="36">
        <f t="shared" si="269"/>
        <v>0</v>
      </c>
      <c r="N241" s="36">
        <f t="shared" si="270"/>
        <v>0</v>
      </c>
      <c r="O241" s="49">
        <f t="shared" si="271"/>
        <v>0</v>
      </c>
      <c r="P241" s="132" t="str">
        <f t="shared" si="272"/>
        <v/>
      </c>
      <c r="Q241" s="50">
        <f t="shared" si="273"/>
        <v>0</v>
      </c>
      <c r="R241" s="37"/>
      <c r="S241" s="36">
        <f t="shared" si="274"/>
        <v>1000</v>
      </c>
      <c r="T241" s="36">
        <f t="shared" si="275"/>
        <v>0</v>
      </c>
      <c r="U241" s="36">
        <f t="shared" si="276"/>
        <v>0</v>
      </c>
      <c r="V241" s="36">
        <f t="shared" si="277"/>
        <v>0</v>
      </c>
      <c r="W241" s="36">
        <f t="shared" si="278"/>
        <v>3000</v>
      </c>
      <c r="X241" s="36">
        <f t="shared" si="279"/>
        <v>0</v>
      </c>
      <c r="Y241" s="36">
        <f t="shared" si="280"/>
        <v>0</v>
      </c>
      <c r="Z241" s="36">
        <f t="shared" si="281"/>
        <v>57268.700000000019</v>
      </c>
      <c r="AA241" s="36">
        <f t="shared" si="282"/>
        <v>0</v>
      </c>
      <c r="AB241" s="36">
        <f t="shared" si="283"/>
        <v>0</v>
      </c>
      <c r="AC241" s="40"/>
      <c r="AD241" s="36">
        <f t="shared" si="249"/>
        <v>0</v>
      </c>
      <c r="AE241" s="36">
        <f t="shared" si="250"/>
        <v>0</v>
      </c>
      <c r="AF241" s="36">
        <f t="shared" si="251"/>
        <v>0</v>
      </c>
      <c r="AG241" s="36">
        <f t="shared" si="252"/>
        <v>0</v>
      </c>
      <c r="AH241" s="36">
        <f t="shared" si="253"/>
        <v>0</v>
      </c>
      <c r="AI241" s="36">
        <f t="shared" si="254"/>
        <v>0</v>
      </c>
      <c r="AJ241" s="36">
        <f t="shared" si="255"/>
        <v>0</v>
      </c>
      <c r="AK241" s="36">
        <f t="shared" si="256"/>
        <v>0</v>
      </c>
      <c r="AL241" s="36">
        <f t="shared" si="257"/>
        <v>0</v>
      </c>
      <c r="AM241" s="36">
        <f t="shared" si="258"/>
        <v>0</v>
      </c>
      <c r="AN241" s="40"/>
      <c r="AO241" s="36">
        <f t="shared" si="284"/>
        <v>0</v>
      </c>
      <c r="AP241" s="36">
        <f t="shared" si="285"/>
        <v>0</v>
      </c>
      <c r="AQ241" s="36">
        <f t="shared" si="286"/>
        <v>0</v>
      </c>
      <c r="AR241" s="36">
        <f t="shared" si="287"/>
        <v>0</v>
      </c>
      <c r="AS241" s="36">
        <f t="shared" si="288"/>
        <v>0</v>
      </c>
      <c r="AT241" s="36">
        <f t="shared" si="289"/>
        <v>0</v>
      </c>
      <c r="AU241" s="36">
        <f t="shared" si="290"/>
        <v>0</v>
      </c>
      <c r="AV241" s="36">
        <f t="shared" si="291"/>
        <v>166.55</v>
      </c>
      <c r="AW241" s="36">
        <f t="shared" si="292"/>
        <v>0</v>
      </c>
      <c r="AX241" s="36">
        <f t="shared" si="293"/>
        <v>0</v>
      </c>
      <c r="AZ241" s="36">
        <f t="shared" si="306"/>
        <v>0</v>
      </c>
      <c r="BA241" s="36">
        <f t="shared" si="307"/>
        <v>0</v>
      </c>
      <c r="BB241" s="36">
        <f t="shared" si="308"/>
        <v>0</v>
      </c>
      <c r="BC241" s="36">
        <f t="shared" si="309"/>
        <v>0</v>
      </c>
      <c r="BD241" s="36">
        <f t="shared" si="310"/>
        <v>0</v>
      </c>
      <c r="BE241" s="36">
        <f t="shared" si="311"/>
        <v>0</v>
      </c>
      <c r="BF241" s="36">
        <f t="shared" si="312"/>
        <v>0</v>
      </c>
      <c r="BG241" s="36">
        <f t="shared" si="313"/>
        <v>0</v>
      </c>
      <c r="BH241" s="36">
        <f t="shared" si="314"/>
        <v>0</v>
      </c>
      <c r="BI241" s="36">
        <f t="shared" si="315"/>
        <v>0</v>
      </c>
      <c r="BJ241" s="118">
        <f t="shared" si="294"/>
        <v>0</v>
      </c>
      <c r="BK241" s="37"/>
      <c r="BL241" s="38">
        <f t="shared" si="316"/>
        <v>0</v>
      </c>
      <c r="BM241" s="39">
        <f>IF(BA241+AP241+T240&gt;=F$8,0,IF(SUM($BL241:BL241)&lt;$C241,MIN(F$8-(BA241+AP241+T240),$C241-SUM($BL241:BL241)),0))</f>
        <v>0</v>
      </c>
      <c r="BN241" s="39">
        <f>IF(BB241+AQ241+U240&gt;=G$8,0,IF(SUM($BL241:BM241)&lt;$C241,MIN(G$8-(BB241+AQ241+U240),$C241-SUM($BL241:BM241)),0))</f>
        <v>0</v>
      </c>
      <c r="BO241" s="39">
        <f>IF(BC241+AR241+V240&gt;=H$8,0,IF(SUM($BL241:BN241)&lt;$C241,MIN(H$8-(BC241+AR241+V240),$C241-SUM($BL241:BN241)),0))</f>
        <v>0</v>
      </c>
      <c r="BP241" s="39">
        <f>IF(BD241+AS241+W240&gt;=I$8,0,IF(SUM($BL241:BO241)&lt;$C241,MIN(I$8-(BD241+AS241+W240),$C241-SUM($BL241:BO241)),0))</f>
        <v>0</v>
      </c>
      <c r="BQ241" s="39">
        <f>IF(BE241+AT241+X240&gt;=J$8,0,IF(SUM($BL241:BP241)&lt;$C241,MIN(J$8-(BE241+AT241+X240),$C241-SUM($BL241:BP241)),0))</f>
        <v>0</v>
      </c>
      <c r="BR241" s="39">
        <f>IF(BF241+AU241+Y240&gt;=K$8,0,IF(SUM($BL241:BQ241)&lt;$C241,MIN(K$8-(BF241+AU241+Y240),$C241-SUM($BL241:BQ241)),0))</f>
        <v>0</v>
      </c>
      <c r="BS241" s="39">
        <f>IF(BG241+AV241+Z240&gt;=L$8,0,IF(SUM($BL241:BR241)&lt;$C241,MIN(L$8-(BG241+AV241+Z240),$C241-SUM($BL241:BR241)),0))</f>
        <v>0</v>
      </c>
      <c r="BT241" s="39">
        <f>IF(BH241+AW241+AA240&gt;=M$8,0,IF(SUM($BL241:BS241)&lt;$C241,MIN(M$8-(BH241+AW241+AA240),$C241-SUM($BL241:BS241)),0))</f>
        <v>0</v>
      </c>
      <c r="BU241" s="39">
        <f>IF(BI241+AX241+AB240&gt;=N$8,0,IF(SUM($BL241:BT241)&lt;$C241,MIN(N$8-(BI241+AX241+AB240),$C241-SUM($BL241:BT241)),0))</f>
        <v>0</v>
      </c>
      <c r="BW241" s="52" t="e">
        <f t="shared" si="317"/>
        <v>#N/A</v>
      </c>
      <c r="BX241" s="174" t="e">
        <f t="shared" si="318"/>
        <v>#N/A</v>
      </c>
      <c r="BY241" s="39">
        <f t="shared" si="295"/>
        <v>0</v>
      </c>
      <c r="BZ241" s="174" t="e">
        <f t="shared" si="319"/>
        <v>#N/A</v>
      </c>
      <c r="CA241" s="37">
        <f t="shared" si="296"/>
        <v>0</v>
      </c>
      <c r="CB241" s="174" t="e">
        <f t="shared" si="320"/>
        <v>#N/A</v>
      </c>
      <c r="CC241" s="39">
        <f t="shared" si="297"/>
        <v>0</v>
      </c>
      <c r="CD241" s="174" t="e">
        <f t="shared" si="321"/>
        <v>#N/A</v>
      </c>
      <c r="CE241" s="39">
        <f t="shared" si="298"/>
        <v>0</v>
      </c>
      <c r="CF241" s="174" t="e">
        <f t="shared" si="322"/>
        <v>#N/A</v>
      </c>
      <c r="CG241" s="39">
        <f t="shared" si="299"/>
        <v>0</v>
      </c>
      <c r="CH241" s="174" t="e">
        <f t="shared" si="323"/>
        <v>#N/A</v>
      </c>
      <c r="CI241" s="39">
        <f t="shared" si="300"/>
        <v>0</v>
      </c>
      <c r="CJ241" s="174" t="e">
        <f t="shared" si="324"/>
        <v>#N/A</v>
      </c>
      <c r="CK241" s="39">
        <f t="shared" si="301"/>
        <v>0</v>
      </c>
      <c r="CL241" s="174" t="e">
        <f t="shared" si="325"/>
        <v>#N/A</v>
      </c>
      <c r="CM241" s="39">
        <f t="shared" si="302"/>
        <v>0</v>
      </c>
      <c r="CN241" s="174" t="e">
        <f t="shared" si="326"/>
        <v>#N/A</v>
      </c>
      <c r="CO241" s="39">
        <f t="shared" si="303"/>
        <v>0</v>
      </c>
      <c r="CP241" s="174" t="e">
        <f t="shared" si="327"/>
        <v>#N/A</v>
      </c>
      <c r="CQ241" s="39">
        <f t="shared" si="304"/>
        <v>0</v>
      </c>
      <c r="CR241" s="39" t="e">
        <f>IF(ISERROR(BX241),NA(),(BY241/Calculator!$E$6)/2)</f>
        <v>#N/A</v>
      </c>
      <c r="CS241" s="39" t="e">
        <f>IF(ISERROR(BZ241),NA(),(CA241/Calculator!$E$6)/2)</f>
        <v>#N/A</v>
      </c>
      <c r="CT241" s="39" t="e">
        <f>IF(ISERROR(CB241),NA(),(CC241/Calculator!$E$6)/2)</f>
        <v>#N/A</v>
      </c>
      <c r="CU241" s="39" t="e">
        <f>IF(ISERROR(CD241),NA(),(CE241/Calculator!$E$6)/2)</f>
        <v>#N/A</v>
      </c>
      <c r="CV241" s="39" t="e">
        <f>IF(ISERROR(CF241),NA(),(CG241/Calculator!$E$6)/2)</f>
        <v>#N/A</v>
      </c>
      <c r="CW241" s="39" t="e">
        <f>IF(ISERROR(CH241),NA(),(CI241/Calculator!$E$6)/2)</f>
        <v>#N/A</v>
      </c>
      <c r="CX241" s="39" t="e">
        <f>IF(ISERROR(CJ241),NA(),(CK241/Calculator!$E$6)/2)</f>
        <v>#N/A</v>
      </c>
      <c r="CY241" s="39" t="e">
        <f>IF(ISERROR(CL241),NA(),(CM241/Calculator!$E$6)/2)</f>
        <v>#N/A</v>
      </c>
      <c r="CZ241" s="39" t="e">
        <f>IF(ISERROR(CN241),NA(),(CO241/Calculator!$E$6)/2)</f>
        <v>#N/A</v>
      </c>
      <c r="DA241" s="39" t="e">
        <f>IF(ISERROR(CP241),NA(),(CQ241/Calculator!$E$6)/2)</f>
        <v>#N/A</v>
      </c>
    </row>
    <row r="242" spans="1:105" s="34" customFormat="1" ht="12" thickBot="1" x14ac:dyDescent="0.25">
      <c r="A242" s="51" t="str">
        <f t="shared" si="259"/>
        <v/>
      </c>
      <c r="B242" s="52" t="str">
        <f t="shared" si="305"/>
        <v/>
      </c>
      <c r="C242" s="53" t="str">
        <f t="shared" si="260"/>
        <v/>
      </c>
      <c r="D242" s="54"/>
      <c r="E242" s="36">
        <f t="shared" si="261"/>
        <v>0</v>
      </c>
      <c r="F242" s="36">
        <f t="shared" si="262"/>
        <v>0</v>
      </c>
      <c r="G242" s="36">
        <f t="shared" si="263"/>
        <v>0</v>
      </c>
      <c r="H242" s="36">
        <f t="shared" si="264"/>
        <v>0</v>
      </c>
      <c r="I242" s="36">
        <f t="shared" si="265"/>
        <v>0</v>
      </c>
      <c r="J242" s="36">
        <f t="shared" si="266"/>
        <v>0</v>
      </c>
      <c r="K242" s="36">
        <f t="shared" si="267"/>
        <v>0</v>
      </c>
      <c r="L242" s="36">
        <f t="shared" si="268"/>
        <v>0</v>
      </c>
      <c r="M242" s="36">
        <f t="shared" si="269"/>
        <v>0</v>
      </c>
      <c r="N242" s="36">
        <f t="shared" si="270"/>
        <v>0</v>
      </c>
      <c r="O242" s="49">
        <f t="shared" si="271"/>
        <v>0</v>
      </c>
      <c r="P242" s="132" t="str">
        <f t="shared" si="272"/>
        <v/>
      </c>
      <c r="Q242" s="50">
        <f t="shared" si="273"/>
        <v>0</v>
      </c>
      <c r="R242" s="37"/>
      <c r="S242" s="36">
        <f t="shared" si="274"/>
        <v>1000</v>
      </c>
      <c r="T242" s="36">
        <f t="shared" si="275"/>
        <v>0</v>
      </c>
      <c r="U242" s="36">
        <f t="shared" si="276"/>
        <v>0</v>
      </c>
      <c r="V242" s="36">
        <f t="shared" si="277"/>
        <v>0</v>
      </c>
      <c r="W242" s="36">
        <f t="shared" si="278"/>
        <v>3000</v>
      </c>
      <c r="X242" s="36">
        <f t="shared" si="279"/>
        <v>0</v>
      </c>
      <c r="Y242" s="36">
        <f t="shared" si="280"/>
        <v>0</v>
      </c>
      <c r="Z242" s="36">
        <f t="shared" si="281"/>
        <v>57435.730000000018</v>
      </c>
      <c r="AA242" s="36">
        <f t="shared" si="282"/>
        <v>0</v>
      </c>
      <c r="AB242" s="36">
        <f t="shared" si="283"/>
        <v>0</v>
      </c>
      <c r="AC242" s="40"/>
      <c r="AD242" s="36">
        <f t="shared" si="249"/>
        <v>0</v>
      </c>
      <c r="AE242" s="36">
        <f t="shared" si="250"/>
        <v>0</v>
      </c>
      <c r="AF242" s="36">
        <f t="shared" si="251"/>
        <v>0</v>
      </c>
      <c r="AG242" s="36">
        <f t="shared" si="252"/>
        <v>0</v>
      </c>
      <c r="AH242" s="36">
        <f t="shared" si="253"/>
        <v>0</v>
      </c>
      <c r="AI242" s="36">
        <f t="shared" si="254"/>
        <v>0</v>
      </c>
      <c r="AJ242" s="36">
        <f t="shared" si="255"/>
        <v>0</v>
      </c>
      <c r="AK242" s="36">
        <f t="shared" si="256"/>
        <v>0</v>
      </c>
      <c r="AL242" s="36">
        <f t="shared" si="257"/>
        <v>0</v>
      </c>
      <c r="AM242" s="36">
        <f t="shared" si="258"/>
        <v>0</v>
      </c>
      <c r="AN242" s="40"/>
      <c r="AO242" s="36">
        <f t="shared" si="284"/>
        <v>0</v>
      </c>
      <c r="AP242" s="36">
        <f t="shared" si="285"/>
        <v>0</v>
      </c>
      <c r="AQ242" s="36">
        <f t="shared" si="286"/>
        <v>0</v>
      </c>
      <c r="AR242" s="36">
        <f t="shared" si="287"/>
        <v>0</v>
      </c>
      <c r="AS242" s="36">
        <f t="shared" si="288"/>
        <v>0</v>
      </c>
      <c r="AT242" s="36">
        <f t="shared" si="289"/>
        <v>0</v>
      </c>
      <c r="AU242" s="36">
        <f t="shared" si="290"/>
        <v>0</v>
      </c>
      <c r="AV242" s="36">
        <f t="shared" si="291"/>
        <v>167.03</v>
      </c>
      <c r="AW242" s="36">
        <f t="shared" si="292"/>
        <v>0</v>
      </c>
      <c r="AX242" s="36">
        <f t="shared" si="293"/>
        <v>0</v>
      </c>
      <c r="AZ242" s="36">
        <f t="shared" si="306"/>
        <v>0</v>
      </c>
      <c r="BA242" s="36">
        <f t="shared" si="307"/>
        <v>0</v>
      </c>
      <c r="BB242" s="36">
        <f t="shared" si="308"/>
        <v>0</v>
      </c>
      <c r="BC242" s="36">
        <f t="shared" si="309"/>
        <v>0</v>
      </c>
      <c r="BD242" s="36">
        <f t="shared" si="310"/>
        <v>0</v>
      </c>
      <c r="BE242" s="36">
        <f t="shared" si="311"/>
        <v>0</v>
      </c>
      <c r="BF242" s="36">
        <f t="shared" si="312"/>
        <v>0</v>
      </c>
      <c r="BG242" s="36">
        <f t="shared" si="313"/>
        <v>0</v>
      </c>
      <c r="BH242" s="36">
        <f t="shared" si="314"/>
        <v>0</v>
      </c>
      <c r="BI242" s="36">
        <f t="shared" si="315"/>
        <v>0</v>
      </c>
      <c r="BJ242" s="118">
        <f t="shared" si="294"/>
        <v>0</v>
      </c>
      <c r="BK242" s="37"/>
      <c r="BL242" s="38">
        <f t="shared" si="316"/>
        <v>0</v>
      </c>
      <c r="BM242" s="39">
        <f>IF(BA242+AP242+T241&gt;=F$8,0,IF(SUM($BL242:BL242)&lt;$C242,MIN(F$8-(BA242+AP242+T241),$C242-SUM($BL242:BL242)),0))</f>
        <v>0</v>
      </c>
      <c r="BN242" s="39">
        <f>IF(BB242+AQ242+U241&gt;=G$8,0,IF(SUM($BL242:BM242)&lt;$C242,MIN(G$8-(BB242+AQ242+U241),$C242-SUM($BL242:BM242)),0))</f>
        <v>0</v>
      </c>
      <c r="BO242" s="39">
        <f>IF(BC242+AR242+V241&gt;=H$8,0,IF(SUM($BL242:BN242)&lt;$C242,MIN(H$8-(BC242+AR242+V241),$C242-SUM($BL242:BN242)),0))</f>
        <v>0</v>
      </c>
      <c r="BP242" s="39">
        <f>IF(BD242+AS242+W241&gt;=I$8,0,IF(SUM($BL242:BO242)&lt;$C242,MIN(I$8-(BD242+AS242+W241),$C242-SUM($BL242:BO242)),0))</f>
        <v>0</v>
      </c>
      <c r="BQ242" s="39">
        <f>IF(BE242+AT242+X241&gt;=J$8,0,IF(SUM($BL242:BP242)&lt;$C242,MIN(J$8-(BE242+AT242+X241),$C242-SUM($BL242:BP242)),0))</f>
        <v>0</v>
      </c>
      <c r="BR242" s="39">
        <f>IF(BF242+AU242+Y241&gt;=K$8,0,IF(SUM($BL242:BQ242)&lt;$C242,MIN(K$8-(BF242+AU242+Y241),$C242-SUM($BL242:BQ242)),0))</f>
        <v>0</v>
      </c>
      <c r="BS242" s="39">
        <f>IF(BG242+AV242+Z241&gt;=L$8,0,IF(SUM($BL242:BR242)&lt;$C242,MIN(L$8-(BG242+AV242+Z241),$C242-SUM($BL242:BR242)),0))</f>
        <v>0</v>
      </c>
      <c r="BT242" s="39">
        <f>IF(BH242+AW242+AA241&gt;=M$8,0,IF(SUM($BL242:BS242)&lt;$C242,MIN(M$8-(BH242+AW242+AA241),$C242-SUM($BL242:BS242)),0))</f>
        <v>0</v>
      </c>
      <c r="BU242" s="39">
        <f>IF(BI242+AX242+AB241&gt;=N$8,0,IF(SUM($BL242:BT242)&lt;$C242,MIN(N$8-(BI242+AX242+AB241),$C242-SUM($BL242:BT242)),0))</f>
        <v>0</v>
      </c>
      <c r="BW242" s="52" t="e">
        <f t="shared" si="317"/>
        <v>#N/A</v>
      </c>
      <c r="BX242" s="174" t="e">
        <f t="shared" si="318"/>
        <v>#N/A</v>
      </c>
      <c r="BY242" s="39">
        <f t="shared" si="295"/>
        <v>0</v>
      </c>
      <c r="BZ242" s="174" t="e">
        <f t="shared" si="319"/>
        <v>#N/A</v>
      </c>
      <c r="CA242" s="37">
        <f t="shared" si="296"/>
        <v>0</v>
      </c>
      <c r="CB242" s="174" t="e">
        <f t="shared" si="320"/>
        <v>#N/A</v>
      </c>
      <c r="CC242" s="39">
        <f t="shared" si="297"/>
        <v>0</v>
      </c>
      <c r="CD242" s="174" t="e">
        <f t="shared" si="321"/>
        <v>#N/A</v>
      </c>
      <c r="CE242" s="39">
        <f t="shared" si="298"/>
        <v>0</v>
      </c>
      <c r="CF242" s="174" t="e">
        <f t="shared" si="322"/>
        <v>#N/A</v>
      </c>
      <c r="CG242" s="39">
        <f t="shared" si="299"/>
        <v>0</v>
      </c>
      <c r="CH242" s="174" t="e">
        <f t="shared" si="323"/>
        <v>#N/A</v>
      </c>
      <c r="CI242" s="39">
        <f t="shared" si="300"/>
        <v>0</v>
      </c>
      <c r="CJ242" s="174" t="e">
        <f t="shared" si="324"/>
        <v>#N/A</v>
      </c>
      <c r="CK242" s="39">
        <f t="shared" si="301"/>
        <v>0</v>
      </c>
      <c r="CL242" s="174" t="e">
        <f t="shared" si="325"/>
        <v>#N/A</v>
      </c>
      <c r="CM242" s="39">
        <f t="shared" si="302"/>
        <v>0</v>
      </c>
      <c r="CN242" s="174" t="e">
        <f t="shared" si="326"/>
        <v>#N/A</v>
      </c>
      <c r="CO242" s="39">
        <f t="shared" si="303"/>
        <v>0</v>
      </c>
      <c r="CP242" s="174" t="e">
        <f t="shared" si="327"/>
        <v>#N/A</v>
      </c>
      <c r="CQ242" s="39">
        <f t="shared" si="304"/>
        <v>0</v>
      </c>
      <c r="CR242" s="39" t="e">
        <f>IF(ISERROR(BX242),NA(),(BY242/Calculator!$E$6)/2)</f>
        <v>#N/A</v>
      </c>
      <c r="CS242" s="39" t="e">
        <f>IF(ISERROR(BZ242),NA(),(CA242/Calculator!$E$6)/2)</f>
        <v>#N/A</v>
      </c>
      <c r="CT242" s="39" t="e">
        <f>IF(ISERROR(CB242),NA(),(CC242/Calculator!$E$6)/2)</f>
        <v>#N/A</v>
      </c>
      <c r="CU242" s="39" t="e">
        <f>IF(ISERROR(CD242),NA(),(CE242/Calculator!$E$6)/2)</f>
        <v>#N/A</v>
      </c>
      <c r="CV242" s="39" t="e">
        <f>IF(ISERROR(CF242),NA(),(CG242/Calculator!$E$6)/2)</f>
        <v>#N/A</v>
      </c>
      <c r="CW242" s="39" t="e">
        <f>IF(ISERROR(CH242),NA(),(CI242/Calculator!$E$6)/2)</f>
        <v>#N/A</v>
      </c>
      <c r="CX242" s="39" t="e">
        <f>IF(ISERROR(CJ242),NA(),(CK242/Calculator!$E$6)/2)</f>
        <v>#N/A</v>
      </c>
      <c r="CY242" s="39" t="e">
        <f>IF(ISERROR(CL242),NA(),(CM242/Calculator!$E$6)/2)</f>
        <v>#N/A</v>
      </c>
      <c r="CZ242" s="39" t="e">
        <f>IF(ISERROR(CN242),NA(),(CO242/Calculator!$E$6)/2)</f>
        <v>#N/A</v>
      </c>
      <c r="DA242" s="39" t="e">
        <f>IF(ISERROR(CP242),NA(),(CQ242/Calculator!$E$6)/2)</f>
        <v>#N/A</v>
      </c>
    </row>
    <row r="243" spans="1:105" s="34" customFormat="1" ht="12" thickBot="1" x14ac:dyDescent="0.25">
      <c r="A243" s="51" t="str">
        <f t="shared" si="259"/>
        <v/>
      </c>
      <c r="B243" s="52" t="str">
        <f t="shared" si="305"/>
        <v/>
      </c>
      <c r="C243" s="53" t="str">
        <f t="shared" si="260"/>
        <v/>
      </c>
      <c r="D243" s="54"/>
      <c r="E243" s="36">
        <f t="shared" si="261"/>
        <v>0</v>
      </c>
      <c r="F243" s="36">
        <f t="shared" si="262"/>
        <v>0</v>
      </c>
      <c r="G243" s="36">
        <f t="shared" si="263"/>
        <v>0</v>
      </c>
      <c r="H243" s="36">
        <f t="shared" si="264"/>
        <v>0</v>
      </c>
      <c r="I243" s="36">
        <f t="shared" si="265"/>
        <v>0</v>
      </c>
      <c r="J243" s="36">
        <f t="shared" si="266"/>
        <v>0</v>
      </c>
      <c r="K243" s="36">
        <f t="shared" si="267"/>
        <v>0</v>
      </c>
      <c r="L243" s="36">
        <f t="shared" si="268"/>
        <v>0</v>
      </c>
      <c r="M243" s="36">
        <f t="shared" si="269"/>
        <v>0</v>
      </c>
      <c r="N243" s="36">
        <f t="shared" si="270"/>
        <v>0</v>
      </c>
      <c r="O243" s="49">
        <f t="shared" si="271"/>
        <v>0</v>
      </c>
      <c r="P243" s="132" t="str">
        <f t="shared" si="272"/>
        <v/>
      </c>
      <c r="Q243" s="50">
        <f t="shared" si="273"/>
        <v>0</v>
      </c>
      <c r="R243" s="37"/>
      <c r="S243" s="36">
        <f t="shared" si="274"/>
        <v>1000</v>
      </c>
      <c r="T243" s="36">
        <f t="shared" si="275"/>
        <v>0</v>
      </c>
      <c r="U243" s="36">
        <f t="shared" si="276"/>
        <v>0</v>
      </c>
      <c r="V243" s="36">
        <f t="shared" si="277"/>
        <v>0</v>
      </c>
      <c r="W243" s="36">
        <f t="shared" si="278"/>
        <v>3000</v>
      </c>
      <c r="X243" s="36">
        <f t="shared" si="279"/>
        <v>0</v>
      </c>
      <c r="Y243" s="36">
        <f t="shared" si="280"/>
        <v>0</v>
      </c>
      <c r="Z243" s="36">
        <f t="shared" si="281"/>
        <v>57603.250000000015</v>
      </c>
      <c r="AA243" s="36">
        <f t="shared" si="282"/>
        <v>0</v>
      </c>
      <c r="AB243" s="36">
        <f t="shared" si="283"/>
        <v>0</v>
      </c>
      <c r="AC243" s="40"/>
      <c r="AD243" s="36">
        <f t="shared" si="249"/>
        <v>0</v>
      </c>
      <c r="AE243" s="36">
        <f t="shared" si="250"/>
        <v>0</v>
      </c>
      <c r="AF243" s="36">
        <f t="shared" si="251"/>
        <v>0</v>
      </c>
      <c r="AG243" s="36">
        <f t="shared" si="252"/>
        <v>0</v>
      </c>
      <c r="AH243" s="36">
        <f t="shared" si="253"/>
        <v>0</v>
      </c>
      <c r="AI243" s="36">
        <f t="shared" si="254"/>
        <v>0</v>
      </c>
      <c r="AJ243" s="36">
        <f t="shared" si="255"/>
        <v>0</v>
      </c>
      <c r="AK243" s="36">
        <f t="shared" si="256"/>
        <v>0</v>
      </c>
      <c r="AL243" s="36">
        <f t="shared" si="257"/>
        <v>0</v>
      </c>
      <c r="AM243" s="36">
        <f t="shared" si="258"/>
        <v>0</v>
      </c>
      <c r="AN243" s="40"/>
      <c r="AO243" s="36">
        <f t="shared" si="284"/>
        <v>0</v>
      </c>
      <c r="AP243" s="36">
        <f t="shared" si="285"/>
        <v>0</v>
      </c>
      <c r="AQ243" s="36">
        <f t="shared" si="286"/>
        <v>0</v>
      </c>
      <c r="AR243" s="36">
        <f t="shared" si="287"/>
        <v>0</v>
      </c>
      <c r="AS243" s="36">
        <f t="shared" si="288"/>
        <v>0</v>
      </c>
      <c r="AT243" s="36">
        <f t="shared" si="289"/>
        <v>0</v>
      </c>
      <c r="AU243" s="36">
        <f t="shared" si="290"/>
        <v>0</v>
      </c>
      <c r="AV243" s="36">
        <f t="shared" si="291"/>
        <v>167.52</v>
      </c>
      <c r="AW243" s="36">
        <f t="shared" si="292"/>
        <v>0</v>
      </c>
      <c r="AX243" s="36">
        <f t="shared" si="293"/>
        <v>0</v>
      </c>
      <c r="AZ243" s="36">
        <f t="shared" si="306"/>
        <v>0</v>
      </c>
      <c r="BA243" s="36">
        <f t="shared" si="307"/>
        <v>0</v>
      </c>
      <c r="BB243" s="36">
        <f t="shared" si="308"/>
        <v>0</v>
      </c>
      <c r="BC243" s="36">
        <f t="shared" si="309"/>
        <v>0</v>
      </c>
      <c r="BD243" s="36">
        <f t="shared" si="310"/>
        <v>0</v>
      </c>
      <c r="BE243" s="36">
        <f t="shared" si="311"/>
        <v>0</v>
      </c>
      <c r="BF243" s="36">
        <f t="shared" si="312"/>
        <v>0</v>
      </c>
      <c r="BG243" s="36">
        <f t="shared" si="313"/>
        <v>0</v>
      </c>
      <c r="BH243" s="36">
        <f t="shared" si="314"/>
        <v>0</v>
      </c>
      <c r="BI243" s="36">
        <f t="shared" si="315"/>
        <v>0</v>
      </c>
      <c r="BJ243" s="118">
        <f t="shared" si="294"/>
        <v>0</v>
      </c>
      <c r="BK243" s="37"/>
      <c r="BL243" s="38">
        <f t="shared" si="316"/>
        <v>0</v>
      </c>
      <c r="BM243" s="39">
        <f>IF(BA243+AP243+T242&gt;=F$8,0,IF(SUM($BL243:BL243)&lt;$C243,MIN(F$8-(BA243+AP243+T242),$C243-SUM($BL243:BL243)),0))</f>
        <v>0</v>
      </c>
      <c r="BN243" s="39">
        <f>IF(BB243+AQ243+U242&gt;=G$8,0,IF(SUM($BL243:BM243)&lt;$C243,MIN(G$8-(BB243+AQ243+U242),$C243-SUM($BL243:BM243)),0))</f>
        <v>0</v>
      </c>
      <c r="BO243" s="39">
        <f>IF(BC243+AR243+V242&gt;=H$8,0,IF(SUM($BL243:BN243)&lt;$C243,MIN(H$8-(BC243+AR243+V242),$C243-SUM($BL243:BN243)),0))</f>
        <v>0</v>
      </c>
      <c r="BP243" s="39">
        <f>IF(BD243+AS243+W242&gt;=I$8,0,IF(SUM($BL243:BO243)&lt;$C243,MIN(I$8-(BD243+AS243+W242),$C243-SUM($BL243:BO243)),0))</f>
        <v>0</v>
      </c>
      <c r="BQ243" s="39">
        <f>IF(BE243+AT243+X242&gt;=J$8,0,IF(SUM($BL243:BP243)&lt;$C243,MIN(J$8-(BE243+AT243+X242),$C243-SUM($BL243:BP243)),0))</f>
        <v>0</v>
      </c>
      <c r="BR243" s="39">
        <f>IF(BF243+AU243+Y242&gt;=K$8,0,IF(SUM($BL243:BQ243)&lt;$C243,MIN(K$8-(BF243+AU243+Y242),$C243-SUM($BL243:BQ243)),0))</f>
        <v>0</v>
      </c>
      <c r="BS243" s="39">
        <f>IF(BG243+AV243+Z242&gt;=L$8,0,IF(SUM($BL243:BR243)&lt;$C243,MIN(L$8-(BG243+AV243+Z242),$C243-SUM($BL243:BR243)),0))</f>
        <v>0</v>
      </c>
      <c r="BT243" s="39">
        <f>IF(BH243+AW243+AA242&gt;=M$8,0,IF(SUM($BL243:BS243)&lt;$C243,MIN(M$8-(BH243+AW243+AA242),$C243-SUM($BL243:BS243)),0))</f>
        <v>0</v>
      </c>
      <c r="BU243" s="39">
        <f>IF(BI243+AX243+AB242&gt;=N$8,0,IF(SUM($BL243:BT243)&lt;$C243,MIN(N$8-(BI243+AX243+AB242),$C243-SUM($BL243:BT243)),0))</f>
        <v>0</v>
      </c>
      <c r="BW243" s="52" t="e">
        <f t="shared" si="317"/>
        <v>#N/A</v>
      </c>
      <c r="BX243" s="174" t="e">
        <f t="shared" si="318"/>
        <v>#N/A</v>
      </c>
      <c r="BY243" s="39">
        <f t="shared" si="295"/>
        <v>0</v>
      </c>
      <c r="BZ243" s="174" t="e">
        <f t="shared" si="319"/>
        <v>#N/A</v>
      </c>
      <c r="CA243" s="37">
        <f t="shared" si="296"/>
        <v>0</v>
      </c>
      <c r="CB243" s="174" t="e">
        <f t="shared" si="320"/>
        <v>#N/A</v>
      </c>
      <c r="CC243" s="39">
        <f t="shared" si="297"/>
        <v>0</v>
      </c>
      <c r="CD243" s="174" t="e">
        <f t="shared" si="321"/>
        <v>#N/A</v>
      </c>
      <c r="CE243" s="39">
        <f t="shared" si="298"/>
        <v>0</v>
      </c>
      <c r="CF243" s="174" t="e">
        <f t="shared" si="322"/>
        <v>#N/A</v>
      </c>
      <c r="CG243" s="39">
        <f t="shared" si="299"/>
        <v>0</v>
      </c>
      <c r="CH243" s="174" t="e">
        <f t="shared" si="323"/>
        <v>#N/A</v>
      </c>
      <c r="CI243" s="39">
        <f t="shared" si="300"/>
        <v>0</v>
      </c>
      <c r="CJ243" s="174" t="e">
        <f t="shared" si="324"/>
        <v>#N/A</v>
      </c>
      <c r="CK243" s="39">
        <f t="shared" si="301"/>
        <v>0</v>
      </c>
      <c r="CL243" s="174" t="e">
        <f t="shared" si="325"/>
        <v>#N/A</v>
      </c>
      <c r="CM243" s="39">
        <f t="shared" si="302"/>
        <v>0</v>
      </c>
      <c r="CN243" s="174" t="e">
        <f t="shared" si="326"/>
        <v>#N/A</v>
      </c>
      <c r="CO243" s="39">
        <f t="shared" si="303"/>
        <v>0</v>
      </c>
      <c r="CP243" s="174" t="e">
        <f t="shared" si="327"/>
        <v>#N/A</v>
      </c>
      <c r="CQ243" s="39">
        <f t="shared" si="304"/>
        <v>0</v>
      </c>
      <c r="CR243" s="39" t="e">
        <f>IF(ISERROR(BX243),NA(),(BY243/Calculator!$E$6)/2)</f>
        <v>#N/A</v>
      </c>
      <c r="CS243" s="39" t="e">
        <f>IF(ISERROR(BZ243),NA(),(CA243/Calculator!$E$6)/2)</f>
        <v>#N/A</v>
      </c>
      <c r="CT243" s="39" t="e">
        <f>IF(ISERROR(CB243),NA(),(CC243/Calculator!$E$6)/2)</f>
        <v>#N/A</v>
      </c>
      <c r="CU243" s="39" t="e">
        <f>IF(ISERROR(CD243),NA(),(CE243/Calculator!$E$6)/2)</f>
        <v>#N/A</v>
      </c>
      <c r="CV243" s="39" t="e">
        <f>IF(ISERROR(CF243),NA(),(CG243/Calculator!$E$6)/2)</f>
        <v>#N/A</v>
      </c>
      <c r="CW243" s="39" t="e">
        <f>IF(ISERROR(CH243),NA(),(CI243/Calculator!$E$6)/2)</f>
        <v>#N/A</v>
      </c>
      <c r="CX243" s="39" t="e">
        <f>IF(ISERROR(CJ243),NA(),(CK243/Calculator!$E$6)/2)</f>
        <v>#N/A</v>
      </c>
      <c r="CY243" s="39" t="e">
        <f>IF(ISERROR(CL243),NA(),(CM243/Calculator!$E$6)/2)</f>
        <v>#N/A</v>
      </c>
      <c r="CZ243" s="39" t="e">
        <f>IF(ISERROR(CN243),NA(),(CO243/Calculator!$E$6)/2)</f>
        <v>#N/A</v>
      </c>
      <c r="DA243" s="39" t="e">
        <f>IF(ISERROR(CP243),NA(),(CQ243/Calculator!$E$6)/2)</f>
        <v>#N/A</v>
      </c>
    </row>
    <row r="244" spans="1:105" s="34" customFormat="1" ht="12" thickBot="1" x14ac:dyDescent="0.25">
      <c r="A244" s="51" t="str">
        <f t="shared" si="259"/>
        <v/>
      </c>
      <c r="B244" s="52" t="str">
        <f t="shared" si="305"/>
        <v/>
      </c>
      <c r="C244" s="53" t="str">
        <f t="shared" si="260"/>
        <v/>
      </c>
      <c r="D244" s="54"/>
      <c r="E244" s="36">
        <f t="shared" si="261"/>
        <v>0</v>
      </c>
      <c r="F244" s="36">
        <f t="shared" si="262"/>
        <v>0</v>
      </c>
      <c r="G244" s="36">
        <f t="shared" si="263"/>
        <v>0</v>
      </c>
      <c r="H244" s="36">
        <f t="shared" si="264"/>
        <v>0</v>
      </c>
      <c r="I244" s="36">
        <f t="shared" si="265"/>
        <v>0</v>
      </c>
      <c r="J244" s="36">
        <f t="shared" si="266"/>
        <v>0</v>
      </c>
      <c r="K244" s="36">
        <f t="shared" si="267"/>
        <v>0</v>
      </c>
      <c r="L244" s="36">
        <f t="shared" si="268"/>
        <v>0</v>
      </c>
      <c r="M244" s="36">
        <f t="shared" si="269"/>
        <v>0</v>
      </c>
      <c r="N244" s="36">
        <f t="shared" si="270"/>
        <v>0</v>
      </c>
      <c r="O244" s="49">
        <f t="shared" si="271"/>
        <v>0</v>
      </c>
      <c r="P244" s="132" t="str">
        <f t="shared" si="272"/>
        <v/>
      </c>
      <c r="Q244" s="50">
        <f t="shared" si="273"/>
        <v>0</v>
      </c>
      <c r="R244" s="37"/>
      <c r="S244" s="36">
        <f t="shared" si="274"/>
        <v>1000</v>
      </c>
      <c r="T244" s="36">
        <f t="shared" si="275"/>
        <v>0</v>
      </c>
      <c r="U244" s="36">
        <f t="shared" si="276"/>
        <v>0</v>
      </c>
      <c r="V244" s="36">
        <f t="shared" si="277"/>
        <v>0</v>
      </c>
      <c r="W244" s="36">
        <f t="shared" si="278"/>
        <v>3000</v>
      </c>
      <c r="X244" s="36">
        <f t="shared" si="279"/>
        <v>0</v>
      </c>
      <c r="Y244" s="36">
        <f t="shared" si="280"/>
        <v>0</v>
      </c>
      <c r="Z244" s="36">
        <f t="shared" si="281"/>
        <v>57771.260000000017</v>
      </c>
      <c r="AA244" s="36">
        <f t="shared" si="282"/>
        <v>0</v>
      </c>
      <c r="AB244" s="36">
        <f t="shared" si="283"/>
        <v>0</v>
      </c>
      <c r="AC244" s="40"/>
      <c r="AD244" s="36">
        <f t="shared" si="249"/>
        <v>0</v>
      </c>
      <c r="AE244" s="36">
        <f t="shared" si="250"/>
        <v>0</v>
      </c>
      <c r="AF244" s="36">
        <f t="shared" si="251"/>
        <v>0</v>
      </c>
      <c r="AG244" s="36">
        <f t="shared" si="252"/>
        <v>0</v>
      </c>
      <c r="AH244" s="36">
        <f t="shared" si="253"/>
        <v>0</v>
      </c>
      <c r="AI244" s="36">
        <f t="shared" si="254"/>
        <v>0</v>
      </c>
      <c r="AJ244" s="36">
        <f t="shared" si="255"/>
        <v>0</v>
      </c>
      <c r="AK244" s="36">
        <f t="shared" si="256"/>
        <v>0</v>
      </c>
      <c r="AL244" s="36">
        <f t="shared" si="257"/>
        <v>0</v>
      </c>
      <c r="AM244" s="36">
        <f t="shared" si="258"/>
        <v>0</v>
      </c>
      <c r="AN244" s="40"/>
      <c r="AO244" s="36">
        <f t="shared" si="284"/>
        <v>0</v>
      </c>
      <c r="AP244" s="36">
        <f t="shared" si="285"/>
        <v>0</v>
      </c>
      <c r="AQ244" s="36">
        <f t="shared" si="286"/>
        <v>0</v>
      </c>
      <c r="AR244" s="36">
        <f t="shared" si="287"/>
        <v>0</v>
      </c>
      <c r="AS244" s="36">
        <f t="shared" si="288"/>
        <v>0</v>
      </c>
      <c r="AT244" s="36">
        <f t="shared" si="289"/>
        <v>0</v>
      </c>
      <c r="AU244" s="36">
        <f t="shared" si="290"/>
        <v>0</v>
      </c>
      <c r="AV244" s="36">
        <f t="shared" si="291"/>
        <v>168.01</v>
      </c>
      <c r="AW244" s="36">
        <f t="shared" si="292"/>
        <v>0</v>
      </c>
      <c r="AX244" s="36">
        <f t="shared" si="293"/>
        <v>0</v>
      </c>
      <c r="AZ244" s="36">
        <f t="shared" si="306"/>
        <v>0</v>
      </c>
      <c r="BA244" s="36">
        <f t="shared" si="307"/>
        <v>0</v>
      </c>
      <c r="BB244" s="36">
        <f t="shared" si="308"/>
        <v>0</v>
      </c>
      <c r="BC244" s="36">
        <f t="shared" si="309"/>
        <v>0</v>
      </c>
      <c r="BD244" s="36">
        <f t="shared" si="310"/>
        <v>0</v>
      </c>
      <c r="BE244" s="36">
        <f t="shared" si="311"/>
        <v>0</v>
      </c>
      <c r="BF244" s="36">
        <f t="shared" si="312"/>
        <v>0</v>
      </c>
      <c r="BG244" s="36">
        <f t="shared" si="313"/>
        <v>0</v>
      </c>
      <c r="BH244" s="36">
        <f t="shared" si="314"/>
        <v>0</v>
      </c>
      <c r="BI244" s="36">
        <f t="shared" si="315"/>
        <v>0</v>
      </c>
      <c r="BJ244" s="118">
        <f t="shared" si="294"/>
        <v>0</v>
      </c>
      <c r="BK244" s="37"/>
      <c r="BL244" s="38">
        <f t="shared" si="316"/>
        <v>0</v>
      </c>
      <c r="BM244" s="39">
        <f>IF(BA244+AP244+T243&gt;=F$8,0,IF(SUM($BL244:BL244)&lt;$C244,MIN(F$8-(BA244+AP244+T243),$C244-SUM($BL244:BL244)),0))</f>
        <v>0</v>
      </c>
      <c r="BN244" s="39">
        <f>IF(BB244+AQ244+U243&gt;=G$8,0,IF(SUM($BL244:BM244)&lt;$C244,MIN(G$8-(BB244+AQ244+U243),$C244-SUM($BL244:BM244)),0))</f>
        <v>0</v>
      </c>
      <c r="BO244" s="39">
        <f>IF(BC244+AR244+V243&gt;=H$8,0,IF(SUM($BL244:BN244)&lt;$C244,MIN(H$8-(BC244+AR244+V243),$C244-SUM($BL244:BN244)),0))</f>
        <v>0</v>
      </c>
      <c r="BP244" s="39">
        <f>IF(BD244+AS244+W243&gt;=I$8,0,IF(SUM($BL244:BO244)&lt;$C244,MIN(I$8-(BD244+AS244+W243),$C244-SUM($BL244:BO244)),0))</f>
        <v>0</v>
      </c>
      <c r="BQ244" s="39">
        <f>IF(BE244+AT244+X243&gt;=J$8,0,IF(SUM($BL244:BP244)&lt;$C244,MIN(J$8-(BE244+AT244+X243),$C244-SUM($BL244:BP244)),0))</f>
        <v>0</v>
      </c>
      <c r="BR244" s="39">
        <f>IF(BF244+AU244+Y243&gt;=K$8,0,IF(SUM($BL244:BQ244)&lt;$C244,MIN(K$8-(BF244+AU244+Y243),$C244-SUM($BL244:BQ244)),0))</f>
        <v>0</v>
      </c>
      <c r="BS244" s="39">
        <f>IF(BG244+AV244+Z243&gt;=L$8,0,IF(SUM($BL244:BR244)&lt;$C244,MIN(L$8-(BG244+AV244+Z243),$C244-SUM($BL244:BR244)),0))</f>
        <v>0</v>
      </c>
      <c r="BT244" s="39">
        <f>IF(BH244+AW244+AA243&gt;=M$8,0,IF(SUM($BL244:BS244)&lt;$C244,MIN(M$8-(BH244+AW244+AA243),$C244-SUM($BL244:BS244)),0))</f>
        <v>0</v>
      </c>
      <c r="BU244" s="39">
        <f>IF(BI244+AX244+AB243&gt;=N$8,0,IF(SUM($BL244:BT244)&lt;$C244,MIN(N$8-(BI244+AX244+AB243),$C244-SUM($BL244:BT244)),0))</f>
        <v>0</v>
      </c>
      <c r="BW244" s="52" t="e">
        <f t="shared" si="317"/>
        <v>#N/A</v>
      </c>
      <c r="BX244" s="174" t="e">
        <f t="shared" si="318"/>
        <v>#N/A</v>
      </c>
      <c r="BY244" s="39">
        <f t="shared" si="295"/>
        <v>0</v>
      </c>
      <c r="BZ244" s="174" t="e">
        <f t="shared" si="319"/>
        <v>#N/A</v>
      </c>
      <c r="CA244" s="37">
        <f t="shared" si="296"/>
        <v>0</v>
      </c>
      <c r="CB244" s="174" t="e">
        <f t="shared" si="320"/>
        <v>#N/A</v>
      </c>
      <c r="CC244" s="39">
        <f t="shared" si="297"/>
        <v>0</v>
      </c>
      <c r="CD244" s="174" t="e">
        <f t="shared" si="321"/>
        <v>#N/A</v>
      </c>
      <c r="CE244" s="39">
        <f t="shared" si="298"/>
        <v>0</v>
      </c>
      <c r="CF244" s="174" t="e">
        <f t="shared" si="322"/>
        <v>#N/A</v>
      </c>
      <c r="CG244" s="39">
        <f t="shared" si="299"/>
        <v>0</v>
      </c>
      <c r="CH244" s="174" t="e">
        <f t="shared" si="323"/>
        <v>#N/A</v>
      </c>
      <c r="CI244" s="39">
        <f t="shared" si="300"/>
        <v>0</v>
      </c>
      <c r="CJ244" s="174" t="e">
        <f t="shared" si="324"/>
        <v>#N/A</v>
      </c>
      <c r="CK244" s="39">
        <f t="shared" si="301"/>
        <v>0</v>
      </c>
      <c r="CL244" s="174" t="e">
        <f t="shared" si="325"/>
        <v>#N/A</v>
      </c>
      <c r="CM244" s="39">
        <f t="shared" si="302"/>
        <v>0</v>
      </c>
      <c r="CN244" s="174" t="e">
        <f t="shared" si="326"/>
        <v>#N/A</v>
      </c>
      <c r="CO244" s="39">
        <f t="shared" si="303"/>
        <v>0</v>
      </c>
      <c r="CP244" s="174" t="e">
        <f t="shared" si="327"/>
        <v>#N/A</v>
      </c>
      <c r="CQ244" s="39">
        <f t="shared" si="304"/>
        <v>0</v>
      </c>
      <c r="CR244" s="39" t="e">
        <f>IF(ISERROR(BX244),NA(),(BY244/Calculator!$E$6)/2)</f>
        <v>#N/A</v>
      </c>
      <c r="CS244" s="39" t="e">
        <f>IF(ISERROR(BZ244),NA(),(CA244/Calculator!$E$6)/2)</f>
        <v>#N/A</v>
      </c>
      <c r="CT244" s="39" t="e">
        <f>IF(ISERROR(CB244),NA(),(CC244/Calculator!$E$6)/2)</f>
        <v>#N/A</v>
      </c>
      <c r="CU244" s="39" t="e">
        <f>IF(ISERROR(CD244),NA(),(CE244/Calculator!$E$6)/2)</f>
        <v>#N/A</v>
      </c>
      <c r="CV244" s="39" t="e">
        <f>IF(ISERROR(CF244),NA(),(CG244/Calculator!$E$6)/2)</f>
        <v>#N/A</v>
      </c>
      <c r="CW244" s="39" t="e">
        <f>IF(ISERROR(CH244),NA(),(CI244/Calculator!$E$6)/2)</f>
        <v>#N/A</v>
      </c>
      <c r="CX244" s="39" t="e">
        <f>IF(ISERROR(CJ244),NA(),(CK244/Calculator!$E$6)/2)</f>
        <v>#N/A</v>
      </c>
      <c r="CY244" s="39" t="e">
        <f>IF(ISERROR(CL244),NA(),(CM244/Calculator!$E$6)/2)</f>
        <v>#N/A</v>
      </c>
      <c r="CZ244" s="39" t="e">
        <f>IF(ISERROR(CN244),NA(),(CO244/Calculator!$E$6)/2)</f>
        <v>#N/A</v>
      </c>
      <c r="DA244" s="39" t="e">
        <f>IF(ISERROR(CP244),NA(),(CQ244/Calculator!$E$6)/2)</f>
        <v>#N/A</v>
      </c>
    </row>
    <row r="245" spans="1:105" s="34" customFormat="1" ht="12" thickBot="1" x14ac:dyDescent="0.25">
      <c r="A245" s="51" t="str">
        <f t="shared" si="259"/>
        <v/>
      </c>
      <c r="B245" s="52" t="str">
        <f t="shared" si="305"/>
        <v/>
      </c>
      <c r="C245" s="53" t="str">
        <f t="shared" si="260"/>
        <v/>
      </c>
      <c r="D245" s="54"/>
      <c r="E245" s="36">
        <f t="shared" si="261"/>
        <v>0</v>
      </c>
      <c r="F245" s="36">
        <f t="shared" si="262"/>
        <v>0</v>
      </c>
      <c r="G245" s="36">
        <f t="shared" si="263"/>
        <v>0</v>
      </c>
      <c r="H245" s="36">
        <f t="shared" si="264"/>
        <v>0</v>
      </c>
      <c r="I245" s="36">
        <f t="shared" si="265"/>
        <v>0</v>
      </c>
      <c r="J245" s="36">
        <f t="shared" si="266"/>
        <v>0</v>
      </c>
      <c r="K245" s="36">
        <f t="shared" si="267"/>
        <v>0</v>
      </c>
      <c r="L245" s="36">
        <f t="shared" si="268"/>
        <v>0</v>
      </c>
      <c r="M245" s="36">
        <f t="shared" si="269"/>
        <v>0</v>
      </c>
      <c r="N245" s="36">
        <f t="shared" si="270"/>
        <v>0</v>
      </c>
      <c r="O245" s="49">
        <f t="shared" si="271"/>
        <v>0</v>
      </c>
      <c r="P245" s="132" t="str">
        <f t="shared" si="272"/>
        <v/>
      </c>
      <c r="Q245" s="50">
        <f t="shared" si="273"/>
        <v>0</v>
      </c>
      <c r="R245" s="37"/>
      <c r="S245" s="36">
        <f t="shared" si="274"/>
        <v>1000</v>
      </c>
      <c r="T245" s="36">
        <f t="shared" si="275"/>
        <v>0</v>
      </c>
      <c r="U245" s="36">
        <f t="shared" si="276"/>
        <v>0</v>
      </c>
      <c r="V245" s="36">
        <f t="shared" si="277"/>
        <v>0</v>
      </c>
      <c r="W245" s="36">
        <f t="shared" si="278"/>
        <v>3000</v>
      </c>
      <c r="X245" s="36">
        <f t="shared" si="279"/>
        <v>0</v>
      </c>
      <c r="Y245" s="36">
        <f t="shared" si="280"/>
        <v>0</v>
      </c>
      <c r="Z245" s="36">
        <f t="shared" si="281"/>
        <v>57939.760000000017</v>
      </c>
      <c r="AA245" s="36">
        <f t="shared" si="282"/>
        <v>0</v>
      </c>
      <c r="AB245" s="36">
        <f t="shared" si="283"/>
        <v>0</v>
      </c>
      <c r="AC245" s="40"/>
      <c r="AD245" s="36">
        <f t="shared" si="249"/>
        <v>0</v>
      </c>
      <c r="AE245" s="36">
        <f t="shared" si="250"/>
        <v>0</v>
      </c>
      <c r="AF245" s="36">
        <f t="shared" si="251"/>
        <v>0</v>
      </c>
      <c r="AG245" s="36">
        <f t="shared" si="252"/>
        <v>0</v>
      </c>
      <c r="AH245" s="36">
        <f t="shared" si="253"/>
        <v>0</v>
      </c>
      <c r="AI245" s="36">
        <f t="shared" si="254"/>
        <v>0</v>
      </c>
      <c r="AJ245" s="36">
        <f t="shared" si="255"/>
        <v>0</v>
      </c>
      <c r="AK245" s="36">
        <f t="shared" si="256"/>
        <v>0</v>
      </c>
      <c r="AL245" s="36">
        <f t="shared" si="257"/>
        <v>0</v>
      </c>
      <c r="AM245" s="36">
        <f t="shared" si="258"/>
        <v>0</v>
      </c>
      <c r="AN245" s="40"/>
      <c r="AO245" s="36">
        <f t="shared" si="284"/>
        <v>0</v>
      </c>
      <c r="AP245" s="36">
        <f t="shared" si="285"/>
        <v>0</v>
      </c>
      <c r="AQ245" s="36">
        <f t="shared" si="286"/>
        <v>0</v>
      </c>
      <c r="AR245" s="36">
        <f t="shared" si="287"/>
        <v>0</v>
      </c>
      <c r="AS245" s="36">
        <f t="shared" si="288"/>
        <v>0</v>
      </c>
      <c r="AT245" s="36">
        <f t="shared" si="289"/>
        <v>0</v>
      </c>
      <c r="AU245" s="36">
        <f t="shared" si="290"/>
        <v>0</v>
      </c>
      <c r="AV245" s="36">
        <f t="shared" si="291"/>
        <v>168.5</v>
      </c>
      <c r="AW245" s="36">
        <f t="shared" si="292"/>
        <v>0</v>
      </c>
      <c r="AX245" s="36">
        <f t="shared" si="293"/>
        <v>0</v>
      </c>
      <c r="AZ245" s="36">
        <f t="shared" si="306"/>
        <v>0</v>
      </c>
      <c r="BA245" s="36">
        <f t="shared" si="307"/>
        <v>0</v>
      </c>
      <c r="BB245" s="36">
        <f t="shared" si="308"/>
        <v>0</v>
      </c>
      <c r="BC245" s="36">
        <f t="shared" si="309"/>
        <v>0</v>
      </c>
      <c r="BD245" s="36">
        <f t="shared" si="310"/>
        <v>0</v>
      </c>
      <c r="BE245" s="36">
        <f t="shared" si="311"/>
        <v>0</v>
      </c>
      <c r="BF245" s="36">
        <f t="shared" si="312"/>
        <v>0</v>
      </c>
      <c r="BG245" s="36">
        <f t="shared" si="313"/>
        <v>0</v>
      </c>
      <c r="BH245" s="36">
        <f t="shared" si="314"/>
        <v>0</v>
      </c>
      <c r="BI245" s="36">
        <f t="shared" si="315"/>
        <v>0</v>
      </c>
      <c r="BJ245" s="118">
        <f t="shared" si="294"/>
        <v>0</v>
      </c>
      <c r="BK245" s="37"/>
      <c r="BL245" s="38">
        <f t="shared" si="316"/>
        <v>0</v>
      </c>
      <c r="BM245" s="39">
        <f>IF(BA245+AP245+T244&gt;=F$8,0,IF(SUM($BL245:BL245)&lt;$C245,MIN(F$8-(BA245+AP245+T244),$C245-SUM($BL245:BL245)),0))</f>
        <v>0</v>
      </c>
      <c r="BN245" s="39">
        <f>IF(BB245+AQ245+U244&gt;=G$8,0,IF(SUM($BL245:BM245)&lt;$C245,MIN(G$8-(BB245+AQ245+U244),$C245-SUM($BL245:BM245)),0))</f>
        <v>0</v>
      </c>
      <c r="BO245" s="39">
        <f>IF(BC245+AR245+V244&gt;=H$8,0,IF(SUM($BL245:BN245)&lt;$C245,MIN(H$8-(BC245+AR245+V244),$C245-SUM($BL245:BN245)),0))</f>
        <v>0</v>
      </c>
      <c r="BP245" s="39">
        <f>IF(BD245+AS245+W244&gt;=I$8,0,IF(SUM($BL245:BO245)&lt;$C245,MIN(I$8-(BD245+AS245+W244),$C245-SUM($BL245:BO245)),0))</f>
        <v>0</v>
      </c>
      <c r="BQ245" s="39">
        <f>IF(BE245+AT245+X244&gt;=J$8,0,IF(SUM($BL245:BP245)&lt;$C245,MIN(J$8-(BE245+AT245+X244),$C245-SUM($BL245:BP245)),0))</f>
        <v>0</v>
      </c>
      <c r="BR245" s="39">
        <f>IF(BF245+AU245+Y244&gt;=K$8,0,IF(SUM($BL245:BQ245)&lt;$C245,MIN(K$8-(BF245+AU245+Y244),$C245-SUM($BL245:BQ245)),0))</f>
        <v>0</v>
      </c>
      <c r="BS245" s="39">
        <f>IF(BG245+AV245+Z244&gt;=L$8,0,IF(SUM($BL245:BR245)&lt;$C245,MIN(L$8-(BG245+AV245+Z244),$C245-SUM($BL245:BR245)),0))</f>
        <v>0</v>
      </c>
      <c r="BT245" s="39">
        <f>IF(BH245+AW245+AA244&gt;=M$8,0,IF(SUM($BL245:BS245)&lt;$C245,MIN(M$8-(BH245+AW245+AA244),$C245-SUM($BL245:BS245)),0))</f>
        <v>0</v>
      </c>
      <c r="BU245" s="39">
        <f>IF(BI245+AX245+AB244&gt;=N$8,0,IF(SUM($BL245:BT245)&lt;$C245,MIN(N$8-(BI245+AX245+AB244),$C245-SUM($BL245:BT245)),0))</f>
        <v>0</v>
      </c>
      <c r="BW245" s="52" t="e">
        <f t="shared" si="317"/>
        <v>#N/A</v>
      </c>
      <c r="BX245" s="174" t="e">
        <f t="shared" si="318"/>
        <v>#N/A</v>
      </c>
      <c r="BY245" s="39">
        <f t="shared" si="295"/>
        <v>0</v>
      </c>
      <c r="BZ245" s="174" t="e">
        <f t="shared" si="319"/>
        <v>#N/A</v>
      </c>
      <c r="CA245" s="37">
        <f t="shared" si="296"/>
        <v>0</v>
      </c>
      <c r="CB245" s="174" t="e">
        <f t="shared" si="320"/>
        <v>#N/A</v>
      </c>
      <c r="CC245" s="39">
        <f t="shared" si="297"/>
        <v>0</v>
      </c>
      <c r="CD245" s="174" t="e">
        <f t="shared" si="321"/>
        <v>#N/A</v>
      </c>
      <c r="CE245" s="39">
        <f t="shared" si="298"/>
        <v>0</v>
      </c>
      <c r="CF245" s="174" t="e">
        <f t="shared" si="322"/>
        <v>#N/A</v>
      </c>
      <c r="CG245" s="39">
        <f t="shared" si="299"/>
        <v>0</v>
      </c>
      <c r="CH245" s="174" t="e">
        <f t="shared" si="323"/>
        <v>#N/A</v>
      </c>
      <c r="CI245" s="39">
        <f t="shared" si="300"/>
        <v>0</v>
      </c>
      <c r="CJ245" s="174" t="e">
        <f t="shared" si="324"/>
        <v>#N/A</v>
      </c>
      <c r="CK245" s="39">
        <f t="shared" si="301"/>
        <v>0</v>
      </c>
      <c r="CL245" s="174" t="e">
        <f t="shared" si="325"/>
        <v>#N/A</v>
      </c>
      <c r="CM245" s="39">
        <f t="shared" si="302"/>
        <v>0</v>
      </c>
      <c r="CN245" s="174" t="e">
        <f t="shared" si="326"/>
        <v>#N/A</v>
      </c>
      <c r="CO245" s="39">
        <f t="shared" si="303"/>
        <v>0</v>
      </c>
      <c r="CP245" s="174" t="e">
        <f t="shared" si="327"/>
        <v>#N/A</v>
      </c>
      <c r="CQ245" s="39">
        <f t="shared" si="304"/>
        <v>0</v>
      </c>
      <c r="CR245" s="39" t="e">
        <f>IF(ISERROR(BX245),NA(),(BY245/Calculator!$E$6)/2)</f>
        <v>#N/A</v>
      </c>
      <c r="CS245" s="39" t="e">
        <f>IF(ISERROR(BZ245),NA(),(CA245/Calculator!$E$6)/2)</f>
        <v>#N/A</v>
      </c>
      <c r="CT245" s="39" t="e">
        <f>IF(ISERROR(CB245),NA(),(CC245/Calculator!$E$6)/2)</f>
        <v>#N/A</v>
      </c>
      <c r="CU245" s="39" t="e">
        <f>IF(ISERROR(CD245),NA(),(CE245/Calculator!$E$6)/2)</f>
        <v>#N/A</v>
      </c>
      <c r="CV245" s="39" t="e">
        <f>IF(ISERROR(CF245),NA(),(CG245/Calculator!$E$6)/2)</f>
        <v>#N/A</v>
      </c>
      <c r="CW245" s="39" t="e">
        <f>IF(ISERROR(CH245),NA(),(CI245/Calculator!$E$6)/2)</f>
        <v>#N/A</v>
      </c>
      <c r="CX245" s="39" t="e">
        <f>IF(ISERROR(CJ245),NA(),(CK245/Calculator!$E$6)/2)</f>
        <v>#N/A</v>
      </c>
      <c r="CY245" s="39" t="e">
        <f>IF(ISERROR(CL245),NA(),(CM245/Calculator!$E$6)/2)</f>
        <v>#N/A</v>
      </c>
      <c r="CZ245" s="39" t="e">
        <f>IF(ISERROR(CN245),NA(),(CO245/Calculator!$E$6)/2)</f>
        <v>#N/A</v>
      </c>
      <c r="DA245" s="39" t="e">
        <f>IF(ISERROR(CP245),NA(),(CQ245/Calculator!$E$6)/2)</f>
        <v>#N/A</v>
      </c>
    </row>
    <row r="246" spans="1:105" s="34" customFormat="1" ht="12" thickBot="1" x14ac:dyDescent="0.25">
      <c r="A246" s="51" t="str">
        <f t="shared" si="259"/>
        <v/>
      </c>
      <c r="B246" s="52" t="str">
        <f t="shared" si="305"/>
        <v/>
      </c>
      <c r="C246" s="53" t="str">
        <f t="shared" si="260"/>
        <v/>
      </c>
      <c r="D246" s="54"/>
      <c r="E246" s="36">
        <f t="shared" si="261"/>
        <v>0</v>
      </c>
      <c r="F246" s="36">
        <f t="shared" si="262"/>
        <v>0</v>
      </c>
      <c r="G246" s="36">
        <f t="shared" si="263"/>
        <v>0</v>
      </c>
      <c r="H246" s="36">
        <f t="shared" si="264"/>
        <v>0</v>
      </c>
      <c r="I246" s="36">
        <f t="shared" si="265"/>
        <v>0</v>
      </c>
      <c r="J246" s="36">
        <f t="shared" si="266"/>
        <v>0</v>
      </c>
      <c r="K246" s="36">
        <f t="shared" si="267"/>
        <v>0</v>
      </c>
      <c r="L246" s="36">
        <f t="shared" si="268"/>
        <v>0</v>
      </c>
      <c r="M246" s="36">
        <f t="shared" si="269"/>
        <v>0</v>
      </c>
      <c r="N246" s="36">
        <f t="shared" si="270"/>
        <v>0</v>
      </c>
      <c r="O246" s="49">
        <f t="shared" si="271"/>
        <v>0</v>
      </c>
      <c r="P246" s="132" t="str">
        <f t="shared" si="272"/>
        <v/>
      </c>
      <c r="Q246" s="50">
        <f t="shared" si="273"/>
        <v>0</v>
      </c>
      <c r="R246" s="37"/>
      <c r="S246" s="36">
        <f t="shared" si="274"/>
        <v>1000</v>
      </c>
      <c r="T246" s="36">
        <f t="shared" si="275"/>
        <v>0</v>
      </c>
      <c r="U246" s="36">
        <f t="shared" si="276"/>
        <v>0</v>
      </c>
      <c r="V246" s="36">
        <f t="shared" si="277"/>
        <v>0</v>
      </c>
      <c r="W246" s="36">
        <f t="shared" si="278"/>
        <v>3000</v>
      </c>
      <c r="X246" s="36">
        <f t="shared" si="279"/>
        <v>0</v>
      </c>
      <c r="Y246" s="36">
        <f t="shared" si="280"/>
        <v>0</v>
      </c>
      <c r="Z246" s="36">
        <f t="shared" si="281"/>
        <v>58108.750000000015</v>
      </c>
      <c r="AA246" s="36">
        <f t="shared" si="282"/>
        <v>0</v>
      </c>
      <c r="AB246" s="36">
        <f t="shared" si="283"/>
        <v>0</v>
      </c>
      <c r="AC246" s="40"/>
      <c r="AD246" s="36">
        <f t="shared" si="249"/>
        <v>0</v>
      </c>
      <c r="AE246" s="36">
        <f t="shared" si="250"/>
        <v>0</v>
      </c>
      <c r="AF246" s="36">
        <f t="shared" si="251"/>
        <v>0</v>
      </c>
      <c r="AG246" s="36">
        <f t="shared" si="252"/>
        <v>0</v>
      </c>
      <c r="AH246" s="36">
        <f t="shared" si="253"/>
        <v>0</v>
      </c>
      <c r="AI246" s="36">
        <f t="shared" si="254"/>
        <v>0</v>
      </c>
      <c r="AJ246" s="36">
        <f t="shared" si="255"/>
        <v>0</v>
      </c>
      <c r="AK246" s="36">
        <f t="shared" si="256"/>
        <v>0</v>
      </c>
      <c r="AL246" s="36">
        <f t="shared" si="257"/>
        <v>0</v>
      </c>
      <c r="AM246" s="36">
        <f t="shared" si="258"/>
        <v>0</v>
      </c>
      <c r="AN246" s="40"/>
      <c r="AO246" s="36">
        <f t="shared" si="284"/>
        <v>0</v>
      </c>
      <c r="AP246" s="36">
        <f t="shared" si="285"/>
        <v>0</v>
      </c>
      <c r="AQ246" s="36">
        <f t="shared" si="286"/>
        <v>0</v>
      </c>
      <c r="AR246" s="36">
        <f t="shared" si="287"/>
        <v>0</v>
      </c>
      <c r="AS246" s="36">
        <f t="shared" si="288"/>
        <v>0</v>
      </c>
      <c r="AT246" s="36">
        <f t="shared" si="289"/>
        <v>0</v>
      </c>
      <c r="AU246" s="36">
        <f t="shared" si="290"/>
        <v>0</v>
      </c>
      <c r="AV246" s="36">
        <f t="shared" si="291"/>
        <v>168.99</v>
      </c>
      <c r="AW246" s="36">
        <f t="shared" si="292"/>
        <v>0</v>
      </c>
      <c r="AX246" s="36">
        <f t="shared" si="293"/>
        <v>0</v>
      </c>
      <c r="AZ246" s="36">
        <f t="shared" si="306"/>
        <v>0</v>
      </c>
      <c r="BA246" s="36">
        <f t="shared" si="307"/>
        <v>0</v>
      </c>
      <c r="BB246" s="36">
        <f t="shared" si="308"/>
        <v>0</v>
      </c>
      <c r="BC246" s="36">
        <f t="shared" si="309"/>
        <v>0</v>
      </c>
      <c r="BD246" s="36">
        <f t="shared" si="310"/>
        <v>0</v>
      </c>
      <c r="BE246" s="36">
        <f t="shared" si="311"/>
        <v>0</v>
      </c>
      <c r="BF246" s="36">
        <f t="shared" si="312"/>
        <v>0</v>
      </c>
      <c r="BG246" s="36">
        <f t="shared" si="313"/>
        <v>0</v>
      </c>
      <c r="BH246" s="36">
        <f t="shared" si="314"/>
        <v>0</v>
      </c>
      <c r="BI246" s="36">
        <f t="shared" si="315"/>
        <v>0</v>
      </c>
      <c r="BJ246" s="118">
        <f t="shared" si="294"/>
        <v>0</v>
      </c>
      <c r="BK246" s="37"/>
      <c r="BL246" s="38">
        <f t="shared" si="316"/>
        <v>0</v>
      </c>
      <c r="BM246" s="39">
        <f>IF(BA246+AP246+T245&gt;=F$8,0,IF(SUM($BL246:BL246)&lt;$C246,MIN(F$8-(BA246+AP246+T245),$C246-SUM($BL246:BL246)),0))</f>
        <v>0</v>
      </c>
      <c r="BN246" s="39">
        <f>IF(BB246+AQ246+U245&gt;=G$8,0,IF(SUM($BL246:BM246)&lt;$C246,MIN(G$8-(BB246+AQ246+U245),$C246-SUM($BL246:BM246)),0))</f>
        <v>0</v>
      </c>
      <c r="BO246" s="39">
        <f>IF(BC246+AR246+V245&gt;=H$8,0,IF(SUM($BL246:BN246)&lt;$C246,MIN(H$8-(BC246+AR246+V245),$C246-SUM($BL246:BN246)),0))</f>
        <v>0</v>
      </c>
      <c r="BP246" s="39">
        <f>IF(BD246+AS246+W245&gt;=I$8,0,IF(SUM($BL246:BO246)&lt;$C246,MIN(I$8-(BD246+AS246+W245),$C246-SUM($BL246:BO246)),0))</f>
        <v>0</v>
      </c>
      <c r="BQ246" s="39">
        <f>IF(BE246+AT246+X245&gt;=J$8,0,IF(SUM($BL246:BP246)&lt;$C246,MIN(J$8-(BE246+AT246+X245),$C246-SUM($BL246:BP246)),0))</f>
        <v>0</v>
      </c>
      <c r="BR246" s="39">
        <f>IF(BF246+AU246+Y245&gt;=K$8,0,IF(SUM($BL246:BQ246)&lt;$C246,MIN(K$8-(BF246+AU246+Y245),$C246-SUM($BL246:BQ246)),0))</f>
        <v>0</v>
      </c>
      <c r="BS246" s="39">
        <f>IF(BG246+AV246+Z245&gt;=L$8,0,IF(SUM($BL246:BR246)&lt;$C246,MIN(L$8-(BG246+AV246+Z245),$C246-SUM($BL246:BR246)),0))</f>
        <v>0</v>
      </c>
      <c r="BT246" s="39">
        <f>IF(BH246+AW246+AA245&gt;=M$8,0,IF(SUM($BL246:BS246)&lt;$C246,MIN(M$8-(BH246+AW246+AA245),$C246-SUM($BL246:BS246)),0))</f>
        <v>0</v>
      </c>
      <c r="BU246" s="39">
        <f>IF(BI246+AX246+AB245&gt;=N$8,0,IF(SUM($BL246:BT246)&lt;$C246,MIN(N$8-(BI246+AX246+AB245),$C246-SUM($BL246:BT246)),0))</f>
        <v>0</v>
      </c>
      <c r="BW246" s="52" t="e">
        <f t="shared" si="317"/>
        <v>#N/A</v>
      </c>
      <c r="BX246" s="174" t="e">
        <f t="shared" si="318"/>
        <v>#N/A</v>
      </c>
      <c r="BY246" s="39">
        <f t="shared" si="295"/>
        <v>0</v>
      </c>
      <c r="BZ246" s="174" t="e">
        <f t="shared" si="319"/>
        <v>#N/A</v>
      </c>
      <c r="CA246" s="37">
        <f t="shared" si="296"/>
        <v>0</v>
      </c>
      <c r="CB246" s="174" t="e">
        <f t="shared" si="320"/>
        <v>#N/A</v>
      </c>
      <c r="CC246" s="39">
        <f t="shared" si="297"/>
        <v>0</v>
      </c>
      <c r="CD246" s="174" t="e">
        <f t="shared" si="321"/>
        <v>#N/A</v>
      </c>
      <c r="CE246" s="39">
        <f t="shared" si="298"/>
        <v>0</v>
      </c>
      <c r="CF246" s="174" t="e">
        <f t="shared" si="322"/>
        <v>#N/A</v>
      </c>
      <c r="CG246" s="39">
        <f t="shared" si="299"/>
        <v>0</v>
      </c>
      <c r="CH246" s="174" t="e">
        <f t="shared" si="323"/>
        <v>#N/A</v>
      </c>
      <c r="CI246" s="39">
        <f t="shared" si="300"/>
        <v>0</v>
      </c>
      <c r="CJ246" s="174" t="e">
        <f t="shared" si="324"/>
        <v>#N/A</v>
      </c>
      <c r="CK246" s="39">
        <f t="shared" si="301"/>
        <v>0</v>
      </c>
      <c r="CL246" s="174" t="e">
        <f t="shared" si="325"/>
        <v>#N/A</v>
      </c>
      <c r="CM246" s="39">
        <f t="shared" si="302"/>
        <v>0</v>
      </c>
      <c r="CN246" s="174" t="e">
        <f t="shared" si="326"/>
        <v>#N/A</v>
      </c>
      <c r="CO246" s="39">
        <f t="shared" si="303"/>
        <v>0</v>
      </c>
      <c r="CP246" s="174" t="e">
        <f t="shared" si="327"/>
        <v>#N/A</v>
      </c>
      <c r="CQ246" s="39">
        <f t="shared" si="304"/>
        <v>0</v>
      </c>
      <c r="CR246" s="39" t="e">
        <f>IF(ISERROR(BX246),NA(),(BY246/Calculator!$E$6)/2)</f>
        <v>#N/A</v>
      </c>
      <c r="CS246" s="39" t="e">
        <f>IF(ISERROR(BZ246),NA(),(CA246/Calculator!$E$6)/2)</f>
        <v>#N/A</v>
      </c>
      <c r="CT246" s="39" t="e">
        <f>IF(ISERROR(CB246),NA(),(CC246/Calculator!$E$6)/2)</f>
        <v>#N/A</v>
      </c>
      <c r="CU246" s="39" t="e">
        <f>IF(ISERROR(CD246),NA(),(CE246/Calculator!$E$6)/2)</f>
        <v>#N/A</v>
      </c>
      <c r="CV246" s="39" t="e">
        <f>IF(ISERROR(CF246),NA(),(CG246/Calculator!$E$6)/2)</f>
        <v>#N/A</v>
      </c>
      <c r="CW246" s="39" t="e">
        <f>IF(ISERROR(CH246),NA(),(CI246/Calculator!$E$6)/2)</f>
        <v>#N/A</v>
      </c>
      <c r="CX246" s="39" t="e">
        <f>IF(ISERROR(CJ246),NA(),(CK246/Calculator!$E$6)/2)</f>
        <v>#N/A</v>
      </c>
      <c r="CY246" s="39" t="e">
        <f>IF(ISERROR(CL246),NA(),(CM246/Calculator!$E$6)/2)</f>
        <v>#N/A</v>
      </c>
      <c r="CZ246" s="39" t="e">
        <f>IF(ISERROR(CN246),NA(),(CO246/Calculator!$E$6)/2)</f>
        <v>#N/A</v>
      </c>
      <c r="DA246" s="39" t="e">
        <f>IF(ISERROR(CP246),NA(),(CQ246/Calculator!$E$6)/2)</f>
        <v>#N/A</v>
      </c>
    </row>
    <row r="247" spans="1:105" s="34" customFormat="1" ht="12" thickBot="1" x14ac:dyDescent="0.25">
      <c r="A247" s="51" t="str">
        <f t="shared" si="259"/>
        <v/>
      </c>
      <c r="B247" s="52" t="str">
        <f t="shared" si="305"/>
        <v/>
      </c>
      <c r="C247" s="53" t="str">
        <f t="shared" si="260"/>
        <v/>
      </c>
      <c r="D247" s="54"/>
      <c r="E247" s="36">
        <f t="shared" si="261"/>
        <v>0</v>
      </c>
      <c r="F247" s="36">
        <f t="shared" si="262"/>
        <v>0</v>
      </c>
      <c r="G247" s="36">
        <f t="shared" si="263"/>
        <v>0</v>
      </c>
      <c r="H247" s="36">
        <f t="shared" si="264"/>
        <v>0</v>
      </c>
      <c r="I247" s="36">
        <f t="shared" si="265"/>
        <v>0</v>
      </c>
      <c r="J247" s="36">
        <f t="shared" si="266"/>
        <v>0</v>
      </c>
      <c r="K247" s="36">
        <f t="shared" si="267"/>
        <v>0</v>
      </c>
      <c r="L247" s="36">
        <f t="shared" si="268"/>
        <v>0</v>
      </c>
      <c r="M247" s="36">
        <f t="shared" si="269"/>
        <v>0</v>
      </c>
      <c r="N247" s="36">
        <f t="shared" si="270"/>
        <v>0</v>
      </c>
      <c r="O247" s="49">
        <f t="shared" si="271"/>
        <v>0</v>
      </c>
      <c r="P247" s="132" t="str">
        <f t="shared" si="272"/>
        <v/>
      </c>
      <c r="Q247" s="50">
        <f t="shared" si="273"/>
        <v>0</v>
      </c>
      <c r="R247" s="37"/>
      <c r="S247" s="36">
        <f t="shared" si="274"/>
        <v>1000</v>
      </c>
      <c r="T247" s="36">
        <f t="shared" si="275"/>
        <v>0</v>
      </c>
      <c r="U247" s="36">
        <f t="shared" si="276"/>
        <v>0</v>
      </c>
      <c r="V247" s="36">
        <f t="shared" si="277"/>
        <v>0</v>
      </c>
      <c r="W247" s="36">
        <f t="shared" si="278"/>
        <v>3000</v>
      </c>
      <c r="X247" s="36">
        <f t="shared" si="279"/>
        <v>0</v>
      </c>
      <c r="Y247" s="36">
        <f t="shared" si="280"/>
        <v>0</v>
      </c>
      <c r="Z247" s="36">
        <f t="shared" si="281"/>
        <v>58278.230000000018</v>
      </c>
      <c r="AA247" s="36">
        <f t="shared" si="282"/>
        <v>0</v>
      </c>
      <c r="AB247" s="36">
        <f t="shared" si="283"/>
        <v>0</v>
      </c>
      <c r="AC247" s="40"/>
      <c r="AD247" s="36">
        <f t="shared" si="249"/>
        <v>0</v>
      </c>
      <c r="AE247" s="36">
        <f t="shared" si="250"/>
        <v>0</v>
      </c>
      <c r="AF247" s="36">
        <f t="shared" si="251"/>
        <v>0</v>
      </c>
      <c r="AG247" s="36">
        <f t="shared" si="252"/>
        <v>0</v>
      </c>
      <c r="AH247" s="36">
        <f t="shared" si="253"/>
        <v>0</v>
      </c>
      <c r="AI247" s="36">
        <f t="shared" si="254"/>
        <v>0</v>
      </c>
      <c r="AJ247" s="36">
        <f t="shared" si="255"/>
        <v>0</v>
      </c>
      <c r="AK247" s="36">
        <f t="shared" si="256"/>
        <v>0</v>
      </c>
      <c r="AL247" s="36">
        <f t="shared" si="257"/>
        <v>0</v>
      </c>
      <c r="AM247" s="36">
        <f t="shared" si="258"/>
        <v>0</v>
      </c>
      <c r="AN247" s="40"/>
      <c r="AO247" s="36">
        <f t="shared" si="284"/>
        <v>0</v>
      </c>
      <c r="AP247" s="36">
        <f t="shared" si="285"/>
        <v>0</v>
      </c>
      <c r="AQ247" s="36">
        <f t="shared" si="286"/>
        <v>0</v>
      </c>
      <c r="AR247" s="36">
        <f t="shared" si="287"/>
        <v>0</v>
      </c>
      <c r="AS247" s="36">
        <f t="shared" si="288"/>
        <v>0</v>
      </c>
      <c r="AT247" s="36">
        <f t="shared" si="289"/>
        <v>0</v>
      </c>
      <c r="AU247" s="36">
        <f t="shared" si="290"/>
        <v>0</v>
      </c>
      <c r="AV247" s="36">
        <f t="shared" si="291"/>
        <v>169.48</v>
      </c>
      <c r="AW247" s="36">
        <f t="shared" si="292"/>
        <v>0</v>
      </c>
      <c r="AX247" s="36">
        <f t="shared" si="293"/>
        <v>0</v>
      </c>
      <c r="AZ247" s="36">
        <f t="shared" si="306"/>
        <v>0</v>
      </c>
      <c r="BA247" s="36">
        <f t="shared" si="307"/>
        <v>0</v>
      </c>
      <c r="BB247" s="36">
        <f t="shared" si="308"/>
        <v>0</v>
      </c>
      <c r="BC247" s="36">
        <f t="shared" si="309"/>
        <v>0</v>
      </c>
      <c r="BD247" s="36">
        <f t="shared" si="310"/>
        <v>0</v>
      </c>
      <c r="BE247" s="36">
        <f t="shared" si="311"/>
        <v>0</v>
      </c>
      <c r="BF247" s="36">
        <f t="shared" si="312"/>
        <v>0</v>
      </c>
      <c r="BG247" s="36">
        <f t="shared" si="313"/>
        <v>0</v>
      </c>
      <c r="BH247" s="36">
        <f t="shared" si="314"/>
        <v>0</v>
      </c>
      <c r="BI247" s="36">
        <f t="shared" si="315"/>
        <v>0</v>
      </c>
      <c r="BJ247" s="118">
        <f t="shared" si="294"/>
        <v>0</v>
      </c>
      <c r="BK247" s="37"/>
      <c r="BL247" s="38">
        <f t="shared" si="316"/>
        <v>0</v>
      </c>
      <c r="BM247" s="39">
        <f>IF(BA247+AP247+T246&gt;=F$8,0,IF(SUM($BL247:BL247)&lt;$C247,MIN(F$8-(BA247+AP247+T246),$C247-SUM($BL247:BL247)),0))</f>
        <v>0</v>
      </c>
      <c r="BN247" s="39">
        <f>IF(BB247+AQ247+U246&gt;=G$8,0,IF(SUM($BL247:BM247)&lt;$C247,MIN(G$8-(BB247+AQ247+U246),$C247-SUM($BL247:BM247)),0))</f>
        <v>0</v>
      </c>
      <c r="BO247" s="39">
        <f>IF(BC247+AR247+V246&gt;=H$8,0,IF(SUM($BL247:BN247)&lt;$C247,MIN(H$8-(BC247+AR247+V246),$C247-SUM($BL247:BN247)),0))</f>
        <v>0</v>
      </c>
      <c r="BP247" s="39">
        <f>IF(BD247+AS247+W246&gt;=I$8,0,IF(SUM($BL247:BO247)&lt;$C247,MIN(I$8-(BD247+AS247+W246),$C247-SUM($BL247:BO247)),0))</f>
        <v>0</v>
      </c>
      <c r="BQ247" s="39">
        <f>IF(BE247+AT247+X246&gt;=J$8,0,IF(SUM($BL247:BP247)&lt;$C247,MIN(J$8-(BE247+AT247+X246),$C247-SUM($BL247:BP247)),0))</f>
        <v>0</v>
      </c>
      <c r="BR247" s="39">
        <f>IF(BF247+AU247+Y246&gt;=K$8,0,IF(SUM($BL247:BQ247)&lt;$C247,MIN(K$8-(BF247+AU247+Y246),$C247-SUM($BL247:BQ247)),0))</f>
        <v>0</v>
      </c>
      <c r="BS247" s="39">
        <f>IF(BG247+AV247+Z246&gt;=L$8,0,IF(SUM($BL247:BR247)&lt;$C247,MIN(L$8-(BG247+AV247+Z246),$C247-SUM($BL247:BR247)),0))</f>
        <v>0</v>
      </c>
      <c r="BT247" s="39">
        <f>IF(BH247+AW247+AA246&gt;=M$8,0,IF(SUM($BL247:BS247)&lt;$C247,MIN(M$8-(BH247+AW247+AA246),$C247-SUM($BL247:BS247)),0))</f>
        <v>0</v>
      </c>
      <c r="BU247" s="39">
        <f>IF(BI247+AX247+AB246&gt;=N$8,0,IF(SUM($BL247:BT247)&lt;$C247,MIN(N$8-(BI247+AX247+AB246),$C247-SUM($BL247:BT247)),0))</f>
        <v>0</v>
      </c>
      <c r="BW247" s="52" t="e">
        <f t="shared" si="317"/>
        <v>#N/A</v>
      </c>
      <c r="BX247" s="174" t="e">
        <f t="shared" si="318"/>
        <v>#N/A</v>
      </c>
      <c r="BY247" s="39">
        <f t="shared" si="295"/>
        <v>0</v>
      </c>
      <c r="BZ247" s="174" t="e">
        <f t="shared" si="319"/>
        <v>#N/A</v>
      </c>
      <c r="CA247" s="37">
        <f t="shared" si="296"/>
        <v>0</v>
      </c>
      <c r="CB247" s="174" t="e">
        <f t="shared" si="320"/>
        <v>#N/A</v>
      </c>
      <c r="CC247" s="39">
        <f t="shared" si="297"/>
        <v>0</v>
      </c>
      <c r="CD247" s="174" t="e">
        <f t="shared" si="321"/>
        <v>#N/A</v>
      </c>
      <c r="CE247" s="39">
        <f t="shared" si="298"/>
        <v>0</v>
      </c>
      <c r="CF247" s="174" t="e">
        <f t="shared" si="322"/>
        <v>#N/A</v>
      </c>
      <c r="CG247" s="39">
        <f t="shared" si="299"/>
        <v>0</v>
      </c>
      <c r="CH247" s="174" t="e">
        <f t="shared" si="323"/>
        <v>#N/A</v>
      </c>
      <c r="CI247" s="39">
        <f t="shared" si="300"/>
        <v>0</v>
      </c>
      <c r="CJ247" s="174" t="e">
        <f t="shared" si="324"/>
        <v>#N/A</v>
      </c>
      <c r="CK247" s="39">
        <f t="shared" si="301"/>
        <v>0</v>
      </c>
      <c r="CL247" s="174" t="e">
        <f t="shared" si="325"/>
        <v>#N/A</v>
      </c>
      <c r="CM247" s="39">
        <f t="shared" si="302"/>
        <v>0</v>
      </c>
      <c r="CN247" s="174" t="e">
        <f t="shared" si="326"/>
        <v>#N/A</v>
      </c>
      <c r="CO247" s="39">
        <f t="shared" si="303"/>
        <v>0</v>
      </c>
      <c r="CP247" s="174" t="e">
        <f t="shared" si="327"/>
        <v>#N/A</v>
      </c>
      <c r="CQ247" s="39">
        <f t="shared" si="304"/>
        <v>0</v>
      </c>
      <c r="CR247" s="39" t="e">
        <f>IF(ISERROR(BX247),NA(),(BY247/Calculator!$E$6)/2)</f>
        <v>#N/A</v>
      </c>
      <c r="CS247" s="39" t="e">
        <f>IF(ISERROR(BZ247),NA(),(CA247/Calculator!$E$6)/2)</f>
        <v>#N/A</v>
      </c>
      <c r="CT247" s="39" t="e">
        <f>IF(ISERROR(CB247),NA(),(CC247/Calculator!$E$6)/2)</f>
        <v>#N/A</v>
      </c>
      <c r="CU247" s="39" t="e">
        <f>IF(ISERROR(CD247),NA(),(CE247/Calculator!$E$6)/2)</f>
        <v>#N/A</v>
      </c>
      <c r="CV247" s="39" t="e">
        <f>IF(ISERROR(CF247),NA(),(CG247/Calculator!$E$6)/2)</f>
        <v>#N/A</v>
      </c>
      <c r="CW247" s="39" t="e">
        <f>IF(ISERROR(CH247),NA(),(CI247/Calculator!$E$6)/2)</f>
        <v>#N/A</v>
      </c>
      <c r="CX247" s="39" t="e">
        <f>IF(ISERROR(CJ247),NA(),(CK247/Calculator!$E$6)/2)</f>
        <v>#N/A</v>
      </c>
      <c r="CY247" s="39" t="e">
        <f>IF(ISERROR(CL247),NA(),(CM247/Calculator!$E$6)/2)</f>
        <v>#N/A</v>
      </c>
      <c r="CZ247" s="39" t="e">
        <f>IF(ISERROR(CN247),NA(),(CO247/Calculator!$E$6)/2)</f>
        <v>#N/A</v>
      </c>
      <c r="DA247" s="39" t="e">
        <f>IF(ISERROR(CP247),NA(),(CQ247/Calculator!$E$6)/2)</f>
        <v>#N/A</v>
      </c>
    </row>
    <row r="248" spans="1:105" s="34" customFormat="1" ht="12" thickBot="1" x14ac:dyDescent="0.25">
      <c r="A248" s="51" t="str">
        <f t="shared" si="259"/>
        <v/>
      </c>
      <c r="B248" s="52" t="str">
        <f t="shared" si="305"/>
        <v/>
      </c>
      <c r="C248" s="53" t="str">
        <f t="shared" si="260"/>
        <v/>
      </c>
      <c r="D248" s="54"/>
      <c r="E248" s="36">
        <f t="shared" si="261"/>
        <v>0</v>
      </c>
      <c r="F248" s="36">
        <f t="shared" si="262"/>
        <v>0</v>
      </c>
      <c r="G248" s="36">
        <f t="shared" si="263"/>
        <v>0</v>
      </c>
      <c r="H248" s="36">
        <f t="shared" si="264"/>
        <v>0</v>
      </c>
      <c r="I248" s="36">
        <f t="shared" si="265"/>
        <v>0</v>
      </c>
      <c r="J248" s="36">
        <f t="shared" si="266"/>
        <v>0</v>
      </c>
      <c r="K248" s="36">
        <f t="shared" si="267"/>
        <v>0</v>
      </c>
      <c r="L248" s="36">
        <f t="shared" si="268"/>
        <v>0</v>
      </c>
      <c r="M248" s="36">
        <f t="shared" si="269"/>
        <v>0</v>
      </c>
      <c r="N248" s="36">
        <f t="shared" si="270"/>
        <v>0</v>
      </c>
      <c r="O248" s="49">
        <f t="shared" si="271"/>
        <v>0</v>
      </c>
      <c r="P248" s="132" t="str">
        <f t="shared" si="272"/>
        <v/>
      </c>
      <c r="Q248" s="50">
        <f t="shared" si="273"/>
        <v>0</v>
      </c>
      <c r="R248" s="37"/>
      <c r="S248" s="36">
        <f t="shared" si="274"/>
        <v>1000</v>
      </c>
      <c r="T248" s="36">
        <f t="shared" si="275"/>
        <v>0</v>
      </c>
      <c r="U248" s="36">
        <f t="shared" si="276"/>
        <v>0</v>
      </c>
      <c r="V248" s="36">
        <f t="shared" si="277"/>
        <v>0</v>
      </c>
      <c r="W248" s="36">
        <f t="shared" si="278"/>
        <v>3000</v>
      </c>
      <c r="X248" s="36">
        <f t="shared" si="279"/>
        <v>0</v>
      </c>
      <c r="Y248" s="36">
        <f t="shared" si="280"/>
        <v>0</v>
      </c>
      <c r="Z248" s="36">
        <f t="shared" si="281"/>
        <v>58448.210000000021</v>
      </c>
      <c r="AA248" s="36">
        <f t="shared" si="282"/>
        <v>0</v>
      </c>
      <c r="AB248" s="36">
        <f t="shared" si="283"/>
        <v>0</v>
      </c>
      <c r="AC248" s="40"/>
      <c r="AD248" s="36">
        <f t="shared" si="249"/>
        <v>0</v>
      </c>
      <c r="AE248" s="36">
        <f t="shared" si="250"/>
        <v>0</v>
      </c>
      <c r="AF248" s="36">
        <f t="shared" si="251"/>
        <v>0</v>
      </c>
      <c r="AG248" s="36">
        <f t="shared" si="252"/>
        <v>0</v>
      </c>
      <c r="AH248" s="36">
        <f t="shared" si="253"/>
        <v>0</v>
      </c>
      <c r="AI248" s="36">
        <f t="shared" si="254"/>
        <v>0</v>
      </c>
      <c r="AJ248" s="36">
        <f t="shared" si="255"/>
        <v>0</v>
      </c>
      <c r="AK248" s="36">
        <f t="shared" si="256"/>
        <v>0</v>
      </c>
      <c r="AL248" s="36">
        <f t="shared" si="257"/>
        <v>0</v>
      </c>
      <c r="AM248" s="36">
        <f t="shared" si="258"/>
        <v>0</v>
      </c>
      <c r="AN248" s="40"/>
      <c r="AO248" s="36">
        <f t="shared" si="284"/>
        <v>0</v>
      </c>
      <c r="AP248" s="36">
        <f t="shared" si="285"/>
        <v>0</v>
      </c>
      <c r="AQ248" s="36">
        <f t="shared" si="286"/>
        <v>0</v>
      </c>
      <c r="AR248" s="36">
        <f t="shared" si="287"/>
        <v>0</v>
      </c>
      <c r="AS248" s="36">
        <f t="shared" si="288"/>
        <v>0</v>
      </c>
      <c r="AT248" s="36">
        <f t="shared" si="289"/>
        <v>0</v>
      </c>
      <c r="AU248" s="36">
        <f t="shared" si="290"/>
        <v>0</v>
      </c>
      <c r="AV248" s="36">
        <f t="shared" si="291"/>
        <v>169.98</v>
      </c>
      <c r="AW248" s="36">
        <f t="shared" si="292"/>
        <v>0</v>
      </c>
      <c r="AX248" s="36">
        <f t="shared" si="293"/>
        <v>0</v>
      </c>
      <c r="AZ248" s="36">
        <f t="shared" si="306"/>
        <v>0</v>
      </c>
      <c r="BA248" s="36">
        <f t="shared" si="307"/>
        <v>0</v>
      </c>
      <c r="BB248" s="36">
        <f t="shared" si="308"/>
        <v>0</v>
      </c>
      <c r="BC248" s="36">
        <f t="shared" si="309"/>
        <v>0</v>
      </c>
      <c r="BD248" s="36">
        <f t="shared" si="310"/>
        <v>0</v>
      </c>
      <c r="BE248" s="36">
        <f t="shared" si="311"/>
        <v>0</v>
      </c>
      <c r="BF248" s="36">
        <f t="shared" si="312"/>
        <v>0</v>
      </c>
      <c r="BG248" s="36">
        <f t="shared" si="313"/>
        <v>0</v>
      </c>
      <c r="BH248" s="36">
        <f t="shared" si="314"/>
        <v>0</v>
      </c>
      <c r="BI248" s="36">
        <f t="shared" si="315"/>
        <v>0</v>
      </c>
      <c r="BJ248" s="118">
        <f t="shared" si="294"/>
        <v>0</v>
      </c>
      <c r="BK248" s="37"/>
      <c r="BL248" s="38">
        <f t="shared" si="316"/>
        <v>0</v>
      </c>
      <c r="BM248" s="39">
        <f>IF(BA248+AP248+T247&gt;=F$8,0,IF(SUM($BL248:BL248)&lt;$C248,MIN(F$8-(BA248+AP248+T247),$C248-SUM($BL248:BL248)),0))</f>
        <v>0</v>
      </c>
      <c r="BN248" s="39">
        <f>IF(BB248+AQ248+U247&gt;=G$8,0,IF(SUM($BL248:BM248)&lt;$C248,MIN(G$8-(BB248+AQ248+U247),$C248-SUM($BL248:BM248)),0))</f>
        <v>0</v>
      </c>
      <c r="BO248" s="39">
        <f>IF(BC248+AR248+V247&gt;=H$8,0,IF(SUM($BL248:BN248)&lt;$C248,MIN(H$8-(BC248+AR248+V247),$C248-SUM($BL248:BN248)),0))</f>
        <v>0</v>
      </c>
      <c r="BP248" s="39">
        <f>IF(BD248+AS248+W247&gt;=I$8,0,IF(SUM($BL248:BO248)&lt;$C248,MIN(I$8-(BD248+AS248+W247),$C248-SUM($BL248:BO248)),0))</f>
        <v>0</v>
      </c>
      <c r="BQ248" s="39">
        <f>IF(BE248+AT248+X247&gt;=J$8,0,IF(SUM($BL248:BP248)&lt;$C248,MIN(J$8-(BE248+AT248+X247),$C248-SUM($BL248:BP248)),0))</f>
        <v>0</v>
      </c>
      <c r="BR248" s="39">
        <f>IF(BF248+AU248+Y247&gt;=K$8,0,IF(SUM($BL248:BQ248)&lt;$C248,MIN(K$8-(BF248+AU248+Y247),$C248-SUM($BL248:BQ248)),0))</f>
        <v>0</v>
      </c>
      <c r="BS248" s="39">
        <f>IF(BG248+AV248+Z247&gt;=L$8,0,IF(SUM($BL248:BR248)&lt;$C248,MIN(L$8-(BG248+AV248+Z247),$C248-SUM($BL248:BR248)),0))</f>
        <v>0</v>
      </c>
      <c r="BT248" s="39">
        <f>IF(BH248+AW248+AA247&gt;=M$8,0,IF(SUM($BL248:BS248)&lt;$C248,MIN(M$8-(BH248+AW248+AA247),$C248-SUM($BL248:BS248)),0))</f>
        <v>0</v>
      </c>
      <c r="BU248" s="39">
        <f>IF(BI248+AX248+AB247&gt;=N$8,0,IF(SUM($BL248:BT248)&lt;$C248,MIN(N$8-(BI248+AX248+AB247),$C248-SUM($BL248:BT248)),0))</f>
        <v>0</v>
      </c>
      <c r="BW248" s="52" t="e">
        <f t="shared" si="317"/>
        <v>#N/A</v>
      </c>
      <c r="BX248" s="174" t="e">
        <f t="shared" si="318"/>
        <v>#N/A</v>
      </c>
      <c r="BY248" s="39">
        <f t="shared" si="295"/>
        <v>0</v>
      </c>
      <c r="BZ248" s="174" t="e">
        <f t="shared" si="319"/>
        <v>#N/A</v>
      </c>
      <c r="CA248" s="37">
        <f t="shared" si="296"/>
        <v>0</v>
      </c>
      <c r="CB248" s="174" t="e">
        <f t="shared" si="320"/>
        <v>#N/A</v>
      </c>
      <c r="CC248" s="39">
        <f t="shared" si="297"/>
        <v>0</v>
      </c>
      <c r="CD248" s="174" t="e">
        <f t="shared" si="321"/>
        <v>#N/A</v>
      </c>
      <c r="CE248" s="39">
        <f t="shared" si="298"/>
        <v>0</v>
      </c>
      <c r="CF248" s="174" t="e">
        <f t="shared" si="322"/>
        <v>#N/A</v>
      </c>
      <c r="CG248" s="39">
        <f t="shared" si="299"/>
        <v>0</v>
      </c>
      <c r="CH248" s="174" t="e">
        <f t="shared" si="323"/>
        <v>#N/A</v>
      </c>
      <c r="CI248" s="39">
        <f t="shared" si="300"/>
        <v>0</v>
      </c>
      <c r="CJ248" s="174" t="e">
        <f t="shared" si="324"/>
        <v>#N/A</v>
      </c>
      <c r="CK248" s="39">
        <f t="shared" si="301"/>
        <v>0</v>
      </c>
      <c r="CL248" s="174" t="e">
        <f t="shared" si="325"/>
        <v>#N/A</v>
      </c>
      <c r="CM248" s="39">
        <f t="shared" si="302"/>
        <v>0</v>
      </c>
      <c r="CN248" s="174" t="e">
        <f t="shared" si="326"/>
        <v>#N/A</v>
      </c>
      <c r="CO248" s="39">
        <f t="shared" si="303"/>
        <v>0</v>
      </c>
      <c r="CP248" s="174" t="e">
        <f t="shared" si="327"/>
        <v>#N/A</v>
      </c>
      <c r="CQ248" s="39">
        <f t="shared" si="304"/>
        <v>0</v>
      </c>
      <c r="CR248" s="39" t="e">
        <f>IF(ISERROR(BX248),NA(),(BY248/Calculator!$E$6)/2)</f>
        <v>#N/A</v>
      </c>
      <c r="CS248" s="39" t="e">
        <f>IF(ISERROR(BZ248),NA(),(CA248/Calculator!$E$6)/2)</f>
        <v>#N/A</v>
      </c>
      <c r="CT248" s="39" t="e">
        <f>IF(ISERROR(CB248),NA(),(CC248/Calculator!$E$6)/2)</f>
        <v>#N/A</v>
      </c>
      <c r="CU248" s="39" t="e">
        <f>IF(ISERROR(CD248),NA(),(CE248/Calculator!$E$6)/2)</f>
        <v>#N/A</v>
      </c>
      <c r="CV248" s="39" t="e">
        <f>IF(ISERROR(CF248),NA(),(CG248/Calculator!$E$6)/2)</f>
        <v>#N/A</v>
      </c>
      <c r="CW248" s="39" t="e">
        <f>IF(ISERROR(CH248),NA(),(CI248/Calculator!$E$6)/2)</f>
        <v>#N/A</v>
      </c>
      <c r="CX248" s="39" t="e">
        <f>IF(ISERROR(CJ248),NA(),(CK248/Calculator!$E$6)/2)</f>
        <v>#N/A</v>
      </c>
      <c r="CY248" s="39" t="e">
        <f>IF(ISERROR(CL248),NA(),(CM248/Calculator!$E$6)/2)</f>
        <v>#N/A</v>
      </c>
      <c r="CZ248" s="39" t="e">
        <f>IF(ISERROR(CN248),NA(),(CO248/Calculator!$E$6)/2)</f>
        <v>#N/A</v>
      </c>
      <c r="DA248" s="39" t="e">
        <f>IF(ISERROR(CP248),NA(),(CQ248/Calculator!$E$6)/2)</f>
        <v>#N/A</v>
      </c>
    </row>
    <row r="249" spans="1:105" s="34" customFormat="1" ht="12" thickBot="1" x14ac:dyDescent="0.25">
      <c r="A249" s="51" t="str">
        <f t="shared" si="259"/>
        <v/>
      </c>
      <c r="B249" s="52" t="str">
        <f t="shared" si="305"/>
        <v/>
      </c>
      <c r="C249" s="53" t="str">
        <f t="shared" si="260"/>
        <v/>
      </c>
      <c r="D249" s="54"/>
      <c r="E249" s="36">
        <f t="shared" si="261"/>
        <v>0</v>
      </c>
      <c r="F249" s="36">
        <f t="shared" si="262"/>
        <v>0</v>
      </c>
      <c r="G249" s="36">
        <f t="shared" si="263"/>
        <v>0</v>
      </c>
      <c r="H249" s="36">
        <f t="shared" si="264"/>
        <v>0</v>
      </c>
      <c r="I249" s="36">
        <f t="shared" si="265"/>
        <v>0</v>
      </c>
      <c r="J249" s="36">
        <f t="shared" si="266"/>
        <v>0</v>
      </c>
      <c r="K249" s="36">
        <f t="shared" si="267"/>
        <v>0</v>
      </c>
      <c r="L249" s="36">
        <f t="shared" si="268"/>
        <v>0</v>
      </c>
      <c r="M249" s="36">
        <f t="shared" si="269"/>
        <v>0</v>
      </c>
      <c r="N249" s="36">
        <f t="shared" si="270"/>
        <v>0</v>
      </c>
      <c r="O249" s="49">
        <f t="shared" si="271"/>
        <v>0</v>
      </c>
      <c r="P249" s="132" t="str">
        <f t="shared" si="272"/>
        <v/>
      </c>
      <c r="Q249" s="50">
        <f t="shared" si="273"/>
        <v>0</v>
      </c>
      <c r="R249" s="37"/>
      <c r="S249" s="36">
        <f t="shared" si="274"/>
        <v>1000</v>
      </c>
      <c r="T249" s="36">
        <f t="shared" si="275"/>
        <v>0</v>
      </c>
      <c r="U249" s="36">
        <f t="shared" si="276"/>
        <v>0</v>
      </c>
      <c r="V249" s="36">
        <f t="shared" si="277"/>
        <v>0</v>
      </c>
      <c r="W249" s="36">
        <f t="shared" si="278"/>
        <v>3000</v>
      </c>
      <c r="X249" s="36">
        <f t="shared" si="279"/>
        <v>0</v>
      </c>
      <c r="Y249" s="36">
        <f t="shared" si="280"/>
        <v>0</v>
      </c>
      <c r="Z249" s="36">
        <f t="shared" si="281"/>
        <v>58618.680000000022</v>
      </c>
      <c r="AA249" s="36">
        <f t="shared" si="282"/>
        <v>0</v>
      </c>
      <c r="AB249" s="36">
        <f t="shared" si="283"/>
        <v>0</v>
      </c>
      <c r="AC249" s="40"/>
      <c r="AD249" s="36">
        <f t="shared" si="249"/>
        <v>0</v>
      </c>
      <c r="AE249" s="36">
        <f t="shared" si="250"/>
        <v>0</v>
      </c>
      <c r="AF249" s="36">
        <f t="shared" si="251"/>
        <v>0</v>
      </c>
      <c r="AG249" s="36">
        <f t="shared" si="252"/>
        <v>0</v>
      </c>
      <c r="AH249" s="36">
        <f t="shared" si="253"/>
        <v>0</v>
      </c>
      <c r="AI249" s="36">
        <f t="shared" si="254"/>
        <v>0</v>
      </c>
      <c r="AJ249" s="36">
        <f t="shared" si="255"/>
        <v>0</v>
      </c>
      <c r="AK249" s="36">
        <f t="shared" si="256"/>
        <v>0</v>
      </c>
      <c r="AL249" s="36">
        <f t="shared" si="257"/>
        <v>0</v>
      </c>
      <c r="AM249" s="36">
        <f t="shared" si="258"/>
        <v>0</v>
      </c>
      <c r="AN249" s="40"/>
      <c r="AO249" s="36">
        <f t="shared" si="284"/>
        <v>0</v>
      </c>
      <c r="AP249" s="36">
        <f t="shared" si="285"/>
        <v>0</v>
      </c>
      <c r="AQ249" s="36">
        <f t="shared" si="286"/>
        <v>0</v>
      </c>
      <c r="AR249" s="36">
        <f t="shared" si="287"/>
        <v>0</v>
      </c>
      <c r="AS249" s="36">
        <f t="shared" si="288"/>
        <v>0</v>
      </c>
      <c r="AT249" s="36">
        <f t="shared" si="289"/>
        <v>0</v>
      </c>
      <c r="AU249" s="36">
        <f t="shared" si="290"/>
        <v>0</v>
      </c>
      <c r="AV249" s="36">
        <f t="shared" si="291"/>
        <v>170.47</v>
      </c>
      <c r="AW249" s="36">
        <f t="shared" si="292"/>
        <v>0</v>
      </c>
      <c r="AX249" s="36">
        <f t="shared" si="293"/>
        <v>0</v>
      </c>
      <c r="AZ249" s="36">
        <f t="shared" si="306"/>
        <v>0</v>
      </c>
      <c r="BA249" s="36">
        <f t="shared" si="307"/>
        <v>0</v>
      </c>
      <c r="BB249" s="36">
        <f t="shared" si="308"/>
        <v>0</v>
      </c>
      <c r="BC249" s="36">
        <f t="shared" si="309"/>
        <v>0</v>
      </c>
      <c r="BD249" s="36">
        <f t="shared" si="310"/>
        <v>0</v>
      </c>
      <c r="BE249" s="36">
        <f t="shared" si="311"/>
        <v>0</v>
      </c>
      <c r="BF249" s="36">
        <f t="shared" si="312"/>
        <v>0</v>
      </c>
      <c r="BG249" s="36">
        <f t="shared" si="313"/>
        <v>0</v>
      </c>
      <c r="BH249" s="36">
        <f t="shared" si="314"/>
        <v>0</v>
      </c>
      <c r="BI249" s="36">
        <f t="shared" si="315"/>
        <v>0</v>
      </c>
      <c r="BJ249" s="118">
        <f t="shared" si="294"/>
        <v>0</v>
      </c>
      <c r="BK249" s="37"/>
      <c r="BL249" s="38">
        <f t="shared" si="316"/>
        <v>0</v>
      </c>
      <c r="BM249" s="39">
        <f>IF(BA249+AP249+T248&gt;=F$8,0,IF(SUM($BL249:BL249)&lt;$C249,MIN(F$8-(BA249+AP249+T248),$C249-SUM($BL249:BL249)),0))</f>
        <v>0</v>
      </c>
      <c r="BN249" s="39">
        <f>IF(BB249+AQ249+U248&gt;=G$8,0,IF(SUM($BL249:BM249)&lt;$C249,MIN(G$8-(BB249+AQ249+U248),$C249-SUM($BL249:BM249)),0))</f>
        <v>0</v>
      </c>
      <c r="BO249" s="39">
        <f>IF(BC249+AR249+V248&gt;=H$8,0,IF(SUM($BL249:BN249)&lt;$C249,MIN(H$8-(BC249+AR249+V248),$C249-SUM($BL249:BN249)),0))</f>
        <v>0</v>
      </c>
      <c r="BP249" s="39">
        <f>IF(BD249+AS249+W248&gt;=I$8,0,IF(SUM($BL249:BO249)&lt;$C249,MIN(I$8-(BD249+AS249+W248),$C249-SUM($BL249:BO249)),0))</f>
        <v>0</v>
      </c>
      <c r="BQ249" s="39">
        <f>IF(BE249+AT249+X248&gt;=J$8,0,IF(SUM($BL249:BP249)&lt;$C249,MIN(J$8-(BE249+AT249+X248),$C249-SUM($BL249:BP249)),0))</f>
        <v>0</v>
      </c>
      <c r="BR249" s="39">
        <f>IF(BF249+AU249+Y248&gt;=K$8,0,IF(SUM($BL249:BQ249)&lt;$C249,MIN(K$8-(BF249+AU249+Y248),$C249-SUM($BL249:BQ249)),0))</f>
        <v>0</v>
      </c>
      <c r="BS249" s="39">
        <f>IF(BG249+AV249+Z248&gt;=L$8,0,IF(SUM($BL249:BR249)&lt;$C249,MIN(L$8-(BG249+AV249+Z248),$C249-SUM($BL249:BR249)),0))</f>
        <v>0</v>
      </c>
      <c r="BT249" s="39">
        <f>IF(BH249+AW249+AA248&gt;=M$8,0,IF(SUM($BL249:BS249)&lt;$C249,MIN(M$8-(BH249+AW249+AA248),$C249-SUM($BL249:BS249)),0))</f>
        <v>0</v>
      </c>
      <c r="BU249" s="39">
        <f>IF(BI249+AX249+AB248&gt;=N$8,0,IF(SUM($BL249:BT249)&lt;$C249,MIN(N$8-(BI249+AX249+AB248),$C249-SUM($BL249:BT249)),0))</f>
        <v>0</v>
      </c>
      <c r="BW249" s="52" t="e">
        <f t="shared" si="317"/>
        <v>#N/A</v>
      </c>
      <c r="BX249" s="174" t="e">
        <f t="shared" si="318"/>
        <v>#N/A</v>
      </c>
      <c r="BY249" s="39">
        <f t="shared" si="295"/>
        <v>0</v>
      </c>
      <c r="BZ249" s="174" t="e">
        <f t="shared" si="319"/>
        <v>#N/A</v>
      </c>
      <c r="CA249" s="37">
        <f t="shared" si="296"/>
        <v>0</v>
      </c>
      <c r="CB249" s="174" t="e">
        <f t="shared" si="320"/>
        <v>#N/A</v>
      </c>
      <c r="CC249" s="39">
        <f t="shared" si="297"/>
        <v>0</v>
      </c>
      <c r="CD249" s="174" t="e">
        <f t="shared" si="321"/>
        <v>#N/A</v>
      </c>
      <c r="CE249" s="39">
        <f t="shared" si="298"/>
        <v>0</v>
      </c>
      <c r="CF249" s="174" t="e">
        <f t="shared" si="322"/>
        <v>#N/A</v>
      </c>
      <c r="CG249" s="39">
        <f t="shared" si="299"/>
        <v>0</v>
      </c>
      <c r="CH249" s="174" t="e">
        <f t="shared" si="323"/>
        <v>#N/A</v>
      </c>
      <c r="CI249" s="39">
        <f t="shared" si="300"/>
        <v>0</v>
      </c>
      <c r="CJ249" s="174" t="e">
        <f t="shared" si="324"/>
        <v>#N/A</v>
      </c>
      <c r="CK249" s="39">
        <f t="shared" si="301"/>
        <v>0</v>
      </c>
      <c r="CL249" s="174" t="e">
        <f t="shared" si="325"/>
        <v>#N/A</v>
      </c>
      <c r="CM249" s="39">
        <f t="shared" si="302"/>
        <v>0</v>
      </c>
      <c r="CN249" s="174" t="e">
        <f t="shared" si="326"/>
        <v>#N/A</v>
      </c>
      <c r="CO249" s="39">
        <f t="shared" si="303"/>
        <v>0</v>
      </c>
      <c r="CP249" s="174" t="e">
        <f t="shared" si="327"/>
        <v>#N/A</v>
      </c>
      <c r="CQ249" s="39">
        <f t="shared" si="304"/>
        <v>0</v>
      </c>
      <c r="CR249" s="39" t="e">
        <f>IF(ISERROR(BX249),NA(),(BY249/Calculator!$E$6)/2)</f>
        <v>#N/A</v>
      </c>
      <c r="CS249" s="39" t="e">
        <f>IF(ISERROR(BZ249),NA(),(CA249/Calculator!$E$6)/2)</f>
        <v>#N/A</v>
      </c>
      <c r="CT249" s="39" t="e">
        <f>IF(ISERROR(CB249),NA(),(CC249/Calculator!$E$6)/2)</f>
        <v>#N/A</v>
      </c>
      <c r="CU249" s="39" t="e">
        <f>IF(ISERROR(CD249),NA(),(CE249/Calculator!$E$6)/2)</f>
        <v>#N/A</v>
      </c>
      <c r="CV249" s="39" t="e">
        <f>IF(ISERROR(CF249),NA(),(CG249/Calculator!$E$6)/2)</f>
        <v>#N/A</v>
      </c>
      <c r="CW249" s="39" t="e">
        <f>IF(ISERROR(CH249),NA(),(CI249/Calculator!$E$6)/2)</f>
        <v>#N/A</v>
      </c>
      <c r="CX249" s="39" t="e">
        <f>IF(ISERROR(CJ249),NA(),(CK249/Calculator!$E$6)/2)</f>
        <v>#N/A</v>
      </c>
      <c r="CY249" s="39" t="e">
        <f>IF(ISERROR(CL249),NA(),(CM249/Calculator!$E$6)/2)</f>
        <v>#N/A</v>
      </c>
      <c r="CZ249" s="39" t="e">
        <f>IF(ISERROR(CN249),NA(),(CO249/Calculator!$E$6)/2)</f>
        <v>#N/A</v>
      </c>
      <c r="DA249" s="39" t="e">
        <f>IF(ISERROR(CP249),NA(),(CQ249/Calculator!$E$6)/2)</f>
        <v>#N/A</v>
      </c>
    </row>
    <row r="250" spans="1:105" s="34" customFormat="1" ht="12" thickBot="1" x14ac:dyDescent="0.25">
      <c r="A250" s="51" t="str">
        <f t="shared" si="259"/>
        <v/>
      </c>
      <c r="B250" s="52" t="str">
        <f t="shared" si="305"/>
        <v/>
      </c>
      <c r="C250" s="53" t="str">
        <f t="shared" si="260"/>
        <v/>
      </c>
      <c r="D250" s="54"/>
      <c r="E250" s="36">
        <f t="shared" si="261"/>
        <v>0</v>
      </c>
      <c r="F250" s="36">
        <f t="shared" si="262"/>
        <v>0</v>
      </c>
      <c r="G250" s="36">
        <f t="shared" si="263"/>
        <v>0</v>
      </c>
      <c r="H250" s="36">
        <f t="shared" si="264"/>
        <v>0</v>
      </c>
      <c r="I250" s="36">
        <f t="shared" si="265"/>
        <v>0</v>
      </c>
      <c r="J250" s="36">
        <f t="shared" si="266"/>
        <v>0</v>
      </c>
      <c r="K250" s="36">
        <f t="shared" si="267"/>
        <v>0</v>
      </c>
      <c r="L250" s="36">
        <f t="shared" si="268"/>
        <v>0</v>
      </c>
      <c r="M250" s="36">
        <f t="shared" si="269"/>
        <v>0</v>
      </c>
      <c r="N250" s="36">
        <f t="shared" si="270"/>
        <v>0</v>
      </c>
      <c r="O250" s="49">
        <f t="shared" si="271"/>
        <v>0</v>
      </c>
      <c r="P250" s="132" t="str">
        <f t="shared" si="272"/>
        <v/>
      </c>
      <c r="Q250" s="50">
        <f t="shared" si="273"/>
        <v>0</v>
      </c>
      <c r="R250" s="37"/>
      <c r="S250" s="36">
        <f t="shared" si="274"/>
        <v>1000</v>
      </c>
      <c r="T250" s="36">
        <f t="shared" si="275"/>
        <v>0</v>
      </c>
      <c r="U250" s="36">
        <f t="shared" si="276"/>
        <v>0</v>
      </c>
      <c r="V250" s="36">
        <f t="shared" si="277"/>
        <v>0</v>
      </c>
      <c r="W250" s="36">
        <f t="shared" si="278"/>
        <v>3000</v>
      </c>
      <c r="X250" s="36">
        <f t="shared" si="279"/>
        <v>0</v>
      </c>
      <c r="Y250" s="36">
        <f t="shared" si="280"/>
        <v>0</v>
      </c>
      <c r="Z250" s="36">
        <f t="shared" si="281"/>
        <v>58789.650000000023</v>
      </c>
      <c r="AA250" s="36">
        <f t="shared" si="282"/>
        <v>0</v>
      </c>
      <c r="AB250" s="36">
        <f t="shared" si="283"/>
        <v>0</v>
      </c>
      <c r="AC250" s="40"/>
      <c r="AD250" s="36">
        <f t="shared" si="249"/>
        <v>0</v>
      </c>
      <c r="AE250" s="36">
        <f t="shared" si="250"/>
        <v>0</v>
      </c>
      <c r="AF250" s="36">
        <f t="shared" si="251"/>
        <v>0</v>
      </c>
      <c r="AG250" s="36">
        <f t="shared" si="252"/>
        <v>0</v>
      </c>
      <c r="AH250" s="36">
        <f t="shared" si="253"/>
        <v>0</v>
      </c>
      <c r="AI250" s="36">
        <f t="shared" si="254"/>
        <v>0</v>
      </c>
      <c r="AJ250" s="36">
        <f t="shared" si="255"/>
        <v>0</v>
      </c>
      <c r="AK250" s="36">
        <f t="shared" si="256"/>
        <v>0</v>
      </c>
      <c r="AL250" s="36">
        <f t="shared" si="257"/>
        <v>0</v>
      </c>
      <c r="AM250" s="36">
        <f t="shared" si="258"/>
        <v>0</v>
      </c>
      <c r="AN250" s="40"/>
      <c r="AO250" s="36">
        <f t="shared" si="284"/>
        <v>0</v>
      </c>
      <c r="AP250" s="36">
        <f t="shared" si="285"/>
        <v>0</v>
      </c>
      <c r="AQ250" s="36">
        <f t="shared" si="286"/>
        <v>0</v>
      </c>
      <c r="AR250" s="36">
        <f t="shared" si="287"/>
        <v>0</v>
      </c>
      <c r="AS250" s="36">
        <f t="shared" si="288"/>
        <v>0</v>
      </c>
      <c r="AT250" s="36">
        <f t="shared" si="289"/>
        <v>0</v>
      </c>
      <c r="AU250" s="36">
        <f t="shared" si="290"/>
        <v>0</v>
      </c>
      <c r="AV250" s="36">
        <f t="shared" si="291"/>
        <v>170.97</v>
      </c>
      <c r="AW250" s="36">
        <f t="shared" si="292"/>
        <v>0</v>
      </c>
      <c r="AX250" s="36">
        <f t="shared" si="293"/>
        <v>0</v>
      </c>
      <c r="AZ250" s="36">
        <f t="shared" si="306"/>
        <v>0</v>
      </c>
      <c r="BA250" s="36">
        <f t="shared" si="307"/>
        <v>0</v>
      </c>
      <c r="BB250" s="36">
        <f t="shared" si="308"/>
        <v>0</v>
      </c>
      <c r="BC250" s="36">
        <f t="shared" si="309"/>
        <v>0</v>
      </c>
      <c r="BD250" s="36">
        <f t="shared" si="310"/>
        <v>0</v>
      </c>
      <c r="BE250" s="36">
        <f t="shared" si="311"/>
        <v>0</v>
      </c>
      <c r="BF250" s="36">
        <f t="shared" si="312"/>
        <v>0</v>
      </c>
      <c r="BG250" s="36">
        <f t="shared" si="313"/>
        <v>0</v>
      </c>
      <c r="BH250" s="36">
        <f t="shared" si="314"/>
        <v>0</v>
      </c>
      <c r="BI250" s="36">
        <f t="shared" si="315"/>
        <v>0</v>
      </c>
      <c r="BJ250" s="118">
        <f t="shared" si="294"/>
        <v>0</v>
      </c>
      <c r="BK250" s="37"/>
      <c r="BL250" s="38">
        <f t="shared" si="316"/>
        <v>0</v>
      </c>
      <c r="BM250" s="39">
        <f>IF(BA250+AP250+T249&gt;=F$8,0,IF(SUM($BL250:BL250)&lt;$C250,MIN(F$8-(BA250+AP250+T249),$C250-SUM($BL250:BL250)),0))</f>
        <v>0</v>
      </c>
      <c r="BN250" s="39">
        <f>IF(BB250+AQ250+U249&gt;=G$8,0,IF(SUM($BL250:BM250)&lt;$C250,MIN(G$8-(BB250+AQ250+U249),$C250-SUM($BL250:BM250)),0))</f>
        <v>0</v>
      </c>
      <c r="BO250" s="39">
        <f>IF(BC250+AR250+V249&gt;=H$8,0,IF(SUM($BL250:BN250)&lt;$C250,MIN(H$8-(BC250+AR250+V249),$C250-SUM($BL250:BN250)),0))</f>
        <v>0</v>
      </c>
      <c r="BP250" s="39">
        <f>IF(BD250+AS250+W249&gt;=I$8,0,IF(SUM($BL250:BO250)&lt;$C250,MIN(I$8-(BD250+AS250+W249),$C250-SUM($BL250:BO250)),0))</f>
        <v>0</v>
      </c>
      <c r="BQ250" s="39">
        <f>IF(BE250+AT250+X249&gt;=J$8,0,IF(SUM($BL250:BP250)&lt;$C250,MIN(J$8-(BE250+AT250+X249),$C250-SUM($BL250:BP250)),0))</f>
        <v>0</v>
      </c>
      <c r="BR250" s="39">
        <f>IF(BF250+AU250+Y249&gt;=K$8,0,IF(SUM($BL250:BQ250)&lt;$C250,MIN(K$8-(BF250+AU250+Y249),$C250-SUM($BL250:BQ250)),0))</f>
        <v>0</v>
      </c>
      <c r="BS250" s="39">
        <f>IF(BG250+AV250+Z249&gt;=L$8,0,IF(SUM($BL250:BR250)&lt;$C250,MIN(L$8-(BG250+AV250+Z249),$C250-SUM($BL250:BR250)),0))</f>
        <v>0</v>
      </c>
      <c r="BT250" s="39">
        <f>IF(BH250+AW250+AA249&gt;=M$8,0,IF(SUM($BL250:BS250)&lt;$C250,MIN(M$8-(BH250+AW250+AA249),$C250-SUM($BL250:BS250)),0))</f>
        <v>0</v>
      </c>
      <c r="BU250" s="39">
        <f>IF(BI250+AX250+AB249&gt;=N$8,0,IF(SUM($BL250:BT250)&lt;$C250,MIN(N$8-(BI250+AX250+AB249),$C250-SUM($BL250:BT250)),0))</f>
        <v>0</v>
      </c>
      <c r="BW250" s="52" t="e">
        <f t="shared" si="317"/>
        <v>#N/A</v>
      </c>
      <c r="BX250" s="174" t="e">
        <f t="shared" si="318"/>
        <v>#N/A</v>
      </c>
      <c r="BY250" s="39">
        <f t="shared" si="295"/>
        <v>0</v>
      </c>
      <c r="BZ250" s="174" t="e">
        <f t="shared" si="319"/>
        <v>#N/A</v>
      </c>
      <c r="CA250" s="37">
        <f t="shared" si="296"/>
        <v>0</v>
      </c>
      <c r="CB250" s="174" t="e">
        <f t="shared" si="320"/>
        <v>#N/A</v>
      </c>
      <c r="CC250" s="39">
        <f t="shared" si="297"/>
        <v>0</v>
      </c>
      <c r="CD250" s="174" t="e">
        <f t="shared" si="321"/>
        <v>#N/A</v>
      </c>
      <c r="CE250" s="39">
        <f t="shared" si="298"/>
        <v>0</v>
      </c>
      <c r="CF250" s="174" t="e">
        <f t="shared" si="322"/>
        <v>#N/A</v>
      </c>
      <c r="CG250" s="39">
        <f t="shared" si="299"/>
        <v>0</v>
      </c>
      <c r="CH250" s="174" t="e">
        <f t="shared" si="323"/>
        <v>#N/A</v>
      </c>
      <c r="CI250" s="39">
        <f t="shared" si="300"/>
        <v>0</v>
      </c>
      <c r="CJ250" s="174" t="e">
        <f t="shared" si="324"/>
        <v>#N/A</v>
      </c>
      <c r="CK250" s="39">
        <f t="shared" si="301"/>
        <v>0</v>
      </c>
      <c r="CL250" s="174" t="e">
        <f t="shared" si="325"/>
        <v>#N/A</v>
      </c>
      <c r="CM250" s="39">
        <f t="shared" si="302"/>
        <v>0</v>
      </c>
      <c r="CN250" s="174" t="e">
        <f t="shared" si="326"/>
        <v>#N/A</v>
      </c>
      <c r="CO250" s="39">
        <f t="shared" si="303"/>
        <v>0</v>
      </c>
      <c r="CP250" s="174" t="e">
        <f t="shared" si="327"/>
        <v>#N/A</v>
      </c>
      <c r="CQ250" s="39">
        <f t="shared" si="304"/>
        <v>0</v>
      </c>
      <c r="CR250" s="39" t="e">
        <f>IF(ISERROR(BX250),NA(),(BY250/Calculator!$E$6)/2)</f>
        <v>#N/A</v>
      </c>
      <c r="CS250" s="39" t="e">
        <f>IF(ISERROR(BZ250),NA(),(CA250/Calculator!$E$6)/2)</f>
        <v>#N/A</v>
      </c>
      <c r="CT250" s="39" t="e">
        <f>IF(ISERROR(CB250),NA(),(CC250/Calculator!$E$6)/2)</f>
        <v>#N/A</v>
      </c>
      <c r="CU250" s="39" t="e">
        <f>IF(ISERROR(CD250),NA(),(CE250/Calculator!$E$6)/2)</f>
        <v>#N/A</v>
      </c>
      <c r="CV250" s="39" t="e">
        <f>IF(ISERROR(CF250),NA(),(CG250/Calculator!$E$6)/2)</f>
        <v>#N/A</v>
      </c>
      <c r="CW250" s="39" t="e">
        <f>IF(ISERROR(CH250),NA(),(CI250/Calculator!$E$6)/2)</f>
        <v>#N/A</v>
      </c>
      <c r="CX250" s="39" t="e">
        <f>IF(ISERROR(CJ250),NA(),(CK250/Calculator!$E$6)/2)</f>
        <v>#N/A</v>
      </c>
      <c r="CY250" s="39" t="e">
        <f>IF(ISERROR(CL250),NA(),(CM250/Calculator!$E$6)/2)</f>
        <v>#N/A</v>
      </c>
      <c r="CZ250" s="39" t="e">
        <f>IF(ISERROR(CN250),NA(),(CO250/Calculator!$E$6)/2)</f>
        <v>#N/A</v>
      </c>
      <c r="DA250" s="39" t="e">
        <f>IF(ISERROR(CP250),NA(),(CQ250/Calculator!$E$6)/2)</f>
        <v>#N/A</v>
      </c>
    </row>
    <row r="251" spans="1:105" s="34" customFormat="1" ht="12" thickBot="1" x14ac:dyDescent="0.25">
      <c r="A251" s="51" t="str">
        <f t="shared" si="259"/>
        <v/>
      </c>
      <c r="B251" s="52" t="str">
        <f t="shared" si="305"/>
        <v/>
      </c>
      <c r="C251" s="53" t="str">
        <f t="shared" si="260"/>
        <v/>
      </c>
      <c r="D251" s="54"/>
      <c r="E251" s="36">
        <f t="shared" si="261"/>
        <v>0</v>
      </c>
      <c r="F251" s="36">
        <f t="shared" si="262"/>
        <v>0</v>
      </c>
      <c r="G251" s="36">
        <f t="shared" si="263"/>
        <v>0</v>
      </c>
      <c r="H251" s="36">
        <f t="shared" si="264"/>
        <v>0</v>
      </c>
      <c r="I251" s="36">
        <f t="shared" si="265"/>
        <v>0</v>
      </c>
      <c r="J251" s="36">
        <f t="shared" si="266"/>
        <v>0</v>
      </c>
      <c r="K251" s="36">
        <f t="shared" si="267"/>
        <v>0</v>
      </c>
      <c r="L251" s="36">
        <f t="shared" si="268"/>
        <v>0</v>
      </c>
      <c r="M251" s="36">
        <f t="shared" si="269"/>
        <v>0</v>
      </c>
      <c r="N251" s="36">
        <f t="shared" si="270"/>
        <v>0</v>
      </c>
      <c r="O251" s="49">
        <f t="shared" si="271"/>
        <v>0</v>
      </c>
      <c r="P251" s="132" t="str">
        <f t="shared" si="272"/>
        <v/>
      </c>
      <c r="Q251" s="50">
        <f t="shared" si="273"/>
        <v>0</v>
      </c>
      <c r="R251" s="37"/>
      <c r="S251" s="36">
        <f t="shared" si="274"/>
        <v>1000</v>
      </c>
      <c r="T251" s="36">
        <f t="shared" si="275"/>
        <v>0</v>
      </c>
      <c r="U251" s="36">
        <f t="shared" si="276"/>
        <v>0</v>
      </c>
      <c r="V251" s="36">
        <f t="shared" si="277"/>
        <v>0</v>
      </c>
      <c r="W251" s="36">
        <f t="shared" si="278"/>
        <v>3000</v>
      </c>
      <c r="X251" s="36">
        <f t="shared" si="279"/>
        <v>0</v>
      </c>
      <c r="Y251" s="36">
        <f t="shared" si="280"/>
        <v>0</v>
      </c>
      <c r="Z251" s="36">
        <f t="shared" si="281"/>
        <v>58961.120000000024</v>
      </c>
      <c r="AA251" s="36">
        <f t="shared" si="282"/>
        <v>0</v>
      </c>
      <c r="AB251" s="36">
        <f t="shared" si="283"/>
        <v>0</v>
      </c>
      <c r="AC251" s="40"/>
      <c r="AD251" s="36">
        <f t="shared" si="249"/>
        <v>0</v>
      </c>
      <c r="AE251" s="36">
        <f t="shared" si="250"/>
        <v>0</v>
      </c>
      <c r="AF251" s="36">
        <f t="shared" si="251"/>
        <v>0</v>
      </c>
      <c r="AG251" s="36">
        <f t="shared" si="252"/>
        <v>0</v>
      </c>
      <c r="AH251" s="36">
        <f t="shared" si="253"/>
        <v>0</v>
      </c>
      <c r="AI251" s="36">
        <f t="shared" si="254"/>
        <v>0</v>
      </c>
      <c r="AJ251" s="36">
        <f t="shared" si="255"/>
        <v>0</v>
      </c>
      <c r="AK251" s="36">
        <f t="shared" si="256"/>
        <v>0</v>
      </c>
      <c r="AL251" s="36">
        <f t="shared" si="257"/>
        <v>0</v>
      </c>
      <c r="AM251" s="36">
        <f t="shared" si="258"/>
        <v>0</v>
      </c>
      <c r="AN251" s="40"/>
      <c r="AO251" s="36">
        <f t="shared" si="284"/>
        <v>0</v>
      </c>
      <c r="AP251" s="36">
        <f t="shared" si="285"/>
        <v>0</v>
      </c>
      <c r="AQ251" s="36">
        <f t="shared" si="286"/>
        <v>0</v>
      </c>
      <c r="AR251" s="36">
        <f t="shared" si="287"/>
        <v>0</v>
      </c>
      <c r="AS251" s="36">
        <f t="shared" si="288"/>
        <v>0</v>
      </c>
      <c r="AT251" s="36">
        <f t="shared" si="289"/>
        <v>0</v>
      </c>
      <c r="AU251" s="36">
        <f t="shared" si="290"/>
        <v>0</v>
      </c>
      <c r="AV251" s="36">
        <f t="shared" si="291"/>
        <v>171.47</v>
      </c>
      <c r="AW251" s="36">
        <f t="shared" si="292"/>
        <v>0</v>
      </c>
      <c r="AX251" s="36">
        <f t="shared" si="293"/>
        <v>0</v>
      </c>
      <c r="AZ251" s="36">
        <f t="shared" si="306"/>
        <v>0</v>
      </c>
      <c r="BA251" s="36">
        <f t="shared" si="307"/>
        <v>0</v>
      </c>
      <c r="BB251" s="36">
        <f t="shared" si="308"/>
        <v>0</v>
      </c>
      <c r="BC251" s="36">
        <f t="shared" si="309"/>
        <v>0</v>
      </c>
      <c r="BD251" s="36">
        <f t="shared" si="310"/>
        <v>0</v>
      </c>
      <c r="BE251" s="36">
        <f t="shared" si="311"/>
        <v>0</v>
      </c>
      <c r="BF251" s="36">
        <f t="shared" si="312"/>
        <v>0</v>
      </c>
      <c r="BG251" s="36">
        <f t="shared" si="313"/>
        <v>0</v>
      </c>
      <c r="BH251" s="36">
        <f t="shared" si="314"/>
        <v>0</v>
      </c>
      <c r="BI251" s="36">
        <f t="shared" si="315"/>
        <v>0</v>
      </c>
      <c r="BJ251" s="118">
        <f t="shared" si="294"/>
        <v>0</v>
      </c>
      <c r="BK251" s="37"/>
      <c r="BL251" s="38">
        <f t="shared" si="316"/>
        <v>0</v>
      </c>
      <c r="BM251" s="39">
        <f>IF(BA251+AP251+T250&gt;=F$8,0,IF(SUM($BL251:BL251)&lt;$C251,MIN(F$8-(BA251+AP251+T250),$C251-SUM($BL251:BL251)),0))</f>
        <v>0</v>
      </c>
      <c r="BN251" s="39">
        <f>IF(BB251+AQ251+U250&gt;=G$8,0,IF(SUM($BL251:BM251)&lt;$C251,MIN(G$8-(BB251+AQ251+U250),$C251-SUM($BL251:BM251)),0))</f>
        <v>0</v>
      </c>
      <c r="BO251" s="39">
        <f>IF(BC251+AR251+V250&gt;=H$8,0,IF(SUM($BL251:BN251)&lt;$C251,MIN(H$8-(BC251+AR251+V250),$C251-SUM($BL251:BN251)),0))</f>
        <v>0</v>
      </c>
      <c r="BP251" s="39">
        <f>IF(BD251+AS251+W250&gt;=I$8,0,IF(SUM($BL251:BO251)&lt;$C251,MIN(I$8-(BD251+AS251+W250),$C251-SUM($BL251:BO251)),0))</f>
        <v>0</v>
      </c>
      <c r="BQ251" s="39">
        <f>IF(BE251+AT251+X250&gt;=J$8,0,IF(SUM($BL251:BP251)&lt;$C251,MIN(J$8-(BE251+AT251+X250),$C251-SUM($BL251:BP251)),0))</f>
        <v>0</v>
      </c>
      <c r="BR251" s="39">
        <f>IF(BF251+AU251+Y250&gt;=K$8,0,IF(SUM($BL251:BQ251)&lt;$C251,MIN(K$8-(BF251+AU251+Y250),$C251-SUM($BL251:BQ251)),0))</f>
        <v>0</v>
      </c>
      <c r="BS251" s="39">
        <f>IF(BG251+AV251+Z250&gt;=L$8,0,IF(SUM($BL251:BR251)&lt;$C251,MIN(L$8-(BG251+AV251+Z250),$C251-SUM($BL251:BR251)),0))</f>
        <v>0</v>
      </c>
      <c r="BT251" s="39">
        <f>IF(BH251+AW251+AA250&gt;=M$8,0,IF(SUM($BL251:BS251)&lt;$C251,MIN(M$8-(BH251+AW251+AA250),$C251-SUM($BL251:BS251)),0))</f>
        <v>0</v>
      </c>
      <c r="BU251" s="39">
        <f>IF(BI251+AX251+AB250&gt;=N$8,0,IF(SUM($BL251:BT251)&lt;$C251,MIN(N$8-(BI251+AX251+AB250),$C251-SUM($BL251:BT251)),0))</f>
        <v>0</v>
      </c>
      <c r="BW251" s="52" t="e">
        <f t="shared" si="317"/>
        <v>#N/A</v>
      </c>
      <c r="BX251" s="174" t="e">
        <f t="shared" si="318"/>
        <v>#N/A</v>
      </c>
      <c r="BY251" s="39">
        <f t="shared" si="295"/>
        <v>0</v>
      </c>
      <c r="BZ251" s="174" t="e">
        <f t="shared" si="319"/>
        <v>#N/A</v>
      </c>
      <c r="CA251" s="37">
        <f t="shared" si="296"/>
        <v>0</v>
      </c>
      <c r="CB251" s="174" t="e">
        <f t="shared" si="320"/>
        <v>#N/A</v>
      </c>
      <c r="CC251" s="39">
        <f t="shared" si="297"/>
        <v>0</v>
      </c>
      <c r="CD251" s="174" t="e">
        <f t="shared" si="321"/>
        <v>#N/A</v>
      </c>
      <c r="CE251" s="39">
        <f t="shared" si="298"/>
        <v>0</v>
      </c>
      <c r="CF251" s="174" t="e">
        <f t="shared" si="322"/>
        <v>#N/A</v>
      </c>
      <c r="CG251" s="39">
        <f t="shared" si="299"/>
        <v>0</v>
      </c>
      <c r="CH251" s="174" t="e">
        <f t="shared" si="323"/>
        <v>#N/A</v>
      </c>
      <c r="CI251" s="39">
        <f t="shared" si="300"/>
        <v>0</v>
      </c>
      <c r="CJ251" s="174" t="e">
        <f t="shared" si="324"/>
        <v>#N/A</v>
      </c>
      <c r="CK251" s="39">
        <f t="shared" si="301"/>
        <v>0</v>
      </c>
      <c r="CL251" s="174" t="e">
        <f t="shared" si="325"/>
        <v>#N/A</v>
      </c>
      <c r="CM251" s="39">
        <f t="shared" si="302"/>
        <v>0</v>
      </c>
      <c r="CN251" s="174" t="e">
        <f t="shared" si="326"/>
        <v>#N/A</v>
      </c>
      <c r="CO251" s="39">
        <f t="shared" si="303"/>
        <v>0</v>
      </c>
      <c r="CP251" s="174" t="e">
        <f t="shared" si="327"/>
        <v>#N/A</v>
      </c>
      <c r="CQ251" s="39">
        <f t="shared" si="304"/>
        <v>0</v>
      </c>
      <c r="CR251" s="39" t="e">
        <f>IF(ISERROR(BX251),NA(),(BY251/Calculator!$E$6)/2)</f>
        <v>#N/A</v>
      </c>
      <c r="CS251" s="39" t="e">
        <f>IF(ISERROR(BZ251),NA(),(CA251/Calculator!$E$6)/2)</f>
        <v>#N/A</v>
      </c>
      <c r="CT251" s="39" t="e">
        <f>IF(ISERROR(CB251),NA(),(CC251/Calculator!$E$6)/2)</f>
        <v>#N/A</v>
      </c>
      <c r="CU251" s="39" t="e">
        <f>IF(ISERROR(CD251),NA(),(CE251/Calculator!$E$6)/2)</f>
        <v>#N/A</v>
      </c>
      <c r="CV251" s="39" t="e">
        <f>IF(ISERROR(CF251),NA(),(CG251/Calculator!$E$6)/2)</f>
        <v>#N/A</v>
      </c>
      <c r="CW251" s="39" t="e">
        <f>IF(ISERROR(CH251),NA(),(CI251/Calculator!$E$6)/2)</f>
        <v>#N/A</v>
      </c>
      <c r="CX251" s="39" t="e">
        <f>IF(ISERROR(CJ251),NA(),(CK251/Calculator!$E$6)/2)</f>
        <v>#N/A</v>
      </c>
      <c r="CY251" s="39" t="e">
        <f>IF(ISERROR(CL251),NA(),(CM251/Calculator!$E$6)/2)</f>
        <v>#N/A</v>
      </c>
      <c r="CZ251" s="39" t="e">
        <f>IF(ISERROR(CN251),NA(),(CO251/Calculator!$E$6)/2)</f>
        <v>#N/A</v>
      </c>
      <c r="DA251" s="39" t="e">
        <f>IF(ISERROR(CP251),NA(),(CQ251/Calculator!$E$6)/2)</f>
        <v>#N/A</v>
      </c>
    </row>
    <row r="252" spans="1:105" s="34" customFormat="1" ht="12" thickBot="1" x14ac:dyDescent="0.25">
      <c r="A252" s="51" t="str">
        <f t="shared" si="259"/>
        <v/>
      </c>
      <c r="B252" s="52" t="str">
        <f t="shared" si="305"/>
        <v/>
      </c>
      <c r="C252" s="53" t="str">
        <f t="shared" si="260"/>
        <v/>
      </c>
      <c r="D252" s="54"/>
      <c r="E252" s="36">
        <f t="shared" si="261"/>
        <v>0</v>
      </c>
      <c r="F252" s="36">
        <f t="shared" si="262"/>
        <v>0</v>
      </c>
      <c r="G252" s="36">
        <f t="shared" si="263"/>
        <v>0</v>
      </c>
      <c r="H252" s="36">
        <f t="shared" si="264"/>
        <v>0</v>
      </c>
      <c r="I252" s="36">
        <f t="shared" si="265"/>
        <v>0</v>
      </c>
      <c r="J252" s="36">
        <f t="shared" si="266"/>
        <v>0</v>
      </c>
      <c r="K252" s="36">
        <f t="shared" si="267"/>
        <v>0</v>
      </c>
      <c r="L252" s="36">
        <f t="shared" si="268"/>
        <v>0</v>
      </c>
      <c r="M252" s="36">
        <f t="shared" si="269"/>
        <v>0</v>
      </c>
      <c r="N252" s="36">
        <f t="shared" si="270"/>
        <v>0</v>
      </c>
      <c r="O252" s="49">
        <f t="shared" si="271"/>
        <v>0</v>
      </c>
      <c r="P252" s="132" t="str">
        <f t="shared" si="272"/>
        <v/>
      </c>
      <c r="Q252" s="50">
        <f t="shared" si="273"/>
        <v>0</v>
      </c>
      <c r="R252" s="37"/>
      <c r="S252" s="36">
        <f t="shared" si="274"/>
        <v>1000</v>
      </c>
      <c r="T252" s="36">
        <f t="shared" si="275"/>
        <v>0</v>
      </c>
      <c r="U252" s="36">
        <f t="shared" si="276"/>
        <v>0</v>
      </c>
      <c r="V252" s="36">
        <f t="shared" si="277"/>
        <v>0</v>
      </c>
      <c r="W252" s="36">
        <f t="shared" si="278"/>
        <v>3000</v>
      </c>
      <c r="X252" s="36">
        <f t="shared" si="279"/>
        <v>0</v>
      </c>
      <c r="Y252" s="36">
        <f t="shared" si="280"/>
        <v>0</v>
      </c>
      <c r="Z252" s="36">
        <f t="shared" si="281"/>
        <v>59133.090000000026</v>
      </c>
      <c r="AA252" s="36">
        <f t="shared" si="282"/>
        <v>0</v>
      </c>
      <c r="AB252" s="36">
        <f t="shared" si="283"/>
        <v>0</v>
      </c>
      <c r="AC252" s="40"/>
      <c r="AD252" s="36">
        <f t="shared" si="249"/>
        <v>0</v>
      </c>
      <c r="AE252" s="36">
        <f t="shared" si="250"/>
        <v>0</v>
      </c>
      <c r="AF252" s="36">
        <f t="shared" si="251"/>
        <v>0</v>
      </c>
      <c r="AG252" s="36">
        <f t="shared" si="252"/>
        <v>0</v>
      </c>
      <c r="AH252" s="36">
        <f t="shared" si="253"/>
        <v>0</v>
      </c>
      <c r="AI252" s="36">
        <f t="shared" si="254"/>
        <v>0</v>
      </c>
      <c r="AJ252" s="36">
        <f t="shared" si="255"/>
        <v>0</v>
      </c>
      <c r="AK252" s="36">
        <f t="shared" si="256"/>
        <v>0</v>
      </c>
      <c r="AL252" s="36">
        <f t="shared" si="257"/>
        <v>0</v>
      </c>
      <c r="AM252" s="36">
        <f t="shared" si="258"/>
        <v>0</v>
      </c>
      <c r="AN252" s="40"/>
      <c r="AO252" s="36">
        <f t="shared" si="284"/>
        <v>0</v>
      </c>
      <c r="AP252" s="36">
        <f t="shared" si="285"/>
        <v>0</v>
      </c>
      <c r="AQ252" s="36">
        <f t="shared" si="286"/>
        <v>0</v>
      </c>
      <c r="AR252" s="36">
        <f t="shared" si="287"/>
        <v>0</v>
      </c>
      <c r="AS252" s="36">
        <f t="shared" si="288"/>
        <v>0</v>
      </c>
      <c r="AT252" s="36">
        <f t="shared" si="289"/>
        <v>0</v>
      </c>
      <c r="AU252" s="36">
        <f t="shared" si="290"/>
        <v>0</v>
      </c>
      <c r="AV252" s="36">
        <f t="shared" si="291"/>
        <v>171.97</v>
      </c>
      <c r="AW252" s="36">
        <f t="shared" si="292"/>
        <v>0</v>
      </c>
      <c r="AX252" s="36">
        <f t="shared" si="293"/>
        <v>0</v>
      </c>
      <c r="AZ252" s="36">
        <f t="shared" si="306"/>
        <v>0</v>
      </c>
      <c r="BA252" s="36">
        <f t="shared" si="307"/>
        <v>0</v>
      </c>
      <c r="BB252" s="36">
        <f t="shared" si="308"/>
        <v>0</v>
      </c>
      <c r="BC252" s="36">
        <f t="shared" si="309"/>
        <v>0</v>
      </c>
      <c r="BD252" s="36">
        <f t="shared" si="310"/>
        <v>0</v>
      </c>
      <c r="BE252" s="36">
        <f t="shared" si="311"/>
        <v>0</v>
      </c>
      <c r="BF252" s="36">
        <f t="shared" si="312"/>
        <v>0</v>
      </c>
      <c r="BG252" s="36">
        <f t="shared" si="313"/>
        <v>0</v>
      </c>
      <c r="BH252" s="36">
        <f t="shared" si="314"/>
        <v>0</v>
      </c>
      <c r="BI252" s="36">
        <f t="shared" si="315"/>
        <v>0</v>
      </c>
      <c r="BJ252" s="118">
        <f t="shared" si="294"/>
        <v>0</v>
      </c>
      <c r="BK252" s="37"/>
      <c r="BL252" s="38">
        <f t="shared" si="316"/>
        <v>0</v>
      </c>
      <c r="BM252" s="39">
        <f>IF(BA252+AP252+T251&gt;=F$8,0,IF(SUM($BL252:BL252)&lt;$C252,MIN(F$8-(BA252+AP252+T251),$C252-SUM($BL252:BL252)),0))</f>
        <v>0</v>
      </c>
      <c r="BN252" s="39">
        <f>IF(BB252+AQ252+U251&gt;=G$8,0,IF(SUM($BL252:BM252)&lt;$C252,MIN(G$8-(BB252+AQ252+U251),$C252-SUM($BL252:BM252)),0))</f>
        <v>0</v>
      </c>
      <c r="BO252" s="39">
        <f>IF(BC252+AR252+V251&gt;=H$8,0,IF(SUM($BL252:BN252)&lt;$C252,MIN(H$8-(BC252+AR252+V251),$C252-SUM($BL252:BN252)),0))</f>
        <v>0</v>
      </c>
      <c r="BP252" s="39">
        <f>IF(BD252+AS252+W251&gt;=I$8,0,IF(SUM($BL252:BO252)&lt;$C252,MIN(I$8-(BD252+AS252+W251),$C252-SUM($BL252:BO252)),0))</f>
        <v>0</v>
      </c>
      <c r="BQ252" s="39">
        <f>IF(BE252+AT252+X251&gt;=J$8,0,IF(SUM($BL252:BP252)&lt;$C252,MIN(J$8-(BE252+AT252+X251),$C252-SUM($BL252:BP252)),0))</f>
        <v>0</v>
      </c>
      <c r="BR252" s="39">
        <f>IF(BF252+AU252+Y251&gt;=K$8,0,IF(SUM($BL252:BQ252)&lt;$C252,MIN(K$8-(BF252+AU252+Y251),$C252-SUM($BL252:BQ252)),0))</f>
        <v>0</v>
      </c>
      <c r="BS252" s="39">
        <f>IF(BG252+AV252+Z251&gt;=L$8,0,IF(SUM($BL252:BR252)&lt;$C252,MIN(L$8-(BG252+AV252+Z251),$C252-SUM($BL252:BR252)),0))</f>
        <v>0</v>
      </c>
      <c r="BT252" s="39">
        <f>IF(BH252+AW252+AA251&gt;=M$8,0,IF(SUM($BL252:BS252)&lt;$C252,MIN(M$8-(BH252+AW252+AA251),$C252-SUM($BL252:BS252)),0))</f>
        <v>0</v>
      </c>
      <c r="BU252" s="39">
        <f>IF(BI252+AX252+AB251&gt;=N$8,0,IF(SUM($BL252:BT252)&lt;$C252,MIN(N$8-(BI252+AX252+AB251),$C252-SUM($BL252:BT252)),0))</f>
        <v>0</v>
      </c>
      <c r="BW252" s="52" t="e">
        <f t="shared" si="317"/>
        <v>#N/A</v>
      </c>
      <c r="BX252" s="174" t="e">
        <f t="shared" si="318"/>
        <v>#N/A</v>
      </c>
      <c r="BY252" s="39">
        <f t="shared" si="295"/>
        <v>0</v>
      </c>
      <c r="BZ252" s="174" t="e">
        <f t="shared" si="319"/>
        <v>#N/A</v>
      </c>
      <c r="CA252" s="37">
        <f t="shared" si="296"/>
        <v>0</v>
      </c>
      <c r="CB252" s="174" t="e">
        <f t="shared" si="320"/>
        <v>#N/A</v>
      </c>
      <c r="CC252" s="39">
        <f t="shared" si="297"/>
        <v>0</v>
      </c>
      <c r="CD252" s="174" t="e">
        <f t="shared" si="321"/>
        <v>#N/A</v>
      </c>
      <c r="CE252" s="39">
        <f t="shared" si="298"/>
        <v>0</v>
      </c>
      <c r="CF252" s="174" t="e">
        <f t="shared" si="322"/>
        <v>#N/A</v>
      </c>
      <c r="CG252" s="39">
        <f t="shared" si="299"/>
        <v>0</v>
      </c>
      <c r="CH252" s="174" t="e">
        <f t="shared" si="323"/>
        <v>#N/A</v>
      </c>
      <c r="CI252" s="39">
        <f t="shared" si="300"/>
        <v>0</v>
      </c>
      <c r="CJ252" s="174" t="e">
        <f t="shared" si="324"/>
        <v>#N/A</v>
      </c>
      <c r="CK252" s="39">
        <f t="shared" si="301"/>
        <v>0</v>
      </c>
      <c r="CL252" s="174" t="e">
        <f t="shared" si="325"/>
        <v>#N/A</v>
      </c>
      <c r="CM252" s="39">
        <f t="shared" si="302"/>
        <v>0</v>
      </c>
      <c r="CN252" s="174" t="e">
        <f t="shared" si="326"/>
        <v>#N/A</v>
      </c>
      <c r="CO252" s="39">
        <f t="shared" si="303"/>
        <v>0</v>
      </c>
      <c r="CP252" s="174" t="e">
        <f t="shared" si="327"/>
        <v>#N/A</v>
      </c>
      <c r="CQ252" s="39">
        <f t="shared" si="304"/>
        <v>0</v>
      </c>
      <c r="CR252" s="39" t="e">
        <f>IF(ISERROR(BX252),NA(),(BY252/Calculator!$E$6)/2)</f>
        <v>#N/A</v>
      </c>
      <c r="CS252" s="39" t="e">
        <f>IF(ISERROR(BZ252),NA(),(CA252/Calculator!$E$6)/2)</f>
        <v>#N/A</v>
      </c>
      <c r="CT252" s="39" t="e">
        <f>IF(ISERROR(CB252),NA(),(CC252/Calculator!$E$6)/2)</f>
        <v>#N/A</v>
      </c>
      <c r="CU252" s="39" t="e">
        <f>IF(ISERROR(CD252),NA(),(CE252/Calculator!$E$6)/2)</f>
        <v>#N/A</v>
      </c>
      <c r="CV252" s="39" t="e">
        <f>IF(ISERROR(CF252),NA(),(CG252/Calculator!$E$6)/2)</f>
        <v>#N/A</v>
      </c>
      <c r="CW252" s="39" t="e">
        <f>IF(ISERROR(CH252),NA(),(CI252/Calculator!$E$6)/2)</f>
        <v>#N/A</v>
      </c>
      <c r="CX252" s="39" t="e">
        <f>IF(ISERROR(CJ252),NA(),(CK252/Calculator!$E$6)/2)</f>
        <v>#N/A</v>
      </c>
      <c r="CY252" s="39" t="e">
        <f>IF(ISERROR(CL252),NA(),(CM252/Calculator!$E$6)/2)</f>
        <v>#N/A</v>
      </c>
      <c r="CZ252" s="39" t="e">
        <f>IF(ISERROR(CN252),NA(),(CO252/Calculator!$E$6)/2)</f>
        <v>#N/A</v>
      </c>
      <c r="DA252" s="39" t="e">
        <f>IF(ISERROR(CP252),NA(),(CQ252/Calculator!$E$6)/2)</f>
        <v>#N/A</v>
      </c>
    </row>
    <row r="253" spans="1:105" s="34" customFormat="1" ht="12" thickBot="1" x14ac:dyDescent="0.25">
      <c r="A253" s="51" t="str">
        <f t="shared" si="259"/>
        <v/>
      </c>
      <c r="B253" s="52" t="str">
        <f t="shared" si="305"/>
        <v/>
      </c>
      <c r="C253" s="53" t="str">
        <f t="shared" si="260"/>
        <v/>
      </c>
      <c r="D253" s="54"/>
      <c r="E253" s="36">
        <f t="shared" si="261"/>
        <v>0</v>
      </c>
      <c r="F253" s="36">
        <f t="shared" si="262"/>
        <v>0</v>
      </c>
      <c r="G253" s="36">
        <f t="shared" si="263"/>
        <v>0</v>
      </c>
      <c r="H253" s="36">
        <f t="shared" si="264"/>
        <v>0</v>
      </c>
      <c r="I253" s="36">
        <f t="shared" si="265"/>
        <v>0</v>
      </c>
      <c r="J253" s="36">
        <f t="shared" si="266"/>
        <v>0</v>
      </c>
      <c r="K253" s="36">
        <f t="shared" si="267"/>
        <v>0</v>
      </c>
      <c r="L253" s="36">
        <f t="shared" si="268"/>
        <v>0</v>
      </c>
      <c r="M253" s="36">
        <f t="shared" si="269"/>
        <v>0</v>
      </c>
      <c r="N253" s="36">
        <f t="shared" si="270"/>
        <v>0</v>
      </c>
      <c r="O253" s="49">
        <f t="shared" si="271"/>
        <v>0</v>
      </c>
      <c r="P253" s="132" t="str">
        <f t="shared" si="272"/>
        <v/>
      </c>
      <c r="Q253" s="50">
        <f t="shared" si="273"/>
        <v>0</v>
      </c>
      <c r="R253" s="37"/>
      <c r="S253" s="36">
        <f t="shared" si="274"/>
        <v>1000</v>
      </c>
      <c r="T253" s="36">
        <f t="shared" si="275"/>
        <v>0</v>
      </c>
      <c r="U253" s="36">
        <f t="shared" si="276"/>
        <v>0</v>
      </c>
      <c r="V253" s="36">
        <f t="shared" si="277"/>
        <v>0</v>
      </c>
      <c r="W253" s="36">
        <f t="shared" si="278"/>
        <v>3000</v>
      </c>
      <c r="X253" s="36">
        <f t="shared" si="279"/>
        <v>0</v>
      </c>
      <c r="Y253" s="36">
        <f t="shared" si="280"/>
        <v>0</v>
      </c>
      <c r="Z253" s="36">
        <f t="shared" si="281"/>
        <v>59305.560000000027</v>
      </c>
      <c r="AA253" s="36">
        <f t="shared" si="282"/>
        <v>0</v>
      </c>
      <c r="AB253" s="36">
        <f t="shared" si="283"/>
        <v>0</v>
      </c>
      <c r="AC253" s="40"/>
      <c r="AD253" s="36">
        <f t="shared" si="249"/>
        <v>0</v>
      </c>
      <c r="AE253" s="36">
        <f t="shared" si="250"/>
        <v>0</v>
      </c>
      <c r="AF253" s="36">
        <f t="shared" si="251"/>
        <v>0</v>
      </c>
      <c r="AG253" s="36">
        <f t="shared" si="252"/>
        <v>0</v>
      </c>
      <c r="AH253" s="36">
        <f t="shared" si="253"/>
        <v>0</v>
      </c>
      <c r="AI253" s="36">
        <f t="shared" si="254"/>
        <v>0</v>
      </c>
      <c r="AJ253" s="36">
        <f t="shared" si="255"/>
        <v>0</v>
      </c>
      <c r="AK253" s="36">
        <f t="shared" si="256"/>
        <v>0</v>
      </c>
      <c r="AL253" s="36">
        <f t="shared" si="257"/>
        <v>0</v>
      </c>
      <c r="AM253" s="36">
        <f t="shared" si="258"/>
        <v>0</v>
      </c>
      <c r="AN253" s="40"/>
      <c r="AO253" s="36">
        <f t="shared" si="284"/>
        <v>0</v>
      </c>
      <c r="AP253" s="36">
        <f t="shared" si="285"/>
        <v>0</v>
      </c>
      <c r="AQ253" s="36">
        <f t="shared" si="286"/>
        <v>0</v>
      </c>
      <c r="AR253" s="36">
        <f t="shared" si="287"/>
        <v>0</v>
      </c>
      <c r="AS253" s="36">
        <f t="shared" si="288"/>
        <v>0</v>
      </c>
      <c r="AT253" s="36">
        <f t="shared" si="289"/>
        <v>0</v>
      </c>
      <c r="AU253" s="36">
        <f t="shared" si="290"/>
        <v>0</v>
      </c>
      <c r="AV253" s="36">
        <f t="shared" si="291"/>
        <v>172.47</v>
      </c>
      <c r="AW253" s="36">
        <f t="shared" si="292"/>
        <v>0</v>
      </c>
      <c r="AX253" s="36">
        <f t="shared" si="293"/>
        <v>0</v>
      </c>
      <c r="AZ253" s="36">
        <f t="shared" si="306"/>
        <v>0</v>
      </c>
      <c r="BA253" s="36">
        <f t="shared" si="307"/>
        <v>0</v>
      </c>
      <c r="BB253" s="36">
        <f t="shared" si="308"/>
        <v>0</v>
      </c>
      <c r="BC253" s="36">
        <f t="shared" si="309"/>
        <v>0</v>
      </c>
      <c r="BD253" s="36">
        <f t="shared" si="310"/>
        <v>0</v>
      </c>
      <c r="BE253" s="36">
        <f t="shared" si="311"/>
        <v>0</v>
      </c>
      <c r="BF253" s="36">
        <f t="shared" si="312"/>
        <v>0</v>
      </c>
      <c r="BG253" s="36">
        <f t="shared" si="313"/>
        <v>0</v>
      </c>
      <c r="BH253" s="36">
        <f t="shared" si="314"/>
        <v>0</v>
      </c>
      <c r="BI253" s="36">
        <f t="shared" si="315"/>
        <v>0</v>
      </c>
      <c r="BJ253" s="118">
        <f t="shared" si="294"/>
        <v>0</v>
      </c>
      <c r="BK253" s="37"/>
      <c r="BL253" s="38">
        <f t="shared" si="316"/>
        <v>0</v>
      </c>
      <c r="BM253" s="39">
        <f>IF(BA253+AP253+T252&gt;=F$8,0,IF(SUM($BL253:BL253)&lt;$C253,MIN(F$8-(BA253+AP253+T252),$C253-SUM($BL253:BL253)),0))</f>
        <v>0</v>
      </c>
      <c r="BN253" s="39">
        <f>IF(BB253+AQ253+U252&gt;=G$8,0,IF(SUM($BL253:BM253)&lt;$C253,MIN(G$8-(BB253+AQ253+U252),$C253-SUM($BL253:BM253)),0))</f>
        <v>0</v>
      </c>
      <c r="BO253" s="39">
        <f>IF(BC253+AR253+V252&gt;=H$8,0,IF(SUM($BL253:BN253)&lt;$C253,MIN(H$8-(BC253+AR253+V252),$C253-SUM($BL253:BN253)),0))</f>
        <v>0</v>
      </c>
      <c r="BP253" s="39">
        <f>IF(BD253+AS253+W252&gt;=I$8,0,IF(SUM($BL253:BO253)&lt;$C253,MIN(I$8-(BD253+AS253+W252),$C253-SUM($BL253:BO253)),0))</f>
        <v>0</v>
      </c>
      <c r="BQ253" s="39">
        <f>IF(BE253+AT253+X252&gt;=J$8,0,IF(SUM($BL253:BP253)&lt;$C253,MIN(J$8-(BE253+AT253+X252),$C253-SUM($BL253:BP253)),0))</f>
        <v>0</v>
      </c>
      <c r="BR253" s="39">
        <f>IF(BF253+AU253+Y252&gt;=K$8,0,IF(SUM($BL253:BQ253)&lt;$C253,MIN(K$8-(BF253+AU253+Y252),$C253-SUM($BL253:BQ253)),0))</f>
        <v>0</v>
      </c>
      <c r="BS253" s="39">
        <f>IF(BG253+AV253+Z252&gt;=L$8,0,IF(SUM($BL253:BR253)&lt;$C253,MIN(L$8-(BG253+AV253+Z252),$C253-SUM($BL253:BR253)),0))</f>
        <v>0</v>
      </c>
      <c r="BT253" s="39">
        <f>IF(BH253+AW253+AA252&gt;=M$8,0,IF(SUM($BL253:BS253)&lt;$C253,MIN(M$8-(BH253+AW253+AA252),$C253-SUM($BL253:BS253)),0))</f>
        <v>0</v>
      </c>
      <c r="BU253" s="39">
        <f>IF(BI253+AX253+AB252&gt;=N$8,0,IF(SUM($BL253:BT253)&lt;$C253,MIN(N$8-(BI253+AX253+AB252),$C253-SUM($BL253:BT253)),0))</f>
        <v>0</v>
      </c>
      <c r="BW253" s="52" t="e">
        <f t="shared" si="317"/>
        <v>#N/A</v>
      </c>
      <c r="BX253" s="174" t="e">
        <f t="shared" si="318"/>
        <v>#N/A</v>
      </c>
      <c r="BY253" s="39">
        <f t="shared" si="295"/>
        <v>0</v>
      </c>
      <c r="BZ253" s="174" t="e">
        <f t="shared" si="319"/>
        <v>#N/A</v>
      </c>
      <c r="CA253" s="37">
        <f t="shared" si="296"/>
        <v>0</v>
      </c>
      <c r="CB253" s="174" t="e">
        <f t="shared" si="320"/>
        <v>#N/A</v>
      </c>
      <c r="CC253" s="39">
        <f t="shared" si="297"/>
        <v>0</v>
      </c>
      <c r="CD253" s="174" t="e">
        <f t="shared" si="321"/>
        <v>#N/A</v>
      </c>
      <c r="CE253" s="39">
        <f t="shared" si="298"/>
        <v>0</v>
      </c>
      <c r="CF253" s="174" t="e">
        <f t="shared" si="322"/>
        <v>#N/A</v>
      </c>
      <c r="CG253" s="39">
        <f t="shared" si="299"/>
        <v>0</v>
      </c>
      <c r="CH253" s="174" t="e">
        <f t="shared" si="323"/>
        <v>#N/A</v>
      </c>
      <c r="CI253" s="39">
        <f t="shared" si="300"/>
        <v>0</v>
      </c>
      <c r="CJ253" s="174" t="e">
        <f t="shared" si="324"/>
        <v>#N/A</v>
      </c>
      <c r="CK253" s="39">
        <f t="shared" si="301"/>
        <v>0</v>
      </c>
      <c r="CL253" s="174" t="e">
        <f t="shared" si="325"/>
        <v>#N/A</v>
      </c>
      <c r="CM253" s="39">
        <f t="shared" si="302"/>
        <v>0</v>
      </c>
      <c r="CN253" s="174" t="e">
        <f t="shared" si="326"/>
        <v>#N/A</v>
      </c>
      <c r="CO253" s="39">
        <f t="shared" si="303"/>
        <v>0</v>
      </c>
      <c r="CP253" s="174" t="e">
        <f t="shared" si="327"/>
        <v>#N/A</v>
      </c>
      <c r="CQ253" s="39">
        <f t="shared" si="304"/>
        <v>0</v>
      </c>
      <c r="CR253" s="39" t="e">
        <f>IF(ISERROR(BX253),NA(),(BY253/Calculator!$E$6)/2)</f>
        <v>#N/A</v>
      </c>
      <c r="CS253" s="39" t="e">
        <f>IF(ISERROR(BZ253),NA(),(CA253/Calculator!$E$6)/2)</f>
        <v>#N/A</v>
      </c>
      <c r="CT253" s="39" t="e">
        <f>IF(ISERROR(CB253),NA(),(CC253/Calculator!$E$6)/2)</f>
        <v>#N/A</v>
      </c>
      <c r="CU253" s="39" t="e">
        <f>IF(ISERROR(CD253),NA(),(CE253/Calculator!$E$6)/2)</f>
        <v>#N/A</v>
      </c>
      <c r="CV253" s="39" t="e">
        <f>IF(ISERROR(CF253),NA(),(CG253/Calculator!$E$6)/2)</f>
        <v>#N/A</v>
      </c>
      <c r="CW253" s="39" t="e">
        <f>IF(ISERROR(CH253),NA(),(CI253/Calculator!$E$6)/2)</f>
        <v>#N/A</v>
      </c>
      <c r="CX253" s="39" t="e">
        <f>IF(ISERROR(CJ253),NA(),(CK253/Calculator!$E$6)/2)</f>
        <v>#N/A</v>
      </c>
      <c r="CY253" s="39" t="e">
        <f>IF(ISERROR(CL253),NA(),(CM253/Calculator!$E$6)/2)</f>
        <v>#N/A</v>
      </c>
      <c r="CZ253" s="39" t="e">
        <f>IF(ISERROR(CN253),NA(),(CO253/Calculator!$E$6)/2)</f>
        <v>#N/A</v>
      </c>
      <c r="DA253" s="39" t="e">
        <f>IF(ISERROR(CP253),NA(),(CQ253/Calculator!$E$6)/2)</f>
        <v>#N/A</v>
      </c>
    </row>
    <row r="254" spans="1:105" s="34" customFormat="1" ht="12" thickBot="1" x14ac:dyDescent="0.25">
      <c r="A254" s="51" t="str">
        <f t="shared" si="259"/>
        <v/>
      </c>
      <c r="B254" s="52" t="str">
        <f t="shared" si="305"/>
        <v/>
      </c>
      <c r="C254" s="53" t="str">
        <f t="shared" si="260"/>
        <v/>
      </c>
      <c r="D254" s="54"/>
      <c r="E254" s="36">
        <f t="shared" si="261"/>
        <v>0</v>
      </c>
      <c r="F254" s="36">
        <f t="shared" si="262"/>
        <v>0</v>
      </c>
      <c r="G254" s="36">
        <f t="shared" si="263"/>
        <v>0</v>
      </c>
      <c r="H254" s="36">
        <f t="shared" si="264"/>
        <v>0</v>
      </c>
      <c r="I254" s="36">
        <f t="shared" si="265"/>
        <v>0</v>
      </c>
      <c r="J254" s="36">
        <f t="shared" si="266"/>
        <v>0</v>
      </c>
      <c r="K254" s="36">
        <f t="shared" si="267"/>
        <v>0</v>
      </c>
      <c r="L254" s="36">
        <f t="shared" si="268"/>
        <v>0</v>
      </c>
      <c r="M254" s="36">
        <f t="shared" si="269"/>
        <v>0</v>
      </c>
      <c r="N254" s="36">
        <f t="shared" si="270"/>
        <v>0</v>
      </c>
      <c r="O254" s="49">
        <f t="shared" si="271"/>
        <v>0</v>
      </c>
      <c r="P254" s="132" t="str">
        <f t="shared" si="272"/>
        <v/>
      </c>
      <c r="Q254" s="50">
        <f t="shared" si="273"/>
        <v>0</v>
      </c>
      <c r="R254" s="37"/>
      <c r="S254" s="36">
        <f t="shared" si="274"/>
        <v>1000</v>
      </c>
      <c r="T254" s="36">
        <f t="shared" si="275"/>
        <v>0</v>
      </c>
      <c r="U254" s="36">
        <f t="shared" si="276"/>
        <v>0</v>
      </c>
      <c r="V254" s="36">
        <f t="shared" si="277"/>
        <v>0</v>
      </c>
      <c r="W254" s="36">
        <f t="shared" si="278"/>
        <v>3000</v>
      </c>
      <c r="X254" s="36">
        <f t="shared" si="279"/>
        <v>0</v>
      </c>
      <c r="Y254" s="36">
        <f t="shared" si="280"/>
        <v>0</v>
      </c>
      <c r="Z254" s="36">
        <f t="shared" si="281"/>
        <v>59478.530000000028</v>
      </c>
      <c r="AA254" s="36">
        <f t="shared" si="282"/>
        <v>0</v>
      </c>
      <c r="AB254" s="36">
        <f t="shared" si="283"/>
        <v>0</v>
      </c>
      <c r="AC254" s="40"/>
      <c r="AD254" s="36">
        <f t="shared" si="249"/>
        <v>0</v>
      </c>
      <c r="AE254" s="36">
        <f t="shared" si="250"/>
        <v>0</v>
      </c>
      <c r="AF254" s="36">
        <f t="shared" si="251"/>
        <v>0</v>
      </c>
      <c r="AG254" s="36">
        <f t="shared" si="252"/>
        <v>0</v>
      </c>
      <c r="AH254" s="36">
        <f t="shared" si="253"/>
        <v>0</v>
      </c>
      <c r="AI254" s="36">
        <f t="shared" si="254"/>
        <v>0</v>
      </c>
      <c r="AJ254" s="36">
        <f t="shared" si="255"/>
        <v>0</v>
      </c>
      <c r="AK254" s="36">
        <f t="shared" si="256"/>
        <v>0</v>
      </c>
      <c r="AL254" s="36">
        <f t="shared" si="257"/>
        <v>0</v>
      </c>
      <c r="AM254" s="36">
        <f t="shared" si="258"/>
        <v>0</v>
      </c>
      <c r="AN254" s="40"/>
      <c r="AO254" s="36">
        <f t="shared" si="284"/>
        <v>0</v>
      </c>
      <c r="AP254" s="36">
        <f t="shared" si="285"/>
        <v>0</v>
      </c>
      <c r="AQ254" s="36">
        <f t="shared" si="286"/>
        <v>0</v>
      </c>
      <c r="AR254" s="36">
        <f t="shared" si="287"/>
        <v>0</v>
      </c>
      <c r="AS254" s="36">
        <f t="shared" si="288"/>
        <v>0</v>
      </c>
      <c r="AT254" s="36">
        <f t="shared" si="289"/>
        <v>0</v>
      </c>
      <c r="AU254" s="36">
        <f t="shared" si="290"/>
        <v>0</v>
      </c>
      <c r="AV254" s="36">
        <f t="shared" si="291"/>
        <v>172.97</v>
      </c>
      <c r="AW254" s="36">
        <f t="shared" si="292"/>
        <v>0</v>
      </c>
      <c r="AX254" s="36">
        <f t="shared" si="293"/>
        <v>0</v>
      </c>
      <c r="AZ254" s="36">
        <f t="shared" si="306"/>
        <v>0</v>
      </c>
      <c r="BA254" s="36">
        <f t="shared" si="307"/>
        <v>0</v>
      </c>
      <c r="BB254" s="36">
        <f t="shared" si="308"/>
        <v>0</v>
      </c>
      <c r="BC254" s="36">
        <f t="shared" si="309"/>
        <v>0</v>
      </c>
      <c r="BD254" s="36">
        <f t="shared" si="310"/>
        <v>0</v>
      </c>
      <c r="BE254" s="36">
        <f t="shared" si="311"/>
        <v>0</v>
      </c>
      <c r="BF254" s="36">
        <f t="shared" si="312"/>
        <v>0</v>
      </c>
      <c r="BG254" s="36">
        <f t="shared" si="313"/>
        <v>0</v>
      </c>
      <c r="BH254" s="36">
        <f t="shared" si="314"/>
        <v>0</v>
      </c>
      <c r="BI254" s="36">
        <f t="shared" si="315"/>
        <v>0</v>
      </c>
      <c r="BJ254" s="118">
        <f t="shared" si="294"/>
        <v>0</v>
      </c>
      <c r="BK254" s="37"/>
      <c r="BL254" s="38">
        <f t="shared" si="316"/>
        <v>0</v>
      </c>
      <c r="BM254" s="39">
        <f>IF(BA254+AP254+T253&gt;=F$8,0,IF(SUM($BL254:BL254)&lt;$C254,MIN(F$8-(BA254+AP254+T253),$C254-SUM($BL254:BL254)),0))</f>
        <v>0</v>
      </c>
      <c r="BN254" s="39">
        <f>IF(BB254+AQ254+U253&gt;=G$8,0,IF(SUM($BL254:BM254)&lt;$C254,MIN(G$8-(BB254+AQ254+U253),$C254-SUM($BL254:BM254)),0))</f>
        <v>0</v>
      </c>
      <c r="BO254" s="39">
        <f>IF(BC254+AR254+V253&gt;=H$8,0,IF(SUM($BL254:BN254)&lt;$C254,MIN(H$8-(BC254+AR254+V253),$C254-SUM($BL254:BN254)),0))</f>
        <v>0</v>
      </c>
      <c r="BP254" s="39">
        <f>IF(BD254+AS254+W253&gt;=I$8,0,IF(SUM($BL254:BO254)&lt;$C254,MIN(I$8-(BD254+AS254+W253),$C254-SUM($BL254:BO254)),0))</f>
        <v>0</v>
      </c>
      <c r="BQ254" s="39">
        <f>IF(BE254+AT254+X253&gt;=J$8,0,IF(SUM($BL254:BP254)&lt;$C254,MIN(J$8-(BE254+AT254+X253),$C254-SUM($BL254:BP254)),0))</f>
        <v>0</v>
      </c>
      <c r="BR254" s="39">
        <f>IF(BF254+AU254+Y253&gt;=K$8,0,IF(SUM($BL254:BQ254)&lt;$C254,MIN(K$8-(BF254+AU254+Y253),$C254-SUM($BL254:BQ254)),0))</f>
        <v>0</v>
      </c>
      <c r="BS254" s="39">
        <f>IF(BG254+AV254+Z253&gt;=L$8,0,IF(SUM($BL254:BR254)&lt;$C254,MIN(L$8-(BG254+AV254+Z253),$C254-SUM($BL254:BR254)),0))</f>
        <v>0</v>
      </c>
      <c r="BT254" s="39">
        <f>IF(BH254+AW254+AA253&gt;=M$8,0,IF(SUM($BL254:BS254)&lt;$C254,MIN(M$8-(BH254+AW254+AA253),$C254-SUM($BL254:BS254)),0))</f>
        <v>0</v>
      </c>
      <c r="BU254" s="39">
        <f>IF(BI254+AX254+AB253&gt;=N$8,0,IF(SUM($BL254:BT254)&lt;$C254,MIN(N$8-(BI254+AX254+AB253),$C254-SUM($BL254:BT254)),0))</f>
        <v>0</v>
      </c>
      <c r="BW254" s="52" t="e">
        <f t="shared" si="317"/>
        <v>#N/A</v>
      </c>
      <c r="BX254" s="174" t="e">
        <f t="shared" si="318"/>
        <v>#N/A</v>
      </c>
      <c r="BY254" s="39">
        <f t="shared" si="295"/>
        <v>0</v>
      </c>
      <c r="BZ254" s="174" t="e">
        <f t="shared" si="319"/>
        <v>#N/A</v>
      </c>
      <c r="CA254" s="37">
        <f t="shared" si="296"/>
        <v>0</v>
      </c>
      <c r="CB254" s="174" t="e">
        <f t="shared" si="320"/>
        <v>#N/A</v>
      </c>
      <c r="CC254" s="39">
        <f t="shared" si="297"/>
        <v>0</v>
      </c>
      <c r="CD254" s="174" t="e">
        <f t="shared" si="321"/>
        <v>#N/A</v>
      </c>
      <c r="CE254" s="39">
        <f t="shared" si="298"/>
        <v>0</v>
      </c>
      <c r="CF254" s="174" t="e">
        <f t="shared" si="322"/>
        <v>#N/A</v>
      </c>
      <c r="CG254" s="39">
        <f t="shared" si="299"/>
        <v>0</v>
      </c>
      <c r="CH254" s="174" t="e">
        <f t="shared" si="323"/>
        <v>#N/A</v>
      </c>
      <c r="CI254" s="39">
        <f t="shared" si="300"/>
        <v>0</v>
      </c>
      <c r="CJ254" s="174" t="e">
        <f t="shared" si="324"/>
        <v>#N/A</v>
      </c>
      <c r="CK254" s="39">
        <f t="shared" si="301"/>
        <v>0</v>
      </c>
      <c r="CL254" s="174" t="e">
        <f t="shared" si="325"/>
        <v>#N/A</v>
      </c>
      <c r="CM254" s="39">
        <f t="shared" si="302"/>
        <v>0</v>
      </c>
      <c r="CN254" s="174" t="e">
        <f t="shared" si="326"/>
        <v>#N/A</v>
      </c>
      <c r="CO254" s="39">
        <f t="shared" si="303"/>
        <v>0</v>
      </c>
      <c r="CP254" s="174" t="e">
        <f t="shared" si="327"/>
        <v>#N/A</v>
      </c>
      <c r="CQ254" s="39">
        <f t="shared" si="304"/>
        <v>0</v>
      </c>
      <c r="CR254" s="39" t="e">
        <f>IF(ISERROR(BX254),NA(),(BY254/Calculator!$E$6)/2)</f>
        <v>#N/A</v>
      </c>
      <c r="CS254" s="39" t="e">
        <f>IF(ISERROR(BZ254),NA(),(CA254/Calculator!$E$6)/2)</f>
        <v>#N/A</v>
      </c>
      <c r="CT254" s="39" t="e">
        <f>IF(ISERROR(CB254),NA(),(CC254/Calculator!$E$6)/2)</f>
        <v>#N/A</v>
      </c>
      <c r="CU254" s="39" t="e">
        <f>IF(ISERROR(CD254),NA(),(CE254/Calculator!$E$6)/2)</f>
        <v>#N/A</v>
      </c>
      <c r="CV254" s="39" t="e">
        <f>IF(ISERROR(CF254),NA(),(CG254/Calculator!$E$6)/2)</f>
        <v>#N/A</v>
      </c>
      <c r="CW254" s="39" t="e">
        <f>IF(ISERROR(CH254),NA(),(CI254/Calculator!$E$6)/2)</f>
        <v>#N/A</v>
      </c>
      <c r="CX254" s="39" t="e">
        <f>IF(ISERROR(CJ254),NA(),(CK254/Calculator!$E$6)/2)</f>
        <v>#N/A</v>
      </c>
      <c r="CY254" s="39" t="e">
        <f>IF(ISERROR(CL254),NA(),(CM254/Calculator!$E$6)/2)</f>
        <v>#N/A</v>
      </c>
      <c r="CZ254" s="39" t="e">
        <f>IF(ISERROR(CN254),NA(),(CO254/Calculator!$E$6)/2)</f>
        <v>#N/A</v>
      </c>
      <c r="DA254" s="39" t="e">
        <f>IF(ISERROR(CP254),NA(),(CQ254/Calculator!$E$6)/2)</f>
        <v>#N/A</v>
      </c>
    </row>
    <row r="255" spans="1:105" s="34" customFormat="1" ht="12" thickBot="1" x14ac:dyDescent="0.25">
      <c r="A255" s="51" t="str">
        <f t="shared" si="259"/>
        <v/>
      </c>
      <c r="B255" s="52" t="str">
        <f t="shared" si="305"/>
        <v/>
      </c>
      <c r="C255" s="53" t="str">
        <f t="shared" si="260"/>
        <v/>
      </c>
      <c r="D255" s="54"/>
      <c r="E255" s="36">
        <f t="shared" si="261"/>
        <v>0</v>
      </c>
      <c r="F255" s="36">
        <f t="shared" si="262"/>
        <v>0</v>
      </c>
      <c r="G255" s="36">
        <f t="shared" si="263"/>
        <v>0</v>
      </c>
      <c r="H255" s="36">
        <f t="shared" si="264"/>
        <v>0</v>
      </c>
      <c r="I255" s="36">
        <f t="shared" si="265"/>
        <v>0</v>
      </c>
      <c r="J255" s="36">
        <f t="shared" si="266"/>
        <v>0</v>
      </c>
      <c r="K255" s="36">
        <f t="shared" si="267"/>
        <v>0</v>
      </c>
      <c r="L255" s="36">
        <f t="shared" si="268"/>
        <v>0</v>
      </c>
      <c r="M255" s="36">
        <f t="shared" si="269"/>
        <v>0</v>
      </c>
      <c r="N255" s="36">
        <f t="shared" si="270"/>
        <v>0</v>
      </c>
      <c r="O255" s="49">
        <f t="shared" si="271"/>
        <v>0</v>
      </c>
      <c r="P255" s="132" t="str">
        <f t="shared" si="272"/>
        <v/>
      </c>
      <c r="Q255" s="50">
        <f t="shared" si="273"/>
        <v>0</v>
      </c>
      <c r="R255" s="37"/>
      <c r="S255" s="36">
        <f t="shared" si="274"/>
        <v>1000</v>
      </c>
      <c r="T255" s="36">
        <f t="shared" si="275"/>
        <v>0</v>
      </c>
      <c r="U255" s="36">
        <f t="shared" si="276"/>
        <v>0</v>
      </c>
      <c r="V255" s="36">
        <f t="shared" si="277"/>
        <v>0</v>
      </c>
      <c r="W255" s="36">
        <f t="shared" si="278"/>
        <v>3000</v>
      </c>
      <c r="X255" s="36">
        <f t="shared" si="279"/>
        <v>0</v>
      </c>
      <c r="Y255" s="36">
        <f t="shared" si="280"/>
        <v>0</v>
      </c>
      <c r="Z255" s="36">
        <f t="shared" si="281"/>
        <v>59652.010000000031</v>
      </c>
      <c r="AA255" s="36">
        <f t="shared" si="282"/>
        <v>0</v>
      </c>
      <c r="AB255" s="36">
        <f t="shared" si="283"/>
        <v>0</v>
      </c>
      <c r="AC255" s="40"/>
      <c r="AD255" s="36">
        <f t="shared" si="249"/>
        <v>0</v>
      </c>
      <c r="AE255" s="36">
        <f t="shared" si="250"/>
        <v>0</v>
      </c>
      <c r="AF255" s="36">
        <f t="shared" si="251"/>
        <v>0</v>
      </c>
      <c r="AG255" s="36">
        <f t="shared" si="252"/>
        <v>0</v>
      </c>
      <c r="AH255" s="36">
        <f t="shared" si="253"/>
        <v>0</v>
      </c>
      <c r="AI255" s="36">
        <f t="shared" si="254"/>
        <v>0</v>
      </c>
      <c r="AJ255" s="36">
        <f t="shared" si="255"/>
        <v>0</v>
      </c>
      <c r="AK255" s="36">
        <f t="shared" si="256"/>
        <v>0</v>
      </c>
      <c r="AL255" s="36">
        <f t="shared" si="257"/>
        <v>0</v>
      </c>
      <c r="AM255" s="36">
        <f t="shared" si="258"/>
        <v>0</v>
      </c>
      <c r="AN255" s="40"/>
      <c r="AO255" s="36">
        <f t="shared" si="284"/>
        <v>0</v>
      </c>
      <c r="AP255" s="36">
        <f t="shared" si="285"/>
        <v>0</v>
      </c>
      <c r="AQ255" s="36">
        <f t="shared" si="286"/>
        <v>0</v>
      </c>
      <c r="AR255" s="36">
        <f t="shared" si="287"/>
        <v>0</v>
      </c>
      <c r="AS255" s="36">
        <f t="shared" si="288"/>
        <v>0</v>
      </c>
      <c r="AT255" s="36">
        <f t="shared" si="289"/>
        <v>0</v>
      </c>
      <c r="AU255" s="36">
        <f t="shared" si="290"/>
        <v>0</v>
      </c>
      <c r="AV255" s="36">
        <f t="shared" si="291"/>
        <v>173.48</v>
      </c>
      <c r="AW255" s="36">
        <f t="shared" si="292"/>
        <v>0</v>
      </c>
      <c r="AX255" s="36">
        <f t="shared" si="293"/>
        <v>0</v>
      </c>
      <c r="AZ255" s="36">
        <f t="shared" si="306"/>
        <v>0</v>
      </c>
      <c r="BA255" s="36">
        <f t="shared" si="307"/>
        <v>0</v>
      </c>
      <c r="BB255" s="36">
        <f t="shared" si="308"/>
        <v>0</v>
      </c>
      <c r="BC255" s="36">
        <f t="shared" si="309"/>
        <v>0</v>
      </c>
      <c r="BD255" s="36">
        <f t="shared" si="310"/>
        <v>0</v>
      </c>
      <c r="BE255" s="36">
        <f t="shared" si="311"/>
        <v>0</v>
      </c>
      <c r="BF255" s="36">
        <f t="shared" si="312"/>
        <v>0</v>
      </c>
      <c r="BG255" s="36">
        <f t="shared" si="313"/>
        <v>0</v>
      </c>
      <c r="BH255" s="36">
        <f t="shared" si="314"/>
        <v>0</v>
      </c>
      <c r="BI255" s="36">
        <f t="shared" si="315"/>
        <v>0</v>
      </c>
      <c r="BJ255" s="118">
        <f t="shared" si="294"/>
        <v>0</v>
      </c>
      <c r="BK255" s="37"/>
      <c r="BL255" s="38">
        <f t="shared" si="316"/>
        <v>0</v>
      </c>
      <c r="BM255" s="39">
        <f>IF(BA255+AP255+T254&gt;=F$8,0,IF(SUM($BL255:BL255)&lt;$C255,MIN(F$8-(BA255+AP255+T254),$C255-SUM($BL255:BL255)),0))</f>
        <v>0</v>
      </c>
      <c r="BN255" s="39">
        <f>IF(BB255+AQ255+U254&gt;=G$8,0,IF(SUM($BL255:BM255)&lt;$C255,MIN(G$8-(BB255+AQ255+U254),$C255-SUM($BL255:BM255)),0))</f>
        <v>0</v>
      </c>
      <c r="BO255" s="39">
        <f>IF(BC255+AR255+V254&gt;=H$8,0,IF(SUM($BL255:BN255)&lt;$C255,MIN(H$8-(BC255+AR255+V254),$C255-SUM($BL255:BN255)),0))</f>
        <v>0</v>
      </c>
      <c r="BP255" s="39">
        <f>IF(BD255+AS255+W254&gt;=I$8,0,IF(SUM($BL255:BO255)&lt;$C255,MIN(I$8-(BD255+AS255+W254),$C255-SUM($BL255:BO255)),0))</f>
        <v>0</v>
      </c>
      <c r="BQ255" s="39">
        <f>IF(BE255+AT255+X254&gt;=J$8,0,IF(SUM($BL255:BP255)&lt;$C255,MIN(J$8-(BE255+AT255+X254),$C255-SUM($BL255:BP255)),0))</f>
        <v>0</v>
      </c>
      <c r="BR255" s="39">
        <f>IF(BF255+AU255+Y254&gt;=K$8,0,IF(SUM($BL255:BQ255)&lt;$C255,MIN(K$8-(BF255+AU255+Y254),$C255-SUM($BL255:BQ255)),0))</f>
        <v>0</v>
      </c>
      <c r="BS255" s="39">
        <f>IF(BG255+AV255+Z254&gt;=L$8,0,IF(SUM($BL255:BR255)&lt;$C255,MIN(L$8-(BG255+AV255+Z254),$C255-SUM($BL255:BR255)),0))</f>
        <v>0</v>
      </c>
      <c r="BT255" s="39">
        <f>IF(BH255+AW255+AA254&gt;=M$8,0,IF(SUM($BL255:BS255)&lt;$C255,MIN(M$8-(BH255+AW255+AA254),$C255-SUM($BL255:BS255)),0))</f>
        <v>0</v>
      </c>
      <c r="BU255" s="39">
        <f>IF(BI255+AX255+AB254&gt;=N$8,0,IF(SUM($BL255:BT255)&lt;$C255,MIN(N$8-(BI255+AX255+AB254),$C255-SUM($BL255:BT255)),0))</f>
        <v>0</v>
      </c>
      <c r="BW255" s="52" t="e">
        <f t="shared" si="317"/>
        <v>#N/A</v>
      </c>
      <c r="BX255" s="174" t="e">
        <f t="shared" si="318"/>
        <v>#N/A</v>
      </c>
      <c r="BY255" s="39">
        <f t="shared" si="295"/>
        <v>0</v>
      </c>
      <c r="BZ255" s="174" t="e">
        <f t="shared" si="319"/>
        <v>#N/A</v>
      </c>
      <c r="CA255" s="37">
        <f t="shared" si="296"/>
        <v>0</v>
      </c>
      <c r="CB255" s="174" t="e">
        <f t="shared" si="320"/>
        <v>#N/A</v>
      </c>
      <c r="CC255" s="39">
        <f t="shared" si="297"/>
        <v>0</v>
      </c>
      <c r="CD255" s="174" t="e">
        <f t="shared" si="321"/>
        <v>#N/A</v>
      </c>
      <c r="CE255" s="39">
        <f t="shared" si="298"/>
        <v>0</v>
      </c>
      <c r="CF255" s="174" t="e">
        <f t="shared" si="322"/>
        <v>#N/A</v>
      </c>
      <c r="CG255" s="39">
        <f t="shared" si="299"/>
        <v>0</v>
      </c>
      <c r="CH255" s="174" t="e">
        <f t="shared" si="323"/>
        <v>#N/A</v>
      </c>
      <c r="CI255" s="39">
        <f t="shared" si="300"/>
        <v>0</v>
      </c>
      <c r="CJ255" s="174" t="e">
        <f t="shared" si="324"/>
        <v>#N/A</v>
      </c>
      <c r="CK255" s="39">
        <f t="shared" si="301"/>
        <v>0</v>
      </c>
      <c r="CL255" s="174" t="e">
        <f t="shared" si="325"/>
        <v>#N/A</v>
      </c>
      <c r="CM255" s="39">
        <f t="shared" si="302"/>
        <v>0</v>
      </c>
      <c r="CN255" s="174" t="e">
        <f t="shared" si="326"/>
        <v>#N/A</v>
      </c>
      <c r="CO255" s="39">
        <f t="shared" si="303"/>
        <v>0</v>
      </c>
      <c r="CP255" s="174" t="e">
        <f t="shared" si="327"/>
        <v>#N/A</v>
      </c>
      <c r="CQ255" s="39">
        <f t="shared" si="304"/>
        <v>0</v>
      </c>
      <c r="CR255" s="39" t="e">
        <f>IF(ISERROR(BX255),NA(),(BY255/Calculator!$E$6)/2)</f>
        <v>#N/A</v>
      </c>
      <c r="CS255" s="39" t="e">
        <f>IF(ISERROR(BZ255),NA(),(CA255/Calculator!$E$6)/2)</f>
        <v>#N/A</v>
      </c>
      <c r="CT255" s="39" t="e">
        <f>IF(ISERROR(CB255),NA(),(CC255/Calculator!$E$6)/2)</f>
        <v>#N/A</v>
      </c>
      <c r="CU255" s="39" t="e">
        <f>IF(ISERROR(CD255),NA(),(CE255/Calculator!$E$6)/2)</f>
        <v>#N/A</v>
      </c>
      <c r="CV255" s="39" t="e">
        <f>IF(ISERROR(CF255),NA(),(CG255/Calculator!$E$6)/2)</f>
        <v>#N/A</v>
      </c>
      <c r="CW255" s="39" t="e">
        <f>IF(ISERROR(CH255),NA(),(CI255/Calculator!$E$6)/2)</f>
        <v>#N/A</v>
      </c>
      <c r="CX255" s="39" t="e">
        <f>IF(ISERROR(CJ255),NA(),(CK255/Calculator!$E$6)/2)</f>
        <v>#N/A</v>
      </c>
      <c r="CY255" s="39" t="e">
        <f>IF(ISERROR(CL255),NA(),(CM255/Calculator!$E$6)/2)</f>
        <v>#N/A</v>
      </c>
      <c r="CZ255" s="39" t="e">
        <f>IF(ISERROR(CN255),NA(),(CO255/Calculator!$E$6)/2)</f>
        <v>#N/A</v>
      </c>
      <c r="DA255" s="39" t="e">
        <f>IF(ISERROR(CP255),NA(),(CQ255/Calculator!$E$6)/2)</f>
        <v>#N/A</v>
      </c>
    </row>
    <row r="256" spans="1:105" s="34" customFormat="1" ht="12" thickBot="1" x14ac:dyDescent="0.25">
      <c r="A256" s="51" t="str">
        <f t="shared" si="259"/>
        <v/>
      </c>
      <c r="B256" s="52" t="str">
        <f t="shared" si="305"/>
        <v/>
      </c>
      <c r="C256" s="53" t="str">
        <f t="shared" si="260"/>
        <v/>
      </c>
      <c r="D256" s="54"/>
      <c r="E256" s="36">
        <f t="shared" si="261"/>
        <v>0</v>
      </c>
      <c r="F256" s="36">
        <f t="shared" si="262"/>
        <v>0</v>
      </c>
      <c r="G256" s="36">
        <f t="shared" si="263"/>
        <v>0</v>
      </c>
      <c r="H256" s="36">
        <f t="shared" si="264"/>
        <v>0</v>
      </c>
      <c r="I256" s="36">
        <f t="shared" si="265"/>
        <v>0</v>
      </c>
      <c r="J256" s="36">
        <f t="shared" si="266"/>
        <v>0</v>
      </c>
      <c r="K256" s="36">
        <f t="shared" si="267"/>
        <v>0</v>
      </c>
      <c r="L256" s="36">
        <f t="shared" si="268"/>
        <v>0</v>
      </c>
      <c r="M256" s="36">
        <f t="shared" si="269"/>
        <v>0</v>
      </c>
      <c r="N256" s="36">
        <f t="shared" si="270"/>
        <v>0</v>
      </c>
      <c r="O256" s="49">
        <f t="shared" si="271"/>
        <v>0</v>
      </c>
      <c r="P256" s="132" t="str">
        <f t="shared" si="272"/>
        <v/>
      </c>
      <c r="Q256" s="50">
        <f t="shared" si="273"/>
        <v>0</v>
      </c>
      <c r="R256" s="37"/>
      <c r="S256" s="36">
        <f t="shared" si="274"/>
        <v>1000</v>
      </c>
      <c r="T256" s="36">
        <f t="shared" si="275"/>
        <v>0</v>
      </c>
      <c r="U256" s="36">
        <f t="shared" si="276"/>
        <v>0</v>
      </c>
      <c r="V256" s="36">
        <f t="shared" si="277"/>
        <v>0</v>
      </c>
      <c r="W256" s="36">
        <f t="shared" si="278"/>
        <v>3000</v>
      </c>
      <c r="X256" s="36">
        <f t="shared" si="279"/>
        <v>0</v>
      </c>
      <c r="Y256" s="36">
        <f t="shared" si="280"/>
        <v>0</v>
      </c>
      <c r="Z256" s="36">
        <f t="shared" si="281"/>
        <v>59826.000000000029</v>
      </c>
      <c r="AA256" s="36">
        <f t="shared" si="282"/>
        <v>0</v>
      </c>
      <c r="AB256" s="36">
        <f t="shared" si="283"/>
        <v>0</v>
      </c>
      <c r="AC256" s="40"/>
      <c r="AD256" s="36">
        <f t="shared" si="249"/>
        <v>0</v>
      </c>
      <c r="AE256" s="36">
        <f t="shared" si="250"/>
        <v>0</v>
      </c>
      <c r="AF256" s="36">
        <f t="shared" si="251"/>
        <v>0</v>
      </c>
      <c r="AG256" s="36">
        <f t="shared" si="252"/>
        <v>0</v>
      </c>
      <c r="AH256" s="36">
        <f t="shared" si="253"/>
        <v>0</v>
      </c>
      <c r="AI256" s="36">
        <f t="shared" si="254"/>
        <v>0</v>
      </c>
      <c r="AJ256" s="36">
        <f t="shared" si="255"/>
        <v>0</v>
      </c>
      <c r="AK256" s="36">
        <f t="shared" si="256"/>
        <v>0</v>
      </c>
      <c r="AL256" s="36">
        <f t="shared" si="257"/>
        <v>0</v>
      </c>
      <c r="AM256" s="36">
        <f t="shared" si="258"/>
        <v>0</v>
      </c>
      <c r="AN256" s="40"/>
      <c r="AO256" s="36">
        <f t="shared" si="284"/>
        <v>0</v>
      </c>
      <c r="AP256" s="36">
        <f t="shared" si="285"/>
        <v>0</v>
      </c>
      <c r="AQ256" s="36">
        <f t="shared" si="286"/>
        <v>0</v>
      </c>
      <c r="AR256" s="36">
        <f t="shared" si="287"/>
        <v>0</v>
      </c>
      <c r="AS256" s="36">
        <f t="shared" si="288"/>
        <v>0</v>
      </c>
      <c r="AT256" s="36">
        <f t="shared" si="289"/>
        <v>0</v>
      </c>
      <c r="AU256" s="36">
        <f t="shared" si="290"/>
        <v>0</v>
      </c>
      <c r="AV256" s="36">
        <f t="shared" si="291"/>
        <v>173.99</v>
      </c>
      <c r="AW256" s="36">
        <f t="shared" si="292"/>
        <v>0</v>
      </c>
      <c r="AX256" s="36">
        <f t="shared" si="293"/>
        <v>0</v>
      </c>
      <c r="AZ256" s="36">
        <f t="shared" si="306"/>
        <v>0</v>
      </c>
      <c r="BA256" s="36">
        <f t="shared" si="307"/>
        <v>0</v>
      </c>
      <c r="BB256" s="36">
        <f t="shared" si="308"/>
        <v>0</v>
      </c>
      <c r="BC256" s="36">
        <f t="shared" si="309"/>
        <v>0</v>
      </c>
      <c r="BD256" s="36">
        <f t="shared" si="310"/>
        <v>0</v>
      </c>
      <c r="BE256" s="36">
        <f t="shared" si="311"/>
        <v>0</v>
      </c>
      <c r="BF256" s="36">
        <f t="shared" si="312"/>
        <v>0</v>
      </c>
      <c r="BG256" s="36">
        <f t="shared" si="313"/>
        <v>0</v>
      </c>
      <c r="BH256" s="36">
        <f t="shared" si="314"/>
        <v>0</v>
      </c>
      <c r="BI256" s="36">
        <f t="shared" si="315"/>
        <v>0</v>
      </c>
      <c r="BJ256" s="118">
        <f t="shared" si="294"/>
        <v>0</v>
      </c>
      <c r="BK256" s="37"/>
      <c r="BL256" s="38">
        <f t="shared" si="316"/>
        <v>0</v>
      </c>
      <c r="BM256" s="39">
        <f>IF(BA256+AP256+T255&gt;=F$8,0,IF(SUM($BL256:BL256)&lt;$C256,MIN(F$8-(BA256+AP256+T255),$C256-SUM($BL256:BL256)),0))</f>
        <v>0</v>
      </c>
      <c r="BN256" s="39">
        <f>IF(BB256+AQ256+U255&gt;=G$8,0,IF(SUM($BL256:BM256)&lt;$C256,MIN(G$8-(BB256+AQ256+U255),$C256-SUM($BL256:BM256)),0))</f>
        <v>0</v>
      </c>
      <c r="BO256" s="39">
        <f>IF(BC256+AR256+V255&gt;=H$8,0,IF(SUM($BL256:BN256)&lt;$C256,MIN(H$8-(BC256+AR256+V255),$C256-SUM($BL256:BN256)),0))</f>
        <v>0</v>
      </c>
      <c r="BP256" s="39">
        <f>IF(BD256+AS256+W255&gt;=I$8,0,IF(SUM($BL256:BO256)&lt;$C256,MIN(I$8-(BD256+AS256+W255),$C256-SUM($BL256:BO256)),0))</f>
        <v>0</v>
      </c>
      <c r="BQ256" s="39">
        <f>IF(BE256+AT256+X255&gt;=J$8,0,IF(SUM($BL256:BP256)&lt;$C256,MIN(J$8-(BE256+AT256+X255),$C256-SUM($BL256:BP256)),0))</f>
        <v>0</v>
      </c>
      <c r="BR256" s="39">
        <f>IF(BF256+AU256+Y255&gt;=K$8,0,IF(SUM($BL256:BQ256)&lt;$C256,MIN(K$8-(BF256+AU256+Y255),$C256-SUM($BL256:BQ256)),0))</f>
        <v>0</v>
      </c>
      <c r="BS256" s="39">
        <f>IF(BG256+AV256+Z255&gt;=L$8,0,IF(SUM($BL256:BR256)&lt;$C256,MIN(L$8-(BG256+AV256+Z255),$C256-SUM($BL256:BR256)),0))</f>
        <v>0</v>
      </c>
      <c r="BT256" s="39">
        <f>IF(BH256+AW256+AA255&gt;=M$8,0,IF(SUM($BL256:BS256)&lt;$C256,MIN(M$8-(BH256+AW256+AA255),$C256-SUM($BL256:BS256)),0))</f>
        <v>0</v>
      </c>
      <c r="BU256" s="39">
        <f>IF(BI256+AX256+AB255&gt;=N$8,0,IF(SUM($BL256:BT256)&lt;$C256,MIN(N$8-(BI256+AX256+AB255),$C256-SUM($BL256:BT256)),0))</f>
        <v>0</v>
      </c>
      <c r="BW256" s="52" t="e">
        <f t="shared" si="317"/>
        <v>#N/A</v>
      </c>
      <c r="BX256" s="174" t="e">
        <f t="shared" si="318"/>
        <v>#N/A</v>
      </c>
      <c r="BY256" s="39">
        <f t="shared" si="295"/>
        <v>0</v>
      </c>
      <c r="BZ256" s="174" t="e">
        <f t="shared" si="319"/>
        <v>#N/A</v>
      </c>
      <c r="CA256" s="37">
        <f t="shared" si="296"/>
        <v>0</v>
      </c>
      <c r="CB256" s="174" t="e">
        <f t="shared" si="320"/>
        <v>#N/A</v>
      </c>
      <c r="CC256" s="39">
        <f t="shared" si="297"/>
        <v>0</v>
      </c>
      <c r="CD256" s="174" t="e">
        <f t="shared" si="321"/>
        <v>#N/A</v>
      </c>
      <c r="CE256" s="39">
        <f t="shared" si="298"/>
        <v>0</v>
      </c>
      <c r="CF256" s="174" t="e">
        <f t="shared" si="322"/>
        <v>#N/A</v>
      </c>
      <c r="CG256" s="39">
        <f t="shared" si="299"/>
        <v>0</v>
      </c>
      <c r="CH256" s="174" t="e">
        <f t="shared" si="323"/>
        <v>#N/A</v>
      </c>
      <c r="CI256" s="39">
        <f t="shared" si="300"/>
        <v>0</v>
      </c>
      <c r="CJ256" s="174" t="e">
        <f t="shared" si="324"/>
        <v>#N/A</v>
      </c>
      <c r="CK256" s="39">
        <f t="shared" si="301"/>
        <v>0</v>
      </c>
      <c r="CL256" s="174" t="e">
        <f t="shared" si="325"/>
        <v>#N/A</v>
      </c>
      <c r="CM256" s="39">
        <f t="shared" si="302"/>
        <v>0</v>
      </c>
      <c r="CN256" s="174" t="e">
        <f t="shared" si="326"/>
        <v>#N/A</v>
      </c>
      <c r="CO256" s="39">
        <f t="shared" si="303"/>
        <v>0</v>
      </c>
      <c r="CP256" s="174" t="e">
        <f t="shared" si="327"/>
        <v>#N/A</v>
      </c>
      <c r="CQ256" s="39">
        <f t="shared" si="304"/>
        <v>0</v>
      </c>
      <c r="CR256" s="39" t="e">
        <f>IF(ISERROR(BX256),NA(),(BY256/Calculator!$E$6)/2)</f>
        <v>#N/A</v>
      </c>
      <c r="CS256" s="39" t="e">
        <f>IF(ISERROR(BZ256),NA(),(CA256/Calculator!$E$6)/2)</f>
        <v>#N/A</v>
      </c>
      <c r="CT256" s="39" t="e">
        <f>IF(ISERROR(CB256),NA(),(CC256/Calculator!$E$6)/2)</f>
        <v>#N/A</v>
      </c>
      <c r="CU256" s="39" t="e">
        <f>IF(ISERROR(CD256),NA(),(CE256/Calculator!$E$6)/2)</f>
        <v>#N/A</v>
      </c>
      <c r="CV256" s="39" t="e">
        <f>IF(ISERROR(CF256),NA(),(CG256/Calculator!$E$6)/2)</f>
        <v>#N/A</v>
      </c>
      <c r="CW256" s="39" t="e">
        <f>IF(ISERROR(CH256),NA(),(CI256/Calculator!$E$6)/2)</f>
        <v>#N/A</v>
      </c>
      <c r="CX256" s="39" t="e">
        <f>IF(ISERROR(CJ256),NA(),(CK256/Calculator!$E$6)/2)</f>
        <v>#N/A</v>
      </c>
      <c r="CY256" s="39" t="e">
        <f>IF(ISERROR(CL256),NA(),(CM256/Calculator!$E$6)/2)</f>
        <v>#N/A</v>
      </c>
      <c r="CZ256" s="39" t="e">
        <f>IF(ISERROR(CN256),NA(),(CO256/Calculator!$E$6)/2)</f>
        <v>#N/A</v>
      </c>
      <c r="DA256" s="39" t="e">
        <f>IF(ISERROR(CP256),NA(),(CQ256/Calculator!$E$6)/2)</f>
        <v>#N/A</v>
      </c>
    </row>
    <row r="257" spans="1:105" s="34" customFormat="1" ht="12" thickBot="1" x14ac:dyDescent="0.25">
      <c r="A257" s="51" t="str">
        <f t="shared" si="259"/>
        <v/>
      </c>
      <c r="B257" s="52" t="str">
        <f t="shared" si="305"/>
        <v/>
      </c>
      <c r="C257" s="53" t="str">
        <f t="shared" si="260"/>
        <v/>
      </c>
      <c r="D257" s="54"/>
      <c r="E257" s="36">
        <f t="shared" si="261"/>
        <v>0</v>
      </c>
      <c r="F257" s="36">
        <f t="shared" si="262"/>
        <v>0</v>
      </c>
      <c r="G257" s="36">
        <f t="shared" si="263"/>
        <v>0</v>
      </c>
      <c r="H257" s="36">
        <f t="shared" si="264"/>
        <v>0</v>
      </c>
      <c r="I257" s="36">
        <f t="shared" si="265"/>
        <v>0</v>
      </c>
      <c r="J257" s="36">
        <f t="shared" si="266"/>
        <v>0</v>
      </c>
      <c r="K257" s="36">
        <f t="shared" si="267"/>
        <v>0</v>
      </c>
      <c r="L257" s="36">
        <f t="shared" si="268"/>
        <v>0</v>
      </c>
      <c r="M257" s="36">
        <f t="shared" si="269"/>
        <v>0</v>
      </c>
      <c r="N257" s="36">
        <f t="shared" si="270"/>
        <v>0</v>
      </c>
      <c r="O257" s="49">
        <f t="shared" si="271"/>
        <v>0</v>
      </c>
      <c r="P257" s="132" t="str">
        <f t="shared" si="272"/>
        <v/>
      </c>
      <c r="Q257" s="50">
        <f t="shared" si="273"/>
        <v>0</v>
      </c>
      <c r="R257" s="37"/>
      <c r="S257" s="36">
        <f t="shared" si="274"/>
        <v>1000</v>
      </c>
      <c r="T257" s="36">
        <f t="shared" si="275"/>
        <v>0</v>
      </c>
      <c r="U257" s="36">
        <f t="shared" si="276"/>
        <v>0</v>
      </c>
      <c r="V257" s="36">
        <f t="shared" si="277"/>
        <v>0</v>
      </c>
      <c r="W257" s="36">
        <f t="shared" si="278"/>
        <v>3000</v>
      </c>
      <c r="X257" s="36">
        <f t="shared" si="279"/>
        <v>0</v>
      </c>
      <c r="Y257" s="36">
        <f t="shared" si="280"/>
        <v>0</v>
      </c>
      <c r="Z257" s="36">
        <f t="shared" si="281"/>
        <v>60000.490000000027</v>
      </c>
      <c r="AA257" s="36">
        <f t="shared" si="282"/>
        <v>0</v>
      </c>
      <c r="AB257" s="36">
        <f t="shared" si="283"/>
        <v>0</v>
      </c>
      <c r="AC257" s="40"/>
      <c r="AD257" s="36">
        <f t="shared" si="249"/>
        <v>0</v>
      </c>
      <c r="AE257" s="36">
        <f t="shared" si="250"/>
        <v>0</v>
      </c>
      <c r="AF257" s="36">
        <f t="shared" si="251"/>
        <v>0</v>
      </c>
      <c r="AG257" s="36">
        <f t="shared" si="252"/>
        <v>0</v>
      </c>
      <c r="AH257" s="36">
        <f t="shared" si="253"/>
        <v>0</v>
      </c>
      <c r="AI257" s="36">
        <f t="shared" si="254"/>
        <v>0</v>
      </c>
      <c r="AJ257" s="36">
        <f t="shared" si="255"/>
        <v>0</v>
      </c>
      <c r="AK257" s="36">
        <f t="shared" si="256"/>
        <v>0</v>
      </c>
      <c r="AL257" s="36">
        <f t="shared" si="257"/>
        <v>0</v>
      </c>
      <c r="AM257" s="36">
        <f t="shared" si="258"/>
        <v>0</v>
      </c>
      <c r="AN257" s="40"/>
      <c r="AO257" s="36">
        <f t="shared" si="284"/>
        <v>0</v>
      </c>
      <c r="AP257" s="36">
        <f t="shared" si="285"/>
        <v>0</v>
      </c>
      <c r="AQ257" s="36">
        <f t="shared" si="286"/>
        <v>0</v>
      </c>
      <c r="AR257" s="36">
        <f t="shared" si="287"/>
        <v>0</v>
      </c>
      <c r="AS257" s="36">
        <f t="shared" si="288"/>
        <v>0</v>
      </c>
      <c r="AT257" s="36">
        <f t="shared" si="289"/>
        <v>0</v>
      </c>
      <c r="AU257" s="36">
        <f t="shared" si="290"/>
        <v>0</v>
      </c>
      <c r="AV257" s="36">
        <f t="shared" si="291"/>
        <v>174.49</v>
      </c>
      <c r="AW257" s="36">
        <f t="shared" si="292"/>
        <v>0</v>
      </c>
      <c r="AX257" s="36">
        <f t="shared" si="293"/>
        <v>0</v>
      </c>
      <c r="AZ257" s="36">
        <f t="shared" si="306"/>
        <v>0</v>
      </c>
      <c r="BA257" s="36">
        <f t="shared" si="307"/>
        <v>0</v>
      </c>
      <c r="BB257" s="36">
        <f t="shared" si="308"/>
        <v>0</v>
      </c>
      <c r="BC257" s="36">
        <f t="shared" si="309"/>
        <v>0</v>
      </c>
      <c r="BD257" s="36">
        <f t="shared" si="310"/>
        <v>0</v>
      </c>
      <c r="BE257" s="36">
        <f t="shared" si="311"/>
        <v>0</v>
      </c>
      <c r="BF257" s="36">
        <f t="shared" si="312"/>
        <v>0</v>
      </c>
      <c r="BG257" s="36">
        <f t="shared" si="313"/>
        <v>0</v>
      </c>
      <c r="BH257" s="36">
        <f t="shared" si="314"/>
        <v>0</v>
      </c>
      <c r="BI257" s="36">
        <f t="shared" si="315"/>
        <v>0</v>
      </c>
      <c r="BJ257" s="118">
        <f t="shared" si="294"/>
        <v>0</v>
      </c>
      <c r="BK257" s="37"/>
      <c r="BL257" s="38">
        <f t="shared" si="316"/>
        <v>0</v>
      </c>
      <c r="BM257" s="39">
        <f>IF(BA257+AP257+T256&gt;=F$8,0,IF(SUM($BL257:BL257)&lt;$C257,MIN(F$8-(BA257+AP257+T256),$C257-SUM($BL257:BL257)),0))</f>
        <v>0</v>
      </c>
      <c r="BN257" s="39">
        <f>IF(BB257+AQ257+U256&gt;=G$8,0,IF(SUM($BL257:BM257)&lt;$C257,MIN(G$8-(BB257+AQ257+U256),$C257-SUM($BL257:BM257)),0))</f>
        <v>0</v>
      </c>
      <c r="BO257" s="39">
        <f>IF(BC257+AR257+V256&gt;=H$8,0,IF(SUM($BL257:BN257)&lt;$C257,MIN(H$8-(BC257+AR257+V256),$C257-SUM($BL257:BN257)),0))</f>
        <v>0</v>
      </c>
      <c r="BP257" s="39">
        <f>IF(BD257+AS257+W256&gt;=I$8,0,IF(SUM($BL257:BO257)&lt;$C257,MIN(I$8-(BD257+AS257+W256),$C257-SUM($BL257:BO257)),0))</f>
        <v>0</v>
      </c>
      <c r="BQ257" s="39">
        <f>IF(BE257+AT257+X256&gt;=J$8,0,IF(SUM($BL257:BP257)&lt;$C257,MIN(J$8-(BE257+AT257+X256),$C257-SUM($BL257:BP257)),0))</f>
        <v>0</v>
      </c>
      <c r="BR257" s="39">
        <f>IF(BF257+AU257+Y256&gt;=K$8,0,IF(SUM($BL257:BQ257)&lt;$C257,MIN(K$8-(BF257+AU257+Y256),$C257-SUM($BL257:BQ257)),0))</f>
        <v>0</v>
      </c>
      <c r="BS257" s="39">
        <f>IF(BG257+AV257+Z256&gt;=L$8,0,IF(SUM($BL257:BR257)&lt;$C257,MIN(L$8-(BG257+AV257+Z256),$C257-SUM($BL257:BR257)),0))</f>
        <v>0</v>
      </c>
      <c r="BT257" s="39">
        <f>IF(BH257+AW257+AA256&gt;=M$8,0,IF(SUM($BL257:BS257)&lt;$C257,MIN(M$8-(BH257+AW257+AA256),$C257-SUM($BL257:BS257)),0))</f>
        <v>0</v>
      </c>
      <c r="BU257" s="39">
        <f>IF(BI257+AX257+AB256&gt;=N$8,0,IF(SUM($BL257:BT257)&lt;$C257,MIN(N$8-(BI257+AX257+AB256),$C257-SUM($BL257:BT257)),0))</f>
        <v>0</v>
      </c>
      <c r="BW257" s="52" t="e">
        <f t="shared" si="317"/>
        <v>#N/A</v>
      </c>
      <c r="BX257" s="174" t="e">
        <f t="shared" si="318"/>
        <v>#N/A</v>
      </c>
      <c r="BY257" s="39">
        <f t="shared" si="295"/>
        <v>0</v>
      </c>
      <c r="BZ257" s="174" t="e">
        <f t="shared" si="319"/>
        <v>#N/A</v>
      </c>
      <c r="CA257" s="37">
        <f t="shared" si="296"/>
        <v>0</v>
      </c>
      <c r="CB257" s="174" t="e">
        <f t="shared" si="320"/>
        <v>#N/A</v>
      </c>
      <c r="CC257" s="39">
        <f t="shared" si="297"/>
        <v>0</v>
      </c>
      <c r="CD257" s="174" t="e">
        <f t="shared" si="321"/>
        <v>#N/A</v>
      </c>
      <c r="CE257" s="39">
        <f t="shared" si="298"/>
        <v>0</v>
      </c>
      <c r="CF257" s="174" t="e">
        <f t="shared" si="322"/>
        <v>#N/A</v>
      </c>
      <c r="CG257" s="39">
        <f t="shared" si="299"/>
        <v>0</v>
      </c>
      <c r="CH257" s="174" t="e">
        <f t="shared" si="323"/>
        <v>#N/A</v>
      </c>
      <c r="CI257" s="39">
        <f t="shared" si="300"/>
        <v>0</v>
      </c>
      <c r="CJ257" s="174" t="e">
        <f t="shared" si="324"/>
        <v>#N/A</v>
      </c>
      <c r="CK257" s="39">
        <f t="shared" si="301"/>
        <v>0</v>
      </c>
      <c r="CL257" s="174" t="e">
        <f t="shared" si="325"/>
        <v>#N/A</v>
      </c>
      <c r="CM257" s="39">
        <f t="shared" si="302"/>
        <v>0</v>
      </c>
      <c r="CN257" s="174" t="e">
        <f t="shared" si="326"/>
        <v>#N/A</v>
      </c>
      <c r="CO257" s="39">
        <f t="shared" si="303"/>
        <v>0</v>
      </c>
      <c r="CP257" s="174" t="e">
        <f t="shared" si="327"/>
        <v>#N/A</v>
      </c>
      <c r="CQ257" s="39">
        <f t="shared" si="304"/>
        <v>0</v>
      </c>
      <c r="CR257" s="39" t="e">
        <f>IF(ISERROR(BX257),NA(),(BY257/Calculator!$E$6)/2)</f>
        <v>#N/A</v>
      </c>
      <c r="CS257" s="39" t="e">
        <f>IF(ISERROR(BZ257),NA(),(CA257/Calculator!$E$6)/2)</f>
        <v>#N/A</v>
      </c>
      <c r="CT257" s="39" t="e">
        <f>IF(ISERROR(CB257),NA(),(CC257/Calculator!$E$6)/2)</f>
        <v>#N/A</v>
      </c>
      <c r="CU257" s="39" t="e">
        <f>IF(ISERROR(CD257),NA(),(CE257/Calculator!$E$6)/2)</f>
        <v>#N/A</v>
      </c>
      <c r="CV257" s="39" t="e">
        <f>IF(ISERROR(CF257),NA(),(CG257/Calculator!$E$6)/2)</f>
        <v>#N/A</v>
      </c>
      <c r="CW257" s="39" t="e">
        <f>IF(ISERROR(CH257),NA(),(CI257/Calculator!$E$6)/2)</f>
        <v>#N/A</v>
      </c>
      <c r="CX257" s="39" t="e">
        <f>IF(ISERROR(CJ257),NA(),(CK257/Calculator!$E$6)/2)</f>
        <v>#N/A</v>
      </c>
      <c r="CY257" s="39" t="e">
        <f>IF(ISERROR(CL257),NA(),(CM257/Calculator!$E$6)/2)</f>
        <v>#N/A</v>
      </c>
      <c r="CZ257" s="39" t="e">
        <f>IF(ISERROR(CN257),NA(),(CO257/Calculator!$E$6)/2)</f>
        <v>#N/A</v>
      </c>
      <c r="DA257" s="39" t="e">
        <f>IF(ISERROR(CP257),NA(),(CQ257/Calculator!$E$6)/2)</f>
        <v>#N/A</v>
      </c>
    </row>
    <row r="258" spans="1:105" s="34" customFormat="1" ht="12" thickBot="1" x14ac:dyDescent="0.25">
      <c r="A258" s="51" t="str">
        <f t="shared" si="259"/>
        <v/>
      </c>
      <c r="B258" s="52" t="str">
        <f t="shared" si="305"/>
        <v/>
      </c>
      <c r="C258" s="53" t="str">
        <f t="shared" si="260"/>
        <v/>
      </c>
      <c r="D258" s="54"/>
      <c r="E258" s="36">
        <f t="shared" si="261"/>
        <v>0</v>
      </c>
      <c r="F258" s="36">
        <f t="shared" si="262"/>
        <v>0</v>
      </c>
      <c r="G258" s="36">
        <f t="shared" si="263"/>
        <v>0</v>
      </c>
      <c r="H258" s="36">
        <f t="shared" si="264"/>
        <v>0</v>
      </c>
      <c r="I258" s="36">
        <f t="shared" si="265"/>
        <v>0</v>
      </c>
      <c r="J258" s="36">
        <f t="shared" si="266"/>
        <v>0</v>
      </c>
      <c r="K258" s="36">
        <f t="shared" si="267"/>
        <v>0</v>
      </c>
      <c r="L258" s="36">
        <f t="shared" si="268"/>
        <v>0</v>
      </c>
      <c r="M258" s="36">
        <f t="shared" si="269"/>
        <v>0</v>
      </c>
      <c r="N258" s="36">
        <f t="shared" si="270"/>
        <v>0</v>
      </c>
      <c r="O258" s="49">
        <f t="shared" si="271"/>
        <v>0</v>
      </c>
      <c r="P258" s="132" t="str">
        <f t="shared" si="272"/>
        <v/>
      </c>
      <c r="Q258" s="50">
        <f t="shared" si="273"/>
        <v>0</v>
      </c>
      <c r="R258" s="37"/>
      <c r="S258" s="36">
        <f t="shared" si="274"/>
        <v>1000</v>
      </c>
      <c r="T258" s="36">
        <f t="shared" si="275"/>
        <v>0</v>
      </c>
      <c r="U258" s="36">
        <f t="shared" si="276"/>
        <v>0</v>
      </c>
      <c r="V258" s="36">
        <f t="shared" si="277"/>
        <v>0</v>
      </c>
      <c r="W258" s="36">
        <f t="shared" si="278"/>
        <v>3000</v>
      </c>
      <c r="X258" s="36">
        <f t="shared" si="279"/>
        <v>0</v>
      </c>
      <c r="Y258" s="36">
        <f t="shared" si="280"/>
        <v>0</v>
      </c>
      <c r="Z258" s="36">
        <f t="shared" si="281"/>
        <v>60175.490000000027</v>
      </c>
      <c r="AA258" s="36">
        <f t="shared" si="282"/>
        <v>0</v>
      </c>
      <c r="AB258" s="36">
        <f t="shared" si="283"/>
        <v>0</v>
      </c>
      <c r="AC258" s="40"/>
      <c r="AD258" s="36">
        <f t="shared" si="249"/>
        <v>0</v>
      </c>
      <c r="AE258" s="36">
        <f t="shared" si="250"/>
        <v>0</v>
      </c>
      <c r="AF258" s="36">
        <f t="shared" si="251"/>
        <v>0</v>
      </c>
      <c r="AG258" s="36">
        <f t="shared" si="252"/>
        <v>0</v>
      </c>
      <c r="AH258" s="36">
        <f t="shared" si="253"/>
        <v>0</v>
      </c>
      <c r="AI258" s="36">
        <f t="shared" si="254"/>
        <v>0</v>
      </c>
      <c r="AJ258" s="36">
        <f t="shared" si="255"/>
        <v>0</v>
      </c>
      <c r="AK258" s="36">
        <f t="shared" si="256"/>
        <v>0</v>
      </c>
      <c r="AL258" s="36">
        <f t="shared" si="257"/>
        <v>0</v>
      </c>
      <c r="AM258" s="36">
        <f t="shared" si="258"/>
        <v>0</v>
      </c>
      <c r="AN258" s="40"/>
      <c r="AO258" s="36">
        <f t="shared" si="284"/>
        <v>0</v>
      </c>
      <c r="AP258" s="36">
        <f t="shared" si="285"/>
        <v>0</v>
      </c>
      <c r="AQ258" s="36">
        <f t="shared" si="286"/>
        <v>0</v>
      </c>
      <c r="AR258" s="36">
        <f t="shared" si="287"/>
        <v>0</v>
      </c>
      <c r="AS258" s="36">
        <f t="shared" si="288"/>
        <v>0</v>
      </c>
      <c r="AT258" s="36">
        <f t="shared" si="289"/>
        <v>0</v>
      </c>
      <c r="AU258" s="36">
        <f t="shared" si="290"/>
        <v>0</v>
      </c>
      <c r="AV258" s="36">
        <f t="shared" si="291"/>
        <v>175</v>
      </c>
      <c r="AW258" s="36">
        <f t="shared" si="292"/>
        <v>0</v>
      </c>
      <c r="AX258" s="36">
        <f t="shared" si="293"/>
        <v>0</v>
      </c>
      <c r="AZ258" s="36">
        <f t="shared" si="306"/>
        <v>0</v>
      </c>
      <c r="BA258" s="36">
        <f t="shared" si="307"/>
        <v>0</v>
      </c>
      <c r="BB258" s="36">
        <f t="shared" si="308"/>
        <v>0</v>
      </c>
      <c r="BC258" s="36">
        <f t="shared" si="309"/>
        <v>0</v>
      </c>
      <c r="BD258" s="36">
        <f t="shared" si="310"/>
        <v>0</v>
      </c>
      <c r="BE258" s="36">
        <f t="shared" si="311"/>
        <v>0</v>
      </c>
      <c r="BF258" s="36">
        <f t="shared" si="312"/>
        <v>0</v>
      </c>
      <c r="BG258" s="36">
        <f t="shared" si="313"/>
        <v>0</v>
      </c>
      <c r="BH258" s="36">
        <f t="shared" si="314"/>
        <v>0</v>
      </c>
      <c r="BI258" s="36">
        <f t="shared" si="315"/>
        <v>0</v>
      </c>
      <c r="BJ258" s="118">
        <f t="shared" si="294"/>
        <v>0</v>
      </c>
      <c r="BK258" s="37"/>
      <c r="BL258" s="38">
        <f t="shared" si="316"/>
        <v>0</v>
      </c>
      <c r="BM258" s="39">
        <f>IF(BA258+AP258+T257&gt;=F$8,0,IF(SUM($BL258:BL258)&lt;$C258,MIN(F$8-(BA258+AP258+T257),$C258-SUM($BL258:BL258)),0))</f>
        <v>0</v>
      </c>
      <c r="BN258" s="39">
        <f>IF(BB258+AQ258+U257&gt;=G$8,0,IF(SUM($BL258:BM258)&lt;$C258,MIN(G$8-(BB258+AQ258+U257),$C258-SUM($BL258:BM258)),0))</f>
        <v>0</v>
      </c>
      <c r="BO258" s="39">
        <f>IF(BC258+AR258+V257&gt;=H$8,0,IF(SUM($BL258:BN258)&lt;$C258,MIN(H$8-(BC258+AR258+V257),$C258-SUM($BL258:BN258)),0))</f>
        <v>0</v>
      </c>
      <c r="BP258" s="39">
        <f>IF(BD258+AS258+W257&gt;=I$8,0,IF(SUM($BL258:BO258)&lt;$C258,MIN(I$8-(BD258+AS258+W257),$C258-SUM($BL258:BO258)),0))</f>
        <v>0</v>
      </c>
      <c r="BQ258" s="39">
        <f>IF(BE258+AT258+X257&gt;=J$8,0,IF(SUM($BL258:BP258)&lt;$C258,MIN(J$8-(BE258+AT258+X257),$C258-SUM($BL258:BP258)),0))</f>
        <v>0</v>
      </c>
      <c r="BR258" s="39">
        <f>IF(BF258+AU258+Y257&gt;=K$8,0,IF(SUM($BL258:BQ258)&lt;$C258,MIN(K$8-(BF258+AU258+Y257),$C258-SUM($BL258:BQ258)),0))</f>
        <v>0</v>
      </c>
      <c r="BS258" s="39">
        <f>IF(BG258+AV258+Z257&gt;=L$8,0,IF(SUM($BL258:BR258)&lt;$C258,MIN(L$8-(BG258+AV258+Z257),$C258-SUM($BL258:BR258)),0))</f>
        <v>0</v>
      </c>
      <c r="BT258" s="39">
        <f>IF(BH258+AW258+AA257&gt;=M$8,0,IF(SUM($BL258:BS258)&lt;$C258,MIN(M$8-(BH258+AW258+AA257),$C258-SUM($BL258:BS258)),0))</f>
        <v>0</v>
      </c>
      <c r="BU258" s="39">
        <f>IF(BI258+AX258+AB257&gt;=N$8,0,IF(SUM($BL258:BT258)&lt;$C258,MIN(N$8-(BI258+AX258+AB257),$C258-SUM($BL258:BT258)),0))</f>
        <v>0</v>
      </c>
      <c r="BW258" s="52" t="e">
        <f t="shared" si="317"/>
        <v>#N/A</v>
      </c>
      <c r="BX258" s="174" t="e">
        <f t="shared" si="318"/>
        <v>#N/A</v>
      </c>
      <c r="BY258" s="39">
        <f t="shared" si="295"/>
        <v>0</v>
      </c>
      <c r="BZ258" s="174" t="e">
        <f t="shared" si="319"/>
        <v>#N/A</v>
      </c>
      <c r="CA258" s="37">
        <f t="shared" si="296"/>
        <v>0</v>
      </c>
      <c r="CB258" s="174" t="e">
        <f t="shared" si="320"/>
        <v>#N/A</v>
      </c>
      <c r="CC258" s="39">
        <f t="shared" si="297"/>
        <v>0</v>
      </c>
      <c r="CD258" s="174" t="e">
        <f t="shared" si="321"/>
        <v>#N/A</v>
      </c>
      <c r="CE258" s="39">
        <f t="shared" si="298"/>
        <v>0</v>
      </c>
      <c r="CF258" s="174" t="e">
        <f t="shared" si="322"/>
        <v>#N/A</v>
      </c>
      <c r="CG258" s="39">
        <f t="shared" si="299"/>
        <v>0</v>
      </c>
      <c r="CH258" s="174" t="e">
        <f t="shared" si="323"/>
        <v>#N/A</v>
      </c>
      <c r="CI258" s="39">
        <f t="shared" si="300"/>
        <v>0</v>
      </c>
      <c r="CJ258" s="174" t="e">
        <f t="shared" si="324"/>
        <v>#N/A</v>
      </c>
      <c r="CK258" s="39">
        <f t="shared" si="301"/>
        <v>0</v>
      </c>
      <c r="CL258" s="174" t="e">
        <f t="shared" si="325"/>
        <v>#N/A</v>
      </c>
      <c r="CM258" s="39">
        <f t="shared" si="302"/>
        <v>0</v>
      </c>
      <c r="CN258" s="174" t="e">
        <f t="shared" si="326"/>
        <v>#N/A</v>
      </c>
      <c r="CO258" s="39">
        <f t="shared" si="303"/>
        <v>0</v>
      </c>
      <c r="CP258" s="174" t="e">
        <f t="shared" si="327"/>
        <v>#N/A</v>
      </c>
      <c r="CQ258" s="39">
        <f t="shared" si="304"/>
        <v>0</v>
      </c>
      <c r="CR258" s="39" t="e">
        <f>IF(ISERROR(BX258),NA(),(BY258/Calculator!$E$6)/2)</f>
        <v>#N/A</v>
      </c>
      <c r="CS258" s="39" t="e">
        <f>IF(ISERROR(BZ258),NA(),(CA258/Calculator!$E$6)/2)</f>
        <v>#N/A</v>
      </c>
      <c r="CT258" s="39" t="e">
        <f>IF(ISERROR(CB258),NA(),(CC258/Calculator!$E$6)/2)</f>
        <v>#N/A</v>
      </c>
      <c r="CU258" s="39" t="e">
        <f>IF(ISERROR(CD258),NA(),(CE258/Calculator!$E$6)/2)</f>
        <v>#N/A</v>
      </c>
      <c r="CV258" s="39" t="e">
        <f>IF(ISERROR(CF258),NA(),(CG258/Calculator!$E$6)/2)</f>
        <v>#N/A</v>
      </c>
      <c r="CW258" s="39" t="e">
        <f>IF(ISERROR(CH258),NA(),(CI258/Calculator!$E$6)/2)</f>
        <v>#N/A</v>
      </c>
      <c r="CX258" s="39" t="e">
        <f>IF(ISERROR(CJ258),NA(),(CK258/Calculator!$E$6)/2)</f>
        <v>#N/A</v>
      </c>
      <c r="CY258" s="39" t="e">
        <f>IF(ISERROR(CL258),NA(),(CM258/Calculator!$E$6)/2)</f>
        <v>#N/A</v>
      </c>
      <c r="CZ258" s="39" t="e">
        <f>IF(ISERROR(CN258),NA(),(CO258/Calculator!$E$6)/2)</f>
        <v>#N/A</v>
      </c>
      <c r="DA258" s="39" t="e">
        <f>IF(ISERROR(CP258),NA(),(CQ258/Calculator!$E$6)/2)</f>
        <v>#N/A</v>
      </c>
    </row>
    <row r="259" spans="1:105" s="34" customFormat="1" ht="12" thickBot="1" x14ac:dyDescent="0.25">
      <c r="A259" s="51" t="str">
        <f t="shared" si="259"/>
        <v/>
      </c>
      <c r="B259" s="52" t="str">
        <f t="shared" si="305"/>
        <v/>
      </c>
      <c r="C259" s="53" t="str">
        <f t="shared" si="260"/>
        <v/>
      </c>
      <c r="D259" s="54"/>
      <c r="E259" s="36">
        <f t="shared" si="261"/>
        <v>0</v>
      </c>
      <c r="F259" s="36">
        <f t="shared" si="262"/>
        <v>0</v>
      </c>
      <c r="G259" s="36">
        <f t="shared" si="263"/>
        <v>0</v>
      </c>
      <c r="H259" s="36">
        <f t="shared" si="264"/>
        <v>0</v>
      </c>
      <c r="I259" s="36">
        <f t="shared" si="265"/>
        <v>0</v>
      </c>
      <c r="J259" s="36">
        <f t="shared" si="266"/>
        <v>0</v>
      </c>
      <c r="K259" s="36">
        <f t="shared" si="267"/>
        <v>0</v>
      </c>
      <c r="L259" s="36">
        <f t="shared" si="268"/>
        <v>0</v>
      </c>
      <c r="M259" s="36">
        <f t="shared" si="269"/>
        <v>0</v>
      </c>
      <c r="N259" s="36">
        <f t="shared" si="270"/>
        <v>0</v>
      </c>
      <c r="O259" s="49">
        <f t="shared" si="271"/>
        <v>0</v>
      </c>
      <c r="P259" s="132" t="str">
        <f t="shared" si="272"/>
        <v/>
      </c>
      <c r="Q259" s="50">
        <f t="shared" si="273"/>
        <v>0</v>
      </c>
      <c r="R259" s="37"/>
      <c r="S259" s="36">
        <f t="shared" si="274"/>
        <v>1000</v>
      </c>
      <c r="T259" s="36">
        <f t="shared" si="275"/>
        <v>0</v>
      </c>
      <c r="U259" s="36">
        <f t="shared" si="276"/>
        <v>0</v>
      </c>
      <c r="V259" s="36">
        <f t="shared" si="277"/>
        <v>0</v>
      </c>
      <c r="W259" s="36">
        <f t="shared" si="278"/>
        <v>3000</v>
      </c>
      <c r="X259" s="36">
        <f t="shared" si="279"/>
        <v>0</v>
      </c>
      <c r="Y259" s="36">
        <f t="shared" si="280"/>
        <v>0</v>
      </c>
      <c r="Z259" s="36">
        <f t="shared" si="281"/>
        <v>60351.000000000029</v>
      </c>
      <c r="AA259" s="36">
        <f t="shared" si="282"/>
        <v>0</v>
      </c>
      <c r="AB259" s="36">
        <f t="shared" si="283"/>
        <v>0</v>
      </c>
      <c r="AC259" s="40"/>
      <c r="AD259" s="36">
        <f t="shared" si="249"/>
        <v>0</v>
      </c>
      <c r="AE259" s="36">
        <f t="shared" si="250"/>
        <v>0</v>
      </c>
      <c r="AF259" s="36">
        <f t="shared" si="251"/>
        <v>0</v>
      </c>
      <c r="AG259" s="36">
        <f t="shared" si="252"/>
        <v>0</v>
      </c>
      <c r="AH259" s="36">
        <f t="shared" si="253"/>
        <v>0</v>
      </c>
      <c r="AI259" s="36">
        <f t="shared" si="254"/>
        <v>0</v>
      </c>
      <c r="AJ259" s="36">
        <f t="shared" si="255"/>
        <v>0</v>
      </c>
      <c r="AK259" s="36">
        <f t="shared" si="256"/>
        <v>0</v>
      </c>
      <c r="AL259" s="36">
        <f t="shared" si="257"/>
        <v>0</v>
      </c>
      <c r="AM259" s="36">
        <f t="shared" si="258"/>
        <v>0</v>
      </c>
      <c r="AN259" s="40"/>
      <c r="AO259" s="36">
        <f t="shared" si="284"/>
        <v>0</v>
      </c>
      <c r="AP259" s="36">
        <f t="shared" si="285"/>
        <v>0</v>
      </c>
      <c r="AQ259" s="36">
        <f t="shared" si="286"/>
        <v>0</v>
      </c>
      <c r="AR259" s="36">
        <f t="shared" si="287"/>
        <v>0</v>
      </c>
      <c r="AS259" s="36">
        <f t="shared" si="288"/>
        <v>0</v>
      </c>
      <c r="AT259" s="36">
        <f t="shared" si="289"/>
        <v>0</v>
      </c>
      <c r="AU259" s="36">
        <f t="shared" si="290"/>
        <v>0</v>
      </c>
      <c r="AV259" s="36">
        <f t="shared" si="291"/>
        <v>175.51</v>
      </c>
      <c r="AW259" s="36">
        <f t="shared" si="292"/>
        <v>0</v>
      </c>
      <c r="AX259" s="36">
        <f t="shared" si="293"/>
        <v>0</v>
      </c>
      <c r="AZ259" s="36">
        <f t="shared" si="306"/>
        <v>0</v>
      </c>
      <c r="BA259" s="36">
        <f t="shared" si="307"/>
        <v>0</v>
      </c>
      <c r="BB259" s="36">
        <f t="shared" si="308"/>
        <v>0</v>
      </c>
      <c r="BC259" s="36">
        <f t="shared" si="309"/>
        <v>0</v>
      </c>
      <c r="BD259" s="36">
        <f t="shared" si="310"/>
        <v>0</v>
      </c>
      <c r="BE259" s="36">
        <f t="shared" si="311"/>
        <v>0</v>
      </c>
      <c r="BF259" s="36">
        <f t="shared" si="312"/>
        <v>0</v>
      </c>
      <c r="BG259" s="36">
        <f t="shared" si="313"/>
        <v>0</v>
      </c>
      <c r="BH259" s="36">
        <f t="shared" si="314"/>
        <v>0</v>
      </c>
      <c r="BI259" s="36">
        <f t="shared" si="315"/>
        <v>0</v>
      </c>
      <c r="BJ259" s="118">
        <f t="shared" si="294"/>
        <v>0</v>
      </c>
      <c r="BK259" s="37"/>
      <c r="BL259" s="38">
        <f t="shared" si="316"/>
        <v>0</v>
      </c>
      <c r="BM259" s="39">
        <f>IF(BA259+AP259+T258&gt;=F$8,0,IF(SUM($BL259:BL259)&lt;$C259,MIN(F$8-(BA259+AP259+T258),$C259-SUM($BL259:BL259)),0))</f>
        <v>0</v>
      </c>
      <c r="BN259" s="39">
        <f>IF(BB259+AQ259+U258&gt;=G$8,0,IF(SUM($BL259:BM259)&lt;$C259,MIN(G$8-(BB259+AQ259+U258),$C259-SUM($BL259:BM259)),0))</f>
        <v>0</v>
      </c>
      <c r="BO259" s="39">
        <f>IF(BC259+AR259+V258&gt;=H$8,0,IF(SUM($BL259:BN259)&lt;$C259,MIN(H$8-(BC259+AR259+V258),$C259-SUM($BL259:BN259)),0))</f>
        <v>0</v>
      </c>
      <c r="BP259" s="39">
        <f>IF(BD259+AS259+W258&gt;=I$8,0,IF(SUM($BL259:BO259)&lt;$C259,MIN(I$8-(BD259+AS259+W258),$C259-SUM($BL259:BO259)),0))</f>
        <v>0</v>
      </c>
      <c r="BQ259" s="39">
        <f>IF(BE259+AT259+X258&gt;=J$8,0,IF(SUM($BL259:BP259)&lt;$C259,MIN(J$8-(BE259+AT259+X258),$C259-SUM($BL259:BP259)),0))</f>
        <v>0</v>
      </c>
      <c r="BR259" s="39">
        <f>IF(BF259+AU259+Y258&gt;=K$8,0,IF(SUM($BL259:BQ259)&lt;$C259,MIN(K$8-(BF259+AU259+Y258),$C259-SUM($BL259:BQ259)),0))</f>
        <v>0</v>
      </c>
      <c r="BS259" s="39">
        <f>IF(BG259+AV259+Z258&gt;=L$8,0,IF(SUM($BL259:BR259)&lt;$C259,MIN(L$8-(BG259+AV259+Z258),$C259-SUM($BL259:BR259)),0))</f>
        <v>0</v>
      </c>
      <c r="BT259" s="39">
        <f>IF(BH259+AW259+AA258&gt;=M$8,0,IF(SUM($BL259:BS259)&lt;$C259,MIN(M$8-(BH259+AW259+AA258),$C259-SUM($BL259:BS259)),0))</f>
        <v>0</v>
      </c>
      <c r="BU259" s="39">
        <f>IF(BI259+AX259+AB258&gt;=N$8,0,IF(SUM($BL259:BT259)&lt;$C259,MIN(N$8-(BI259+AX259+AB258),$C259-SUM($BL259:BT259)),0))</f>
        <v>0</v>
      </c>
      <c r="BW259" s="52" t="e">
        <f t="shared" si="317"/>
        <v>#N/A</v>
      </c>
      <c r="BX259" s="174" t="e">
        <f t="shared" si="318"/>
        <v>#N/A</v>
      </c>
      <c r="BY259" s="39">
        <f t="shared" si="295"/>
        <v>0</v>
      </c>
      <c r="BZ259" s="174" t="e">
        <f t="shared" si="319"/>
        <v>#N/A</v>
      </c>
      <c r="CA259" s="37">
        <f t="shared" si="296"/>
        <v>0</v>
      </c>
      <c r="CB259" s="174" t="e">
        <f t="shared" si="320"/>
        <v>#N/A</v>
      </c>
      <c r="CC259" s="39">
        <f t="shared" si="297"/>
        <v>0</v>
      </c>
      <c r="CD259" s="174" t="e">
        <f t="shared" si="321"/>
        <v>#N/A</v>
      </c>
      <c r="CE259" s="39">
        <f t="shared" si="298"/>
        <v>0</v>
      </c>
      <c r="CF259" s="174" t="e">
        <f t="shared" si="322"/>
        <v>#N/A</v>
      </c>
      <c r="CG259" s="39">
        <f t="shared" si="299"/>
        <v>0</v>
      </c>
      <c r="CH259" s="174" t="e">
        <f t="shared" si="323"/>
        <v>#N/A</v>
      </c>
      <c r="CI259" s="39">
        <f t="shared" si="300"/>
        <v>0</v>
      </c>
      <c r="CJ259" s="174" t="e">
        <f t="shared" si="324"/>
        <v>#N/A</v>
      </c>
      <c r="CK259" s="39">
        <f t="shared" si="301"/>
        <v>0</v>
      </c>
      <c r="CL259" s="174" t="e">
        <f t="shared" si="325"/>
        <v>#N/A</v>
      </c>
      <c r="CM259" s="39">
        <f t="shared" si="302"/>
        <v>0</v>
      </c>
      <c r="CN259" s="174" t="e">
        <f t="shared" si="326"/>
        <v>#N/A</v>
      </c>
      <c r="CO259" s="39">
        <f t="shared" si="303"/>
        <v>0</v>
      </c>
      <c r="CP259" s="174" t="e">
        <f t="shared" si="327"/>
        <v>#N/A</v>
      </c>
      <c r="CQ259" s="39">
        <f t="shared" si="304"/>
        <v>0</v>
      </c>
      <c r="CR259" s="39" t="e">
        <f>IF(ISERROR(BX259),NA(),(BY259/Calculator!$E$6)/2)</f>
        <v>#N/A</v>
      </c>
      <c r="CS259" s="39" t="e">
        <f>IF(ISERROR(BZ259),NA(),(CA259/Calculator!$E$6)/2)</f>
        <v>#N/A</v>
      </c>
      <c r="CT259" s="39" t="e">
        <f>IF(ISERROR(CB259),NA(),(CC259/Calculator!$E$6)/2)</f>
        <v>#N/A</v>
      </c>
      <c r="CU259" s="39" t="e">
        <f>IF(ISERROR(CD259),NA(),(CE259/Calculator!$E$6)/2)</f>
        <v>#N/A</v>
      </c>
      <c r="CV259" s="39" t="e">
        <f>IF(ISERROR(CF259),NA(),(CG259/Calculator!$E$6)/2)</f>
        <v>#N/A</v>
      </c>
      <c r="CW259" s="39" t="e">
        <f>IF(ISERROR(CH259),NA(),(CI259/Calculator!$E$6)/2)</f>
        <v>#N/A</v>
      </c>
      <c r="CX259" s="39" t="e">
        <f>IF(ISERROR(CJ259),NA(),(CK259/Calculator!$E$6)/2)</f>
        <v>#N/A</v>
      </c>
      <c r="CY259" s="39" t="e">
        <f>IF(ISERROR(CL259),NA(),(CM259/Calculator!$E$6)/2)</f>
        <v>#N/A</v>
      </c>
      <c r="CZ259" s="39" t="e">
        <f>IF(ISERROR(CN259),NA(),(CO259/Calculator!$E$6)/2)</f>
        <v>#N/A</v>
      </c>
      <c r="DA259" s="39" t="e">
        <f>IF(ISERROR(CP259),NA(),(CQ259/Calculator!$E$6)/2)</f>
        <v>#N/A</v>
      </c>
    </row>
    <row r="260" spans="1:105" s="34" customFormat="1" ht="12" thickBot="1" x14ac:dyDescent="0.25">
      <c r="A260" s="51" t="str">
        <f t="shared" si="259"/>
        <v/>
      </c>
      <c r="B260" s="52" t="str">
        <f t="shared" si="305"/>
        <v/>
      </c>
      <c r="C260" s="53" t="str">
        <f t="shared" si="260"/>
        <v/>
      </c>
      <c r="D260" s="54"/>
      <c r="E260" s="36">
        <f t="shared" si="261"/>
        <v>0</v>
      </c>
      <c r="F260" s="36">
        <f t="shared" si="262"/>
        <v>0</v>
      </c>
      <c r="G260" s="36">
        <f t="shared" si="263"/>
        <v>0</v>
      </c>
      <c r="H260" s="36">
        <f t="shared" si="264"/>
        <v>0</v>
      </c>
      <c r="I260" s="36">
        <f t="shared" si="265"/>
        <v>0</v>
      </c>
      <c r="J260" s="36">
        <f t="shared" si="266"/>
        <v>0</v>
      </c>
      <c r="K260" s="36">
        <f t="shared" si="267"/>
        <v>0</v>
      </c>
      <c r="L260" s="36">
        <f t="shared" si="268"/>
        <v>0</v>
      </c>
      <c r="M260" s="36">
        <f t="shared" si="269"/>
        <v>0</v>
      </c>
      <c r="N260" s="36">
        <f t="shared" si="270"/>
        <v>0</v>
      </c>
      <c r="O260" s="49">
        <f t="shared" si="271"/>
        <v>0</v>
      </c>
      <c r="P260" s="132" t="str">
        <f t="shared" si="272"/>
        <v/>
      </c>
      <c r="Q260" s="50">
        <f t="shared" si="273"/>
        <v>0</v>
      </c>
      <c r="R260" s="37"/>
      <c r="S260" s="36">
        <f t="shared" si="274"/>
        <v>1000</v>
      </c>
      <c r="T260" s="36">
        <f t="shared" si="275"/>
        <v>0</v>
      </c>
      <c r="U260" s="36">
        <f t="shared" si="276"/>
        <v>0</v>
      </c>
      <c r="V260" s="36">
        <f t="shared" si="277"/>
        <v>0</v>
      </c>
      <c r="W260" s="36">
        <f t="shared" si="278"/>
        <v>3000</v>
      </c>
      <c r="X260" s="36">
        <f t="shared" si="279"/>
        <v>0</v>
      </c>
      <c r="Y260" s="36">
        <f t="shared" si="280"/>
        <v>0</v>
      </c>
      <c r="Z260" s="36">
        <f t="shared" si="281"/>
        <v>60527.020000000026</v>
      </c>
      <c r="AA260" s="36">
        <f t="shared" si="282"/>
        <v>0</v>
      </c>
      <c r="AB260" s="36">
        <f t="shared" si="283"/>
        <v>0</v>
      </c>
      <c r="AC260" s="40"/>
      <c r="AD260" s="36">
        <f t="shared" si="249"/>
        <v>0</v>
      </c>
      <c r="AE260" s="36">
        <f t="shared" si="250"/>
        <v>0</v>
      </c>
      <c r="AF260" s="36">
        <f t="shared" si="251"/>
        <v>0</v>
      </c>
      <c r="AG260" s="36">
        <f t="shared" si="252"/>
        <v>0</v>
      </c>
      <c r="AH260" s="36">
        <f t="shared" si="253"/>
        <v>0</v>
      </c>
      <c r="AI260" s="36">
        <f t="shared" si="254"/>
        <v>0</v>
      </c>
      <c r="AJ260" s="36">
        <f t="shared" si="255"/>
        <v>0</v>
      </c>
      <c r="AK260" s="36">
        <f t="shared" si="256"/>
        <v>0</v>
      </c>
      <c r="AL260" s="36">
        <f t="shared" si="257"/>
        <v>0</v>
      </c>
      <c r="AM260" s="36">
        <f t="shared" si="258"/>
        <v>0</v>
      </c>
      <c r="AN260" s="40"/>
      <c r="AO260" s="36">
        <f t="shared" si="284"/>
        <v>0</v>
      </c>
      <c r="AP260" s="36">
        <f t="shared" si="285"/>
        <v>0</v>
      </c>
      <c r="AQ260" s="36">
        <f t="shared" si="286"/>
        <v>0</v>
      </c>
      <c r="AR260" s="36">
        <f t="shared" si="287"/>
        <v>0</v>
      </c>
      <c r="AS260" s="36">
        <f t="shared" si="288"/>
        <v>0</v>
      </c>
      <c r="AT260" s="36">
        <f t="shared" si="289"/>
        <v>0</v>
      </c>
      <c r="AU260" s="36">
        <f t="shared" si="290"/>
        <v>0</v>
      </c>
      <c r="AV260" s="36">
        <f t="shared" si="291"/>
        <v>176.02</v>
      </c>
      <c r="AW260" s="36">
        <f t="shared" si="292"/>
        <v>0</v>
      </c>
      <c r="AX260" s="36">
        <f t="shared" si="293"/>
        <v>0</v>
      </c>
      <c r="AZ260" s="36">
        <f t="shared" si="306"/>
        <v>0</v>
      </c>
      <c r="BA260" s="36">
        <f t="shared" si="307"/>
        <v>0</v>
      </c>
      <c r="BB260" s="36">
        <f t="shared" si="308"/>
        <v>0</v>
      </c>
      <c r="BC260" s="36">
        <f t="shared" si="309"/>
        <v>0</v>
      </c>
      <c r="BD260" s="36">
        <f t="shared" si="310"/>
        <v>0</v>
      </c>
      <c r="BE260" s="36">
        <f t="shared" si="311"/>
        <v>0</v>
      </c>
      <c r="BF260" s="36">
        <f t="shared" si="312"/>
        <v>0</v>
      </c>
      <c r="BG260" s="36">
        <f t="shared" si="313"/>
        <v>0</v>
      </c>
      <c r="BH260" s="36">
        <f t="shared" si="314"/>
        <v>0</v>
      </c>
      <c r="BI260" s="36">
        <f t="shared" si="315"/>
        <v>0</v>
      </c>
      <c r="BJ260" s="118">
        <f t="shared" si="294"/>
        <v>0</v>
      </c>
      <c r="BK260" s="37"/>
      <c r="BL260" s="38">
        <f t="shared" si="316"/>
        <v>0</v>
      </c>
      <c r="BM260" s="39">
        <f>IF(BA260+AP260+T259&gt;=F$8,0,IF(SUM($BL260:BL260)&lt;$C260,MIN(F$8-(BA260+AP260+T259),$C260-SUM($BL260:BL260)),0))</f>
        <v>0</v>
      </c>
      <c r="BN260" s="39">
        <f>IF(BB260+AQ260+U259&gt;=G$8,0,IF(SUM($BL260:BM260)&lt;$C260,MIN(G$8-(BB260+AQ260+U259),$C260-SUM($BL260:BM260)),0))</f>
        <v>0</v>
      </c>
      <c r="BO260" s="39">
        <f>IF(BC260+AR260+V259&gt;=H$8,0,IF(SUM($BL260:BN260)&lt;$C260,MIN(H$8-(BC260+AR260+V259),$C260-SUM($BL260:BN260)),0))</f>
        <v>0</v>
      </c>
      <c r="BP260" s="39">
        <f>IF(BD260+AS260+W259&gt;=I$8,0,IF(SUM($BL260:BO260)&lt;$C260,MIN(I$8-(BD260+AS260+W259),$C260-SUM($BL260:BO260)),0))</f>
        <v>0</v>
      </c>
      <c r="BQ260" s="39">
        <f>IF(BE260+AT260+X259&gt;=J$8,0,IF(SUM($BL260:BP260)&lt;$C260,MIN(J$8-(BE260+AT260+X259),$C260-SUM($BL260:BP260)),0))</f>
        <v>0</v>
      </c>
      <c r="BR260" s="39">
        <f>IF(BF260+AU260+Y259&gt;=K$8,0,IF(SUM($BL260:BQ260)&lt;$C260,MIN(K$8-(BF260+AU260+Y259),$C260-SUM($BL260:BQ260)),0))</f>
        <v>0</v>
      </c>
      <c r="BS260" s="39">
        <f>IF(BG260+AV260+Z259&gt;=L$8,0,IF(SUM($BL260:BR260)&lt;$C260,MIN(L$8-(BG260+AV260+Z259),$C260-SUM($BL260:BR260)),0))</f>
        <v>0</v>
      </c>
      <c r="BT260" s="39">
        <f>IF(BH260+AW260+AA259&gt;=M$8,0,IF(SUM($BL260:BS260)&lt;$C260,MIN(M$8-(BH260+AW260+AA259),$C260-SUM($BL260:BS260)),0))</f>
        <v>0</v>
      </c>
      <c r="BU260" s="39">
        <f>IF(BI260+AX260+AB259&gt;=N$8,0,IF(SUM($BL260:BT260)&lt;$C260,MIN(N$8-(BI260+AX260+AB259),$C260-SUM($BL260:BT260)),0))</f>
        <v>0</v>
      </c>
      <c r="BW260" s="52" t="e">
        <f t="shared" si="317"/>
        <v>#N/A</v>
      </c>
      <c r="BX260" s="174" t="e">
        <f t="shared" si="318"/>
        <v>#N/A</v>
      </c>
      <c r="BY260" s="39">
        <f t="shared" si="295"/>
        <v>0</v>
      </c>
      <c r="BZ260" s="174" t="e">
        <f t="shared" si="319"/>
        <v>#N/A</v>
      </c>
      <c r="CA260" s="37">
        <f t="shared" si="296"/>
        <v>0</v>
      </c>
      <c r="CB260" s="174" t="e">
        <f t="shared" si="320"/>
        <v>#N/A</v>
      </c>
      <c r="CC260" s="39">
        <f t="shared" si="297"/>
        <v>0</v>
      </c>
      <c r="CD260" s="174" t="e">
        <f t="shared" si="321"/>
        <v>#N/A</v>
      </c>
      <c r="CE260" s="39">
        <f t="shared" si="298"/>
        <v>0</v>
      </c>
      <c r="CF260" s="174" t="e">
        <f t="shared" si="322"/>
        <v>#N/A</v>
      </c>
      <c r="CG260" s="39">
        <f t="shared" si="299"/>
        <v>0</v>
      </c>
      <c r="CH260" s="174" t="e">
        <f t="shared" si="323"/>
        <v>#N/A</v>
      </c>
      <c r="CI260" s="39">
        <f t="shared" si="300"/>
        <v>0</v>
      </c>
      <c r="CJ260" s="174" t="e">
        <f t="shared" si="324"/>
        <v>#N/A</v>
      </c>
      <c r="CK260" s="39">
        <f t="shared" si="301"/>
        <v>0</v>
      </c>
      <c r="CL260" s="174" t="e">
        <f t="shared" si="325"/>
        <v>#N/A</v>
      </c>
      <c r="CM260" s="39">
        <f t="shared" si="302"/>
        <v>0</v>
      </c>
      <c r="CN260" s="174" t="e">
        <f t="shared" si="326"/>
        <v>#N/A</v>
      </c>
      <c r="CO260" s="39">
        <f t="shared" si="303"/>
        <v>0</v>
      </c>
      <c r="CP260" s="174" t="e">
        <f t="shared" si="327"/>
        <v>#N/A</v>
      </c>
      <c r="CQ260" s="39">
        <f t="shared" si="304"/>
        <v>0</v>
      </c>
      <c r="CR260" s="39" t="e">
        <f>IF(ISERROR(BX260),NA(),(BY260/Calculator!$E$6)/2)</f>
        <v>#N/A</v>
      </c>
      <c r="CS260" s="39" t="e">
        <f>IF(ISERROR(BZ260),NA(),(CA260/Calculator!$E$6)/2)</f>
        <v>#N/A</v>
      </c>
      <c r="CT260" s="39" t="e">
        <f>IF(ISERROR(CB260),NA(),(CC260/Calculator!$E$6)/2)</f>
        <v>#N/A</v>
      </c>
      <c r="CU260" s="39" t="e">
        <f>IF(ISERROR(CD260),NA(),(CE260/Calculator!$E$6)/2)</f>
        <v>#N/A</v>
      </c>
      <c r="CV260" s="39" t="e">
        <f>IF(ISERROR(CF260),NA(),(CG260/Calculator!$E$6)/2)</f>
        <v>#N/A</v>
      </c>
      <c r="CW260" s="39" t="e">
        <f>IF(ISERROR(CH260),NA(),(CI260/Calculator!$E$6)/2)</f>
        <v>#N/A</v>
      </c>
      <c r="CX260" s="39" t="e">
        <f>IF(ISERROR(CJ260),NA(),(CK260/Calculator!$E$6)/2)</f>
        <v>#N/A</v>
      </c>
      <c r="CY260" s="39" t="e">
        <f>IF(ISERROR(CL260),NA(),(CM260/Calculator!$E$6)/2)</f>
        <v>#N/A</v>
      </c>
      <c r="CZ260" s="39" t="e">
        <f>IF(ISERROR(CN260),NA(),(CO260/Calculator!$E$6)/2)</f>
        <v>#N/A</v>
      </c>
      <c r="DA260" s="39" t="e">
        <f>IF(ISERROR(CP260),NA(),(CQ260/Calculator!$E$6)/2)</f>
        <v>#N/A</v>
      </c>
    </row>
    <row r="261" spans="1:105" s="34" customFormat="1" ht="12" thickBot="1" x14ac:dyDescent="0.25">
      <c r="A261" s="51" t="str">
        <f t="shared" si="259"/>
        <v/>
      </c>
      <c r="B261" s="52" t="str">
        <f t="shared" si="305"/>
        <v/>
      </c>
      <c r="C261" s="53" t="str">
        <f t="shared" si="260"/>
        <v/>
      </c>
      <c r="D261" s="54"/>
      <c r="E261" s="36">
        <f t="shared" si="261"/>
        <v>0</v>
      </c>
      <c r="F261" s="36">
        <f t="shared" si="262"/>
        <v>0</v>
      </c>
      <c r="G261" s="36">
        <f t="shared" si="263"/>
        <v>0</v>
      </c>
      <c r="H261" s="36">
        <f t="shared" si="264"/>
        <v>0</v>
      </c>
      <c r="I261" s="36">
        <f t="shared" si="265"/>
        <v>0</v>
      </c>
      <c r="J261" s="36">
        <f t="shared" si="266"/>
        <v>0</v>
      </c>
      <c r="K261" s="36">
        <f t="shared" si="267"/>
        <v>0</v>
      </c>
      <c r="L261" s="36">
        <f t="shared" si="268"/>
        <v>0</v>
      </c>
      <c r="M261" s="36">
        <f t="shared" si="269"/>
        <v>0</v>
      </c>
      <c r="N261" s="36">
        <f t="shared" si="270"/>
        <v>0</v>
      </c>
      <c r="O261" s="49">
        <f t="shared" si="271"/>
        <v>0</v>
      </c>
      <c r="P261" s="132" t="str">
        <f t="shared" si="272"/>
        <v/>
      </c>
      <c r="Q261" s="50">
        <f t="shared" si="273"/>
        <v>0</v>
      </c>
      <c r="R261" s="37"/>
      <c r="S261" s="36">
        <f t="shared" si="274"/>
        <v>1000</v>
      </c>
      <c r="T261" s="36">
        <f t="shared" si="275"/>
        <v>0</v>
      </c>
      <c r="U261" s="36">
        <f t="shared" si="276"/>
        <v>0</v>
      </c>
      <c r="V261" s="36">
        <f t="shared" si="277"/>
        <v>0</v>
      </c>
      <c r="W261" s="36">
        <f t="shared" si="278"/>
        <v>3000</v>
      </c>
      <c r="X261" s="36">
        <f t="shared" si="279"/>
        <v>0</v>
      </c>
      <c r="Y261" s="36">
        <f t="shared" si="280"/>
        <v>0</v>
      </c>
      <c r="Z261" s="36">
        <f t="shared" si="281"/>
        <v>60703.560000000027</v>
      </c>
      <c r="AA261" s="36">
        <f t="shared" si="282"/>
        <v>0</v>
      </c>
      <c r="AB261" s="36">
        <f t="shared" si="283"/>
        <v>0</v>
      </c>
      <c r="AC261" s="40"/>
      <c r="AD261" s="36">
        <f t="shared" si="249"/>
        <v>0</v>
      </c>
      <c r="AE261" s="36">
        <f t="shared" si="250"/>
        <v>0</v>
      </c>
      <c r="AF261" s="36">
        <f t="shared" si="251"/>
        <v>0</v>
      </c>
      <c r="AG261" s="36">
        <f t="shared" si="252"/>
        <v>0</v>
      </c>
      <c r="AH261" s="36">
        <f t="shared" si="253"/>
        <v>0</v>
      </c>
      <c r="AI261" s="36">
        <f t="shared" si="254"/>
        <v>0</v>
      </c>
      <c r="AJ261" s="36">
        <f t="shared" si="255"/>
        <v>0</v>
      </c>
      <c r="AK261" s="36">
        <f t="shared" si="256"/>
        <v>0</v>
      </c>
      <c r="AL261" s="36">
        <f t="shared" si="257"/>
        <v>0</v>
      </c>
      <c r="AM261" s="36">
        <f t="shared" si="258"/>
        <v>0</v>
      </c>
      <c r="AN261" s="40"/>
      <c r="AO261" s="36">
        <f t="shared" si="284"/>
        <v>0</v>
      </c>
      <c r="AP261" s="36">
        <f t="shared" si="285"/>
        <v>0</v>
      </c>
      <c r="AQ261" s="36">
        <f t="shared" si="286"/>
        <v>0</v>
      </c>
      <c r="AR261" s="36">
        <f t="shared" si="287"/>
        <v>0</v>
      </c>
      <c r="AS261" s="36">
        <f t="shared" si="288"/>
        <v>0</v>
      </c>
      <c r="AT261" s="36">
        <f t="shared" si="289"/>
        <v>0</v>
      </c>
      <c r="AU261" s="36">
        <f t="shared" si="290"/>
        <v>0</v>
      </c>
      <c r="AV261" s="36">
        <f t="shared" si="291"/>
        <v>176.54</v>
      </c>
      <c r="AW261" s="36">
        <f t="shared" si="292"/>
        <v>0</v>
      </c>
      <c r="AX261" s="36">
        <f t="shared" si="293"/>
        <v>0</v>
      </c>
      <c r="AZ261" s="36">
        <f t="shared" si="306"/>
        <v>0</v>
      </c>
      <c r="BA261" s="36">
        <f t="shared" si="307"/>
        <v>0</v>
      </c>
      <c r="BB261" s="36">
        <f t="shared" si="308"/>
        <v>0</v>
      </c>
      <c r="BC261" s="36">
        <f t="shared" si="309"/>
        <v>0</v>
      </c>
      <c r="BD261" s="36">
        <f t="shared" si="310"/>
        <v>0</v>
      </c>
      <c r="BE261" s="36">
        <f t="shared" si="311"/>
        <v>0</v>
      </c>
      <c r="BF261" s="36">
        <f t="shared" si="312"/>
        <v>0</v>
      </c>
      <c r="BG261" s="36">
        <f t="shared" si="313"/>
        <v>0</v>
      </c>
      <c r="BH261" s="36">
        <f t="shared" si="314"/>
        <v>0</v>
      </c>
      <c r="BI261" s="36">
        <f t="shared" si="315"/>
        <v>0</v>
      </c>
      <c r="BJ261" s="118">
        <f t="shared" si="294"/>
        <v>0</v>
      </c>
      <c r="BK261" s="37"/>
      <c r="BL261" s="38">
        <f t="shared" si="316"/>
        <v>0</v>
      </c>
      <c r="BM261" s="39">
        <f>IF(BA261+AP261+T260&gt;=F$8,0,IF(SUM($BL261:BL261)&lt;$C261,MIN(F$8-(BA261+AP261+T260),$C261-SUM($BL261:BL261)),0))</f>
        <v>0</v>
      </c>
      <c r="BN261" s="39">
        <f>IF(BB261+AQ261+U260&gt;=G$8,0,IF(SUM($BL261:BM261)&lt;$C261,MIN(G$8-(BB261+AQ261+U260),$C261-SUM($BL261:BM261)),0))</f>
        <v>0</v>
      </c>
      <c r="BO261" s="39">
        <f>IF(BC261+AR261+V260&gt;=H$8,0,IF(SUM($BL261:BN261)&lt;$C261,MIN(H$8-(BC261+AR261+V260),$C261-SUM($BL261:BN261)),0))</f>
        <v>0</v>
      </c>
      <c r="BP261" s="39">
        <f>IF(BD261+AS261+W260&gt;=I$8,0,IF(SUM($BL261:BO261)&lt;$C261,MIN(I$8-(BD261+AS261+W260),$C261-SUM($BL261:BO261)),0))</f>
        <v>0</v>
      </c>
      <c r="BQ261" s="39">
        <f>IF(BE261+AT261+X260&gt;=J$8,0,IF(SUM($BL261:BP261)&lt;$C261,MIN(J$8-(BE261+AT261+X260),$C261-SUM($BL261:BP261)),0))</f>
        <v>0</v>
      </c>
      <c r="BR261" s="39">
        <f>IF(BF261+AU261+Y260&gt;=K$8,0,IF(SUM($BL261:BQ261)&lt;$C261,MIN(K$8-(BF261+AU261+Y260),$C261-SUM($BL261:BQ261)),0))</f>
        <v>0</v>
      </c>
      <c r="BS261" s="39">
        <f>IF(BG261+AV261+Z260&gt;=L$8,0,IF(SUM($BL261:BR261)&lt;$C261,MIN(L$8-(BG261+AV261+Z260),$C261-SUM($BL261:BR261)),0))</f>
        <v>0</v>
      </c>
      <c r="BT261" s="39">
        <f>IF(BH261+AW261+AA260&gt;=M$8,0,IF(SUM($BL261:BS261)&lt;$C261,MIN(M$8-(BH261+AW261+AA260),$C261-SUM($BL261:BS261)),0))</f>
        <v>0</v>
      </c>
      <c r="BU261" s="39">
        <f>IF(BI261+AX261+AB260&gt;=N$8,0,IF(SUM($BL261:BT261)&lt;$C261,MIN(N$8-(BI261+AX261+AB260),$C261-SUM($BL261:BT261)),0))</f>
        <v>0</v>
      </c>
      <c r="BW261" s="52" t="e">
        <f t="shared" si="317"/>
        <v>#N/A</v>
      </c>
      <c r="BX261" s="174" t="e">
        <f t="shared" si="318"/>
        <v>#N/A</v>
      </c>
      <c r="BY261" s="39">
        <f t="shared" si="295"/>
        <v>0</v>
      </c>
      <c r="BZ261" s="174" t="e">
        <f t="shared" si="319"/>
        <v>#N/A</v>
      </c>
      <c r="CA261" s="37">
        <f t="shared" si="296"/>
        <v>0</v>
      </c>
      <c r="CB261" s="174" t="e">
        <f t="shared" si="320"/>
        <v>#N/A</v>
      </c>
      <c r="CC261" s="39">
        <f t="shared" si="297"/>
        <v>0</v>
      </c>
      <c r="CD261" s="174" t="e">
        <f t="shared" si="321"/>
        <v>#N/A</v>
      </c>
      <c r="CE261" s="39">
        <f t="shared" si="298"/>
        <v>0</v>
      </c>
      <c r="CF261" s="174" t="e">
        <f t="shared" si="322"/>
        <v>#N/A</v>
      </c>
      <c r="CG261" s="39">
        <f t="shared" si="299"/>
        <v>0</v>
      </c>
      <c r="CH261" s="174" t="e">
        <f t="shared" si="323"/>
        <v>#N/A</v>
      </c>
      <c r="CI261" s="39">
        <f t="shared" si="300"/>
        <v>0</v>
      </c>
      <c r="CJ261" s="174" t="e">
        <f t="shared" si="324"/>
        <v>#N/A</v>
      </c>
      <c r="CK261" s="39">
        <f t="shared" si="301"/>
        <v>0</v>
      </c>
      <c r="CL261" s="174" t="e">
        <f t="shared" si="325"/>
        <v>#N/A</v>
      </c>
      <c r="CM261" s="39">
        <f t="shared" si="302"/>
        <v>0</v>
      </c>
      <c r="CN261" s="174" t="e">
        <f t="shared" si="326"/>
        <v>#N/A</v>
      </c>
      <c r="CO261" s="39">
        <f t="shared" si="303"/>
        <v>0</v>
      </c>
      <c r="CP261" s="174" t="e">
        <f t="shared" si="327"/>
        <v>#N/A</v>
      </c>
      <c r="CQ261" s="39">
        <f t="shared" si="304"/>
        <v>0</v>
      </c>
      <c r="CR261" s="39" t="e">
        <f>IF(ISERROR(BX261),NA(),(BY261/Calculator!$E$6)/2)</f>
        <v>#N/A</v>
      </c>
      <c r="CS261" s="39" t="e">
        <f>IF(ISERROR(BZ261),NA(),(CA261/Calculator!$E$6)/2)</f>
        <v>#N/A</v>
      </c>
      <c r="CT261" s="39" t="e">
        <f>IF(ISERROR(CB261),NA(),(CC261/Calculator!$E$6)/2)</f>
        <v>#N/A</v>
      </c>
      <c r="CU261" s="39" t="e">
        <f>IF(ISERROR(CD261),NA(),(CE261/Calculator!$E$6)/2)</f>
        <v>#N/A</v>
      </c>
      <c r="CV261" s="39" t="e">
        <f>IF(ISERROR(CF261),NA(),(CG261/Calculator!$E$6)/2)</f>
        <v>#N/A</v>
      </c>
      <c r="CW261" s="39" t="e">
        <f>IF(ISERROR(CH261),NA(),(CI261/Calculator!$E$6)/2)</f>
        <v>#N/A</v>
      </c>
      <c r="CX261" s="39" t="e">
        <f>IF(ISERROR(CJ261),NA(),(CK261/Calculator!$E$6)/2)</f>
        <v>#N/A</v>
      </c>
      <c r="CY261" s="39" t="e">
        <f>IF(ISERROR(CL261),NA(),(CM261/Calculator!$E$6)/2)</f>
        <v>#N/A</v>
      </c>
      <c r="CZ261" s="39" t="e">
        <f>IF(ISERROR(CN261),NA(),(CO261/Calculator!$E$6)/2)</f>
        <v>#N/A</v>
      </c>
      <c r="DA261" s="39" t="e">
        <f>IF(ISERROR(CP261),NA(),(CQ261/Calculator!$E$6)/2)</f>
        <v>#N/A</v>
      </c>
    </row>
    <row r="262" spans="1:105" s="34" customFormat="1" ht="12" thickBot="1" x14ac:dyDescent="0.25">
      <c r="A262" s="51" t="str">
        <f t="shared" si="259"/>
        <v/>
      </c>
      <c r="B262" s="52" t="str">
        <f t="shared" si="305"/>
        <v/>
      </c>
      <c r="C262" s="53" t="str">
        <f t="shared" si="260"/>
        <v/>
      </c>
      <c r="D262" s="54"/>
      <c r="E262" s="36">
        <f t="shared" si="261"/>
        <v>0</v>
      </c>
      <c r="F262" s="36">
        <f t="shared" si="262"/>
        <v>0</v>
      </c>
      <c r="G262" s="36">
        <f t="shared" si="263"/>
        <v>0</v>
      </c>
      <c r="H262" s="36">
        <f t="shared" si="264"/>
        <v>0</v>
      </c>
      <c r="I262" s="36">
        <f t="shared" si="265"/>
        <v>0</v>
      </c>
      <c r="J262" s="36">
        <f t="shared" si="266"/>
        <v>0</v>
      </c>
      <c r="K262" s="36">
        <f t="shared" si="267"/>
        <v>0</v>
      </c>
      <c r="L262" s="36">
        <f t="shared" si="268"/>
        <v>0</v>
      </c>
      <c r="M262" s="36">
        <f t="shared" si="269"/>
        <v>0</v>
      </c>
      <c r="N262" s="36">
        <f t="shared" si="270"/>
        <v>0</v>
      </c>
      <c r="O262" s="49">
        <f t="shared" si="271"/>
        <v>0</v>
      </c>
      <c r="P262" s="132" t="str">
        <f t="shared" si="272"/>
        <v/>
      </c>
      <c r="Q262" s="50">
        <f t="shared" si="273"/>
        <v>0</v>
      </c>
      <c r="R262" s="37"/>
      <c r="S262" s="36">
        <f t="shared" si="274"/>
        <v>1000</v>
      </c>
      <c r="T262" s="36">
        <f t="shared" si="275"/>
        <v>0</v>
      </c>
      <c r="U262" s="36">
        <f t="shared" si="276"/>
        <v>0</v>
      </c>
      <c r="V262" s="36">
        <f t="shared" si="277"/>
        <v>0</v>
      </c>
      <c r="W262" s="36">
        <f t="shared" si="278"/>
        <v>3000</v>
      </c>
      <c r="X262" s="36">
        <f t="shared" si="279"/>
        <v>0</v>
      </c>
      <c r="Y262" s="36">
        <f t="shared" si="280"/>
        <v>0</v>
      </c>
      <c r="Z262" s="36">
        <f t="shared" si="281"/>
        <v>60880.61000000003</v>
      </c>
      <c r="AA262" s="36">
        <f t="shared" si="282"/>
        <v>0</v>
      </c>
      <c r="AB262" s="36">
        <f t="shared" si="283"/>
        <v>0</v>
      </c>
      <c r="AC262" s="40"/>
      <c r="AD262" s="36">
        <f t="shared" si="249"/>
        <v>0</v>
      </c>
      <c r="AE262" s="36">
        <f t="shared" si="250"/>
        <v>0</v>
      </c>
      <c r="AF262" s="36">
        <f t="shared" si="251"/>
        <v>0</v>
      </c>
      <c r="AG262" s="36">
        <f t="shared" si="252"/>
        <v>0</v>
      </c>
      <c r="AH262" s="36">
        <f t="shared" si="253"/>
        <v>0</v>
      </c>
      <c r="AI262" s="36">
        <f t="shared" si="254"/>
        <v>0</v>
      </c>
      <c r="AJ262" s="36">
        <f t="shared" si="255"/>
        <v>0</v>
      </c>
      <c r="AK262" s="36">
        <f t="shared" si="256"/>
        <v>0</v>
      </c>
      <c r="AL262" s="36">
        <f t="shared" si="257"/>
        <v>0</v>
      </c>
      <c r="AM262" s="36">
        <f t="shared" si="258"/>
        <v>0</v>
      </c>
      <c r="AN262" s="40"/>
      <c r="AO262" s="36">
        <f t="shared" si="284"/>
        <v>0</v>
      </c>
      <c r="AP262" s="36">
        <f t="shared" si="285"/>
        <v>0</v>
      </c>
      <c r="AQ262" s="36">
        <f t="shared" si="286"/>
        <v>0</v>
      </c>
      <c r="AR262" s="36">
        <f t="shared" si="287"/>
        <v>0</v>
      </c>
      <c r="AS262" s="36">
        <f t="shared" si="288"/>
        <v>0</v>
      </c>
      <c r="AT262" s="36">
        <f t="shared" si="289"/>
        <v>0</v>
      </c>
      <c r="AU262" s="36">
        <f t="shared" si="290"/>
        <v>0</v>
      </c>
      <c r="AV262" s="36">
        <f t="shared" si="291"/>
        <v>177.05</v>
      </c>
      <c r="AW262" s="36">
        <f t="shared" si="292"/>
        <v>0</v>
      </c>
      <c r="AX262" s="36">
        <f t="shared" si="293"/>
        <v>0</v>
      </c>
      <c r="AZ262" s="36">
        <f t="shared" si="306"/>
        <v>0</v>
      </c>
      <c r="BA262" s="36">
        <f t="shared" si="307"/>
        <v>0</v>
      </c>
      <c r="BB262" s="36">
        <f t="shared" si="308"/>
        <v>0</v>
      </c>
      <c r="BC262" s="36">
        <f t="shared" si="309"/>
        <v>0</v>
      </c>
      <c r="BD262" s="36">
        <f t="shared" si="310"/>
        <v>0</v>
      </c>
      <c r="BE262" s="36">
        <f t="shared" si="311"/>
        <v>0</v>
      </c>
      <c r="BF262" s="36">
        <f t="shared" si="312"/>
        <v>0</v>
      </c>
      <c r="BG262" s="36">
        <f t="shared" si="313"/>
        <v>0</v>
      </c>
      <c r="BH262" s="36">
        <f t="shared" si="314"/>
        <v>0</v>
      </c>
      <c r="BI262" s="36">
        <f t="shared" si="315"/>
        <v>0</v>
      </c>
      <c r="BJ262" s="118">
        <f t="shared" si="294"/>
        <v>0</v>
      </c>
      <c r="BK262" s="37"/>
      <c r="BL262" s="38">
        <f t="shared" si="316"/>
        <v>0</v>
      </c>
      <c r="BM262" s="39">
        <f>IF(BA262+AP262+T261&gt;=F$8,0,IF(SUM($BL262:BL262)&lt;$C262,MIN(F$8-(BA262+AP262+T261),$C262-SUM($BL262:BL262)),0))</f>
        <v>0</v>
      </c>
      <c r="BN262" s="39">
        <f>IF(BB262+AQ262+U261&gt;=G$8,0,IF(SUM($BL262:BM262)&lt;$C262,MIN(G$8-(BB262+AQ262+U261),$C262-SUM($BL262:BM262)),0))</f>
        <v>0</v>
      </c>
      <c r="BO262" s="39">
        <f>IF(BC262+AR262+V261&gt;=H$8,0,IF(SUM($BL262:BN262)&lt;$C262,MIN(H$8-(BC262+AR262+V261),$C262-SUM($BL262:BN262)),0))</f>
        <v>0</v>
      </c>
      <c r="BP262" s="39">
        <f>IF(BD262+AS262+W261&gt;=I$8,0,IF(SUM($BL262:BO262)&lt;$C262,MIN(I$8-(BD262+AS262+W261),$C262-SUM($BL262:BO262)),0))</f>
        <v>0</v>
      </c>
      <c r="BQ262" s="39">
        <f>IF(BE262+AT262+X261&gt;=J$8,0,IF(SUM($BL262:BP262)&lt;$C262,MIN(J$8-(BE262+AT262+X261),$C262-SUM($BL262:BP262)),0))</f>
        <v>0</v>
      </c>
      <c r="BR262" s="39">
        <f>IF(BF262+AU262+Y261&gt;=K$8,0,IF(SUM($BL262:BQ262)&lt;$C262,MIN(K$8-(BF262+AU262+Y261),$C262-SUM($BL262:BQ262)),0))</f>
        <v>0</v>
      </c>
      <c r="BS262" s="39">
        <f>IF(BG262+AV262+Z261&gt;=L$8,0,IF(SUM($BL262:BR262)&lt;$C262,MIN(L$8-(BG262+AV262+Z261),$C262-SUM($BL262:BR262)),0))</f>
        <v>0</v>
      </c>
      <c r="BT262" s="39">
        <f>IF(BH262+AW262+AA261&gt;=M$8,0,IF(SUM($BL262:BS262)&lt;$C262,MIN(M$8-(BH262+AW262+AA261),$C262-SUM($BL262:BS262)),0))</f>
        <v>0</v>
      </c>
      <c r="BU262" s="39">
        <f>IF(BI262+AX262+AB261&gt;=N$8,0,IF(SUM($BL262:BT262)&lt;$C262,MIN(N$8-(BI262+AX262+AB261),$C262-SUM($BL262:BT262)),0))</f>
        <v>0</v>
      </c>
      <c r="BW262" s="52" t="e">
        <f t="shared" si="317"/>
        <v>#N/A</v>
      </c>
      <c r="BX262" s="174" t="e">
        <f t="shared" si="318"/>
        <v>#N/A</v>
      </c>
      <c r="BY262" s="39">
        <f t="shared" si="295"/>
        <v>0</v>
      </c>
      <c r="BZ262" s="174" t="e">
        <f t="shared" si="319"/>
        <v>#N/A</v>
      </c>
      <c r="CA262" s="37">
        <f t="shared" si="296"/>
        <v>0</v>
      </c>
      <c r="CB262" s="174" t="e">
        <f t="shared" si="320"/>
        <v>#N/A</v>
      </c>
      <c r="CC262" s="39">
        <f t="shared" si="297"/>
        <v>0</v>
      </c>
      <c r="CD262" s="174" t="e">
        <f t="shared" si="321"/>
        <v>#N/A</v>
      </c>
      <c r="CE262" s="39">
        <f t="shared" si="298"/>
        <v>0</v>
      </c>
      <c r="CF262" s="174" t="e">
        <f t="shared" si="322"/>
        <v>#N/A</v>
      </c>
      <c r="CG262" s="39">
        <f t="shared" si="299"/>
        <v>0</v>
      </c>
      <c r="CH262" s="174" t="e">
        <f t="shared" si="323"/>
        <v>#N/A</v>
      </c>
      <c r="CI262" s="39">
        <f t="shared" si="300"/>
        <v>0</v>
      </c>
      <c r="CJ262" s="174" t="e">
        <f t="shared" si="324"/>
        <v>#N/A</v>
      </c>
      <c r="CK262" s="39">
        <f t="shared" si="301"/>
        <v>0</v>
      </c>
      <c r="CL262" s="174" t="e">
        <f t="shared" si="325"/>
        <v>#N/A</v>
      </c>
      <c r="CM262" s="39">
        <f t="shared" si="302"/>
        <v>0</v>
      </c>
      <c r="CN262" s="174" t="e">
        <f t="shared" si="326"/>
        <v>#N/A</v>
      </c>
      <c r="CO262" s="39">
        <f t="shared" si="303"/>
        <v>0</v>
      </c>
      <c r="CP262" s="174" t="e">
        <f t="shared" si="327"/>
        <v>#N/A</v>
      </c>
      <c r="CQ262" s="39">
        <f t="shared" si="304"/>
        <v>0</v>
      </c>
      <c r="CR262" s="39" t="e">
        <f>IF(ISERROR(BX262),NA(),(BY262/Calculator!$E$6)/2)</f>
        <v>#N/A</v>
      </c>
      <c r="CS262" s="39" t="e">
        <f>IF(ISERROR(BZ262),NA(),(CA262/Calculator!$E$6)/2)</f>
        <v>#N/A</v>
      </c>
      <c r="CT262" s="39" t="e">
        <f>IF(ISERROR(CB262),NA(),(CC262/Calculator!$E$6)/2)</f>
        <v>#N/A</v>
      </c>
      <c r="CU262" s="39" t="e">
        <f>IF(ISERROR(CD262),NA(),(CE262/Calculator!$E$6)/2)</f>
        <v>#N/A</v>
      </c>
      <c r="CV262" s="39" t="e">
        <f>IF(ISERROR(CF262),NA(),(CG262/Calculator!$E$6)/2)</f>
        <v>#N/A</v>
      </c>
      <c r="CW262" s="39" t="e">
        <f>IF(ISERROR(CH262),NA(),(CI262/Calculator!$E$6)/2)</f>
        <v>#N/A</v>
      </c>
      <c r="CX262" s="39" t="e">
        <f>IF(ISERROR(CJ262),NA(),(CK262/Calculator!$E$6)/2)</f>
        <v>#N/A</v>
      </c>
      <c r="CY262" s="39" t="e">
        <f>IF(ISERROR(CL262),NA(),(CM262/Calculator!$E$6)/2)</f>
        <v>#N/A</v>
      </c>
      <c r="CZ262" s="39" t="e">
        <f>IF(ISERROR(CN262),NA(),(CO262/Calculator!$E$6)/2)</f>
        <v>#N/A</v>
      </c>
      <c r="DA262" s="39" t="e">
        <f>IF(ISERROR(CP262),NA(),(CQ262/Calculator!$E$6)/2)</f>
        <v>#N/A</v>
      </c>
    </row>
    <row r="263" spans="1:105" s="34" customFormat="1" ht="12" thickBot="1" x14ac:dyDescent="0.25">
      <c r="A263" s="51" t="str">
        <f t="shared" si="259"/>
        <v/>
      </c>
      <c r="B263" s="52" t="str">
        <f t="shared" si="305"/>
        <v/>
      </c>
      <c r="C263" s="53" t="str">
        <f t="shared" si="260"/>
        <v/>
      </c>
      <c r="D263" s="54"/>
      <c r="E263" s="36">
        <f t="shared" si="261"/>
        <v>0</v>
      </c>
      <c r="F263" s="36">
        <f t="shared" si="262"/>
        <v>0</v>
      </c>
      <c r="G263" s="36">
        <f t="shared" si="263"/>
        <v>0</v>
      </c>
      <c r="H263" s="36">
        <f t="shared" si="264"/>
        <v>0</v>
      </c>
      <c r="I263" s="36">
        <f t="shared" si="265"/>
        <v>0</v>
      </c>
      <c r="J263" s="36">
        <f t="shared" si="266"/>
        <v>0</v>
      </c>
      <c r="K263" s="36">
        <f t="shared" si="267"/>
        <v>0</v>
      </c>
      <c r="L263" s="36">
        <f t="shared" si="268"/>
        <v>0</v>
      </c>
      <c r="M263" s="36">
        <f t="shared" si="269"/>
        <v>0</v>
      </c>
      <c r="N263" s="36">
        <f t="shared" si="270"/>
        <v>0</v>
      </c>
      <c r="O263" s="49">
        <f t="shared" si="271"/>
        <v>0</v>
      </c>
      <c r="P263" s="132" t="str">
        <f t="shared" si="272"/>
        <v/>
      </c>
      <c r="Q263" s="50">
        <f t="shared" si="273"/>
        <v>0</v>
      </c>
      <c r="R263" s="37"/>
      <c r="S263" s="36">
        <f t="shared" si="274"/>
        <v>1000</v>
      </c>
      <c r="T263" s="36">
        <f t="shared" si="275"/>
        <v>0</v>
      </c>
      <c r="U263" s="36">
        <f t="shared" si="276"/>
        <v>0</v>
      </c>
      <c r="V263" s="36">
        <f t="shared" si="277"/>
        <v>0</v>
      </c>
      <c r="W263" s="36">
        <f t="shared" si="278"/>
        <v>3000</v>
      </c>
      <c r="X263" s="36">
        <f t="shared" si="279"/>
        <v>0</v>
      </c>
      <c r="Y263" s="36">
        <f t="shared" si="280"/>
        <v>0</v>
      </c>
      <c r="Z263" s="36">
        <f t="shared" si="281"/>
        <v>61058.180000000029</v>
      </c>
      <c r="AA263" s="36">
        <f t="shared" si="282"/>
        <v>0</v>
      </c>
      <c r="AB263" s="36">
        <f t="shared" si="283"/>
        <v>0</v>
      </c>
      <c r="AC263" s="40"/>
      <c r="AD263" s="36">
        <f t="shared" si="249"/>
        <v>0</v>
      </c>
      <c r="AE263" s="36">
        <f t="shared" si="250"/>
        <v>0</v>
      </c>
      <c r="AF263" s="36">
        <f t="shared" si="251"/>
        <v>0</v>
      </c>
      <c r="AG263" s="36">
        <f t="shared" si="252"/>
        <v>0</v>
      </c>
      <c r="AH263" s="36">
        <f t="shared" si="253"/>
        <v>0</v>
      </c>
      <c r="AI263" s="36">
        <f t="shared" si="254"/>
        <v>0</v>
      </c>
      <c r="AJ263" s="36">
        <f t="shared" si="255"/>
        <v>0</v>
      </c>
      <c r="AK263" s="36">
        <f t="shared" si="256"/>
        <v>0</v>
      </c>
      <c r="AL263" s="36">
        <f t="shared" si="257"/>
        <v>0</v>
      </c>
      <c r="AM263" s="36">
        <f t="shared" si="258"/>
        <v>0</v>
      </c>
      <c r="AN263" s="40"/>
      <c r="AO263" s="36">
        <f t="shared" si="284"/>
        <v>0</v>
      </c>
      <c r="AP263" s="36">
        <f t="shared" si="285"/>
        <v>0</v>
      </c>
      <c r="AQ263" s="36">
        <f t="shared" si="286"/>
        <v>0</v>
      </c>
      <c r="AR263" s="36">
        <f t="shared" si="287"/>
        <v>0</v>
      </c>
      <c r="AS263" s="36">
        <f t="shared" si="288"/>
        <v>0</v>
      </c>
      <c r="AT263" s="36">
        <f t="shared" si="289"/>
        <v>0</v>
      </c>
      <c r="AU263" s="36">
        <f t="shared" si="290"/>
        <v>0</v>
      </c>
      <c r="AV263" s="36">
        <f t="shared" si="291"/>
        <v>177.57</v>
      </c>
      <c r="AW263" s="36">
        <f t="shared" si="292"/>
        <v>0</v>
      </c>
      <c r="AX263" s="36">
        <f t="shared" si="293"/>
        <v>0</v>
      </c>
      <c r="AZ263" s="36">
        <f t="shared" si="306"/>
        <v>0</v>
      </c>
      <c r="BA263" s="36">
        <f t="shared" si="307"/>
        <v>0</v>
      </c>
      <c r="BB263" s="36">
        <f t="shared" si="308"/>
        <v>0</v>
      </c>
      <c r="BC263" s="36">
        <f t="shared" si="309"/>
        <v>0</v>
      </c>
      <c r="BD263" s="36">
        <f t="shared" si="310"/>
        <v>0</v>
      </c>
      <c r="BE263" s="36">
        <f t="shared" si="311"/>
        <v>0</v>
      </c>
      <c r="BF263" s="36">
        <f t="shared" si="312"/>
        <v>0</v>
      </c>
      <c r="BG263" s="36">
        <f t="shared" si="313"/>
        <v>0</v>
      </c>
      <c r="BH263" s="36">
        <f t="shared" si="314"/>
        <v>0</v>
      </c>
      <c r="BI263" s="36">
        <f t="shared" si="315"/>
        <v>0</v>
      </c>
      <c r="BJ263" s="118">
        <f t="shared" si="294"/>
        <v>0</v>
      </c>
      <c r="BK263" s="37"/>
      <c r="BL263" s="38">
        <f t="shared" si="316"/>
        <v>0</v>
      </c>
      <c r="BM263" s="39">
        <f>IF(BA263+AP263+T262&gt;=F$8,0,IF(SUM($BL263:BL263)&lt;$C263,MIN(F$8-(BA263+AP263+T262),$C263-SUM($BL263:BL263)),0))</f>
        <v>0</v>
      </c>
      <c r="BN263" s="39">
        <f>IF(BB263+AQ263+U262&gt;=G$8,0,IF(SUM($BL263:BM263)&lt;$C263,MIN(G$8-(BB263+AQ263+U262),$C263-SUM($BL263:BM263)),0))</f>
        <v>0</v>
      </c>
      <c r="BO263" s="39">
        <f>IF(BC263+AR263+V262&gt;=H$8,0,IF(SUM($BL263:BN263)&lt;$C263,MIN(H$8-(BC263+AR263+V262),$C263-SUM($BL263:BN263)),0))</f>
        <v>0</v>
      </c>
      <c r="BP263" s="39">
        <f>IF(BD263+AS263+W262&gt;=I$8,0,IF(SUM($BL263:BO263)&lt;$C263,MIN(I$8-(BD263+AS263+W262),$C263-SUM($BL263:BO263)),0))</f>
        <v>0</v>
      </c>
      <c r="BQ263" s="39">
        <f>IF(BE263+AT263+X262&gt;=J$8,0,IF(SUM($BL263:BP263)&lt;$C263,MIN(J$8-(BE263+AT263+X262),$C263-SUM($BL263:BP263)),0))</f>
        <v>0</v>
      </c>
      <c r="BR263" s="39">
        <f>IF(BF263+AU263+Y262&gt;=K$8,0,IF(SUM($BL263:BQ263)&lt;$C263,MIN(K$8-(BF263+AU263+Y262),$C263-SUM($BL263:BQ263)),0))</f>
        <v>0</v>
      </c>
      <c r="BS263" s="39">
        <f>IF(BG263+AV263+Z262&gt;=L$8,0,IF(SUM($BL263:BR263)&lt;$C263,MIN(L$8-(BG263+AV263+Z262),$C263-SUM($BL263:BR263)),0))</f>
        <v>0</v>
      </c>
      <c r="BT263" s="39">
        <f>IF(BH263+AW263+AA262&gt;=M$8,0,IF(SUM($BL263:BS263)&lt;$C263,MIN(M$8-(BH263+AW263+AA262),$C263-SUM($BL263:BS263)),0))</f>
        <v>0</v>
      </c>
      <c r="BU263" s="39">
        <f>IF(BI263+AX263+AB262&gt;=N$8,0,IF(SUM($BL263:BT263)&lt;$C263,MIN(N$8-(BI263+AX263+AB262),$C263-SUM($BL263:BT263)),0))</f>
        <v>0</v>
      </c>
      <c r="BW263" s="52" t="e">
        <f t="shared" si="317"/>
        <v>#N/A</v>
      </c>
      <c r="BX263" s="174" t="e">
        <f t="shared" si="318"/>
        <v>#N/A</v>
      </c>
      <c r="BY263" s="39">
        <f t="shared" si="295"/>
        <v>0</v>
      </c>
      <c r="BZ263" s="174" t="e">
        <f t="shared" si="319"/>
        <v>#N/A</v>
      </c>
      <c r="CA263" s="37">
        <f t="shared" si="296"/>
        <v>0</v>
      </c>
      <c r="CB263" s="174" t="e">
        <f t="shared" si="320"/>
        <v>#N/A</v>
      </c>
      <c r="CC263" s="39">
        <f t="shared" si="297"/>
        <v>0</v>
      </c>
      <c r="CD263" s="174" t="e">
        <f t="shared" si="321"/>
        <v>#N/A</v>
      </c>
      <c r="CE263" s="39">
        <f t="shared" si="298"/>
        <v>0</v>
      </c>
      <c r="CF263" s="174" t="e">
        <f t="shared" si="322"/>
        <v>#N/A</v>
      </c>
      <c r="CG263" s="39">
        <f t="shared" si="299"/>
        <v>0</v>
      </c>
      <c r="CH263" s="174" t="e">
        <f t="shared" si="323"/>
        <v>#N/A</v>
      </c>
      <c r="CI263" s="39">
        <f t="shared" si="300"/>
        <v>0</v>
      </c>
      <c r="CJ263" s="174" t="e">
        <f t="shared" si="324"/>
        <v>#N/A</v>
      </c>
      <c r="CK263" s="39">
        <f t="shared" si="301"/>
        <v>0</v>
      </c>
      <c r="CL263" s="174" t="e">
        <f t="shared" si="325"/>
        <v>#N/A</v>
      </c>
      <c r="CM263" s="39">
        <f t="shared" si="302"/>
        <v>0</v>
      </c>
      <c r="CN263" s="174" t="e">
        <f t="shared" si="326"/>
        <v>#N/A</v>
      </c>
      <c r="CO263" s="39">
        <f t="shared" si="303"/>
        <v>0</v>
      </c>
      <c r="CP263" s="174" t="e">
        <f t="shared" si="327"/>
        <v>#N/A</v>
      </c>
      <c r="CQ263" s="39">
        <f t="shared" si="304"/>
        <v>0</v>
      </c>
      <c r="CR263" s="39" t="e">
        <f>IF(ISERROR(BX263),NA(),(BY263/Calculator!$E$6)/2)</f>
        <v>#N/A</v>
      </c>
      <c r="CS263" s="39" t="e">
        <f>IF(ISERROR(BZ263),NA(),(CA263/Calculator!$E$6)/2)</f>
        <v>#N/A</v>
      </c>
      <c r="CT263" s="39" t="e">
        <f>IF(ISERROR(CB263),NA(),(CC263/Calculator!$E$6)/2)</f>
        <v>#N/A</v>
      </c>
      <c r="CU263" s="39" t="e">
        <f>IF(ISERROR(CD263),NA(),(CE263/Calculator!$E$6)/2)</f>
        <v>#N/A</v>
      </c>
      <c r="CV263" s="39" t="e">
        <f>IF(ISERROR(CF263),NA(),(CG263/Calculator!$E$6)/2)</f>
        <v>#N/A</v>
      </c>
      <c r="CW263" s="39" t="e">
        <f>IF(ISERROR(CH263),NA(),(CI263/Calculator!$E$6)/2)</f>
        <v>#N/A</v>
      </c>
      <c r="CX263" s="39" t="e">
        <f>IF(ISERROR(CJ263),NA(),(CK263/Calculator!$E$6)/2)</f>
        <v>#N/A</v>
      </c>
      <c r="CY263" s="39" t="e">
        <f>IF(ISERROR(CL263),NA(),(CM263/Calculator!$E$6)/2)</f>
        <v>#N/A</v>
      </c>
      <c r="CZ263" s="39" t="e">
        <f>IF(ISERROR(CN263),NA(),(CO263/Calculator!$E$6)/2)</f>
        <v>#N/A</v>
      </c>
      <c r="DA263" s="39" t="e">
        <f>IF(ISERROR(CP263),NA(),(CQ263/Calculator!$E$6)/2)</f>
        <v>#N/A</v>
      </c>
    </row>
    <row r="264" spans="1:105" s="34" customFormat="1" ht="12" thickBot="1" x14ac:dyDescent="0.25">
      <c r="A264" s="51" t="str">
        <f t="shared" si="259"/>
        <v/>
      </c>
      <c r="B264" s="52" t="str">
        <f t="shared" si="305"/>
        <v/>
      </c>
      <c r="C264" s="53" t="str">
        <f t="shared" si="260"/>
        <v/>
      </c>
      <c r="D264" s="54"/>
      <c r="E264" s="36">
        <f t="shared" si="261"/>
        <v>0</v>
      </c>
      <c r="F264" s="36">
        <f t="shared" si="262"/>
        <v>0</v>
      </c>
      <c r="G264" s="36">
        <f t="shared" si="263"/>
        <v>0</v>
      </c>
      <c r="H264" s="36">
        <f t="shared" si="264"/>
        <v>0</v>
      </c>
      <c r="I264" s="36">
        <f t="shared" si="265"/>
        <v>0</v>
      </c>
      <c r="J264" s="36">
        <f t="shared" si="266"/>
        <v>0</v>
      </c>
      <c r="K264" s="36">
        <f t="shared" si="267"/>
        <v>0</v>
      </c>
      <c r="L264" s="36">
        <f t="shared" si="268"/>
        <v>0</v>
      </c>
      <c r="M264" s="36">
        <f t="shared" si="269"/>
        <v>0</v>
      </c>
      <c r="N264" s="36">
        <f t="shared" si="270"/>
        <v>0</v>
      </c>
      <c r="O264" s="49">
        <f t="shared" si="271"/>
        <v>0</v>
      </c>
      <c r="P264" s="132" t="str">
        <f t="shared" si="272"/>
        <v/>
      </c>
      <c r="Q264" s="50">
        <f t="shared" si="273"/>
        <v>0</v>
      </c>
      <c r="R264" s="37"/>
      <c r="S264" s="36">
        <f t="shared" si="274"/>
        <v>1000</v>
      </c>
      <c r="T264" s="36">
        <f t="shared" si="275"/>
        <v>0</v>
      </c>
      <c r="U264" s="36">
        <f t="shared" si="276"/>
        <v>0</v>
      </c>
      <c r="V264" s="36">
        <f t="shared" si="277"/>
        <v>0</v>
      </c>
      <c r="W264" s="36">
        <f t="shared" si="278"/>
        <v>3000</v>
      </c>
      <c r="X264" s="36">
        <f t="shared" si="279"/>
        <v>0</v>
      </c>
      <c r="Y264" s="36">
        <f t="shared" si="280"/>
        <v>0</v>
      </c>
      <c r="Z264" s="36">
        <f t="shared" si="281"/>
        <v>61236.270000000026</v>
      </c>
      <c r="AA264" s="36">
        <f t="shared" si="282"/>
        <v>0</v>
      </c>
      <c r="AB264" s="36">
        <f t="shared" si="283"/>
        <v>0</v>
      </c>
      <c r="AC264" s="40"/>
      <c r="AD264" s="36">
        <f t="shared" si="249"/>
        <v>0</v>
      </c>
      <c r="AE264" s="36">
        <f t="shared" si="250"/>
        <v>0</v>
      </c>
      <c r="AF264" s="36">
        <f t="shared" si="251"/>
        <v>0</v>
      </c>
      <c r="AG264" s="36">
        <f t="shared" si="252"/>
        <v>0</v>
      </c>
      <c r="AH264" s="36">
        <f t="shared" si="253"/>
        <v>0</v>
      </c>
      <c r="AI264" s="36">
        <f t="shared" si="254"/>
        <v>0</v>
      </c>
      <c r="AJ264" s="36">
        <f t="shared" si="255"/>
        <v>0</v>
      </c>
      <c r="AK264" s="36">
        <f t="shared" si="256"/>
        <v>0</v>
      </c>
      <c r="AL264" s="36">
        <f t="shared" si="257"/>
        <v>0</v>
      </c>
      <c r="AM264" s="36">
        <f t="shared" si="258"/>
        <v>0</v>
      </c>
      <c r="AN264" s="40"/>
      <c r="AO264" s="36">
        <f t="shared" si="284"/>
        <v>0</v>
      </c>
      <c r="AP264" s="36">
        <f t="shared" si="285"/>
        <v>0</v>
      </c>
      <c r="AQ264" s="36">
        <f t="shared" si="286"/>
        <v>0</v>
      </c>
      <c r="AR264" s="36">
        <f t="shared" si="287"/>
        <v>0</v>
      </c>
      <c r="AS264" s="36">
        <f t="shared" si="288"/>
        <v>0</v>
      </c>
      <c r="AT264" s="36">
        <f t="shared" si="289"/>
        <v>0</v>
      </c>
      <c r="AU264" s="36">
        <f t="shared" si="290"/>
        <v>0</v>
      </c>
      <c r="AV264" s="36">
        <f t="shared" si="291"/>
        <v>178.09</v>
      </c>
      <c r="AW264" s="36">
        <f t="shared" si="292"/>
        <v>0</v>
      </c>
      <c r="AX264" s="36">
        <f t="shared" si="293"/>
        <v>0</v>
      </c>
      <c r="AZ264" s="36">
        <f t="shared" si="306"/>
        <v>0</v>
      </c>
      <c r="BA264" s="36">
        <f t="shared" si="307"/>
        <v>0</v>
      </c>
      <c r="BB264" s="36">
        <f t="shared" si="308"/>
        <v>0</v>
      </c>
      <c r="BC264" s="36">
        <f t="shared" si="309"/>
        <v>0</v>
      </c>
      <c r="BD264" s="36">
        <f t="shared" si="310"/>
        <v>0</v>
      </c>
      <c r="BE264" s="36">
        <f t="shared" si="311"/>
        <v>0</v>
      </c>
      <c r="BF264" s="36">
        <f t="shared" si="312"/>
        <v>0</v>
      </c>
      <c r="BG264" s="36">
        <f t="shared" si="313"/>
        <v>0</v>
      </c>
      <c r="BH264" s="36">
        <f t="shared" si="314"/>
        <v>0</v>
      </c>
      <c r="BI264" s="36">
        <f t="shared" si="315"/>
        <v>0</v>
      </c>
      <c r="BJ264" s="118">
        <f t="shared" si="294"/>
        <v>0</v>
      </c>
      <c r="BK264" s="37"/>
      <c r="BL264" s="38">
        <f t="shared" si="316"/>
        <v>0</v>
      </c>
      <c r="BM264" s="39">
        <f>IF(BA264+AP264+T263&gt;=F$8,0,IF(SUM($BL264:BL264)&lt;$C264,MIN(F$8-(BA264+AP264+T263),$C264-SUM($BL264:BL264)),0))</f>
        <v>0</v>
      </c>
      <c r="BN264" s="39">
        <f>IF(BB264+AQ264+U263&gt;=G$8,0,IF(SUM($BL264:BM264)&lt;$C264,MIN(G$8-(BB264+AQ264+U263),$C264-SUM($BL264:BM264)),0))</f>
        <v>0</v>
      </c>
      <c r="BO264" s="39">
        <f>IF(BC264+AR264+V263&gt;=H$8,0,IF(SUM($BL264:BN264)&lt;$C264,MIN(H$8-(BC264+AR264+V263),$C264-SUM($BL264:BN264)),0))</f>
        <v>0</v>
      </c>
      <c r="BP264" s="39">
        <f>IF(BD264+AS264+W263&gt;=I$8,0,IF(SUM($BL264:BO264)&lt;$C264,MIN(I$8-(BD264+AS264+W263),$C264-SUM($BL264:BO264)),0))</f>
        <v>0</v>
      </c>
      <c r="BQ264" s="39">
        <f>IF(BE264+AT264+X263&gt;=J$8,0,IF(SUM($BL264:BP264)&lt;$C264,MIN(J$8-(BE264+AT264+X263),$C264-SUM($BL264:BP264)),0))</f>
        <v>0</v>
      </c>
      <c r="BR264" s="39">
        <f>IF(BF264+AU264+Y263&gt;=K$8,0,IF(SUM($BL264:BQ264)&lt;$C264,MIN(K$8-(BF264+AU264+Y263),$C264-SUM($BL264:BQ264)),0))</f>
        <v>0</v>
      </c>
      <c r="BS264" s="39">
        <f>IF(BG264+AV264+Z263&gt;=L$8,0,IF(SUM($BL264:BR264)&lt;$C264,MIN(L$8-(BG264+AV264+Z263),$C264-SUM($BL264:BR264)),0))</f>
        <v>0</v>
      </c>
      <c r="BT264" s="39">
        <f>IF(BH264+AW264+AA263&gt;=M$8,0,IF(SUM($BL264:BS264)&lt;$C264,MIN(M$8-(BH264+AW264+AA263),$C264-SUM($BL264:BS264)),0))</f>
        <v>0</v>
      </c>
      <c r="BU264" s="39">
        <f>IF(BI264+AX264+AB263&gt;=N$8,0,IF(SUM($BL264:BT264)&lt;$C264,MIN(N$8-(BI264+AX264+AB263),$C264-SUM($BL264:BT264)),0))</f>
        <v>0</v>
      </c>
      <c r="BW264" s="52" t="e">
        <f t="shared" si="317"/>
        <v>#N/A</v>
      </c>
      <c r="BX264" s="174" t="e">
        <f t="shared" si="318"/>
        <v>#N/A</v>
      </c>
      <c r="BY264" s="39">
        <f t="shared" si="295"/>
        <v>0</v>
      </c>
      <c r="BZ264" s="174" t="e">
        <f t="shared" si="319"/>
        <v>#N/A</v>
      </c>
      <c r="CA264" s="37">
        <f t="shared" si="296"/>
        <v>0</v>
      </c>
      <c r="CB264" s="174" t="e">
        <f t="shared" si="320"/>
        <v>#N/A</v>
      </c>
      <c r="CC264" s="39">
        <f t="shared" si="297"/>
        <v>0</v>
      </c>
      <c r="CD264" s="174" t="e">
        <f t="shared" si="321"/>
        <v>#N/A</v>
      </c>
      <c r="CE264" s="39">
        <f t="shared" si="298"/>
        <v>0</v>
      </c>
      <c r="CF264" s="174" t="e">
        <f t="shared" si="322"/>
        <v>#N/A</v>
      </c>
      <c r="CG264" s="39">
        <f t="shared" si="299"/>
        <v>0</v>
      </c>
      <c r="CH264" s="174" t="e">
        <f t="shared" si="323"/>
        <v>#N/A</v>
      </c>
      <c r="CI264" s="39">
        <f t="shared" si="300"/>
        <v>0</v>
      </c>
      <c r="CJ264" s="174" t="e">
        <f t="shared" si="324"/>
        <v>#N/A</v>
      </c>
      <c r="CK264" s="39">
        <f t="shared" si="301"/>
        <v>0</v>
      </c>
      <c r="CL264" s="174" t="e">
        <f t="shared" si="325"/>
        <v>#N/A</v>
      </c>
      <c r="CM264" s="39">
        <f t="shared" si="302"/>
        <v>0</v>
      </c>
      <c r="CN264" s="174" t="e">
        <f t="shared" si="326"/>
        <v>#N/A</v>
      </c>
      <c r="CO264" s="39">
        <f t="shared" si="303"/>
        <v>0</v>
      </c>
      <c r="CP264" s="174" t="e">
        <f t="shared" si="327"/>
        <v>#N/A</v>
      </c>
      <c r="CQ264" s="39">
        <f t="shared" si="304"/>
        <v>0</v>
      </c>
      <c r="CR264" s="39" t="e">
        <f>IF(ISERROR(BX264),NA(),(BY264/Calculator!$E$6)/2)</f>
        <v>#N/A</v>
      </c>
      <c r="CS264" s="39" t="e">
        <f>IF(ISERROR(BZ264),NA(),(CA264/Calculator!$E$6)/2)</f>
        <v>#N/A</v>
      </c>
      <c r="CT264" s="39" t="e">
        <f>IF(ISERROR(CB264),NA(),(CC264/Calculator!$E$6)/2)</f>
        <v>#N/A</v>
      </c>
      <c r="CU264" s="39" t="e">
        <f>IF(ISERROR(CD264),NA(),(CE264/Calculator!$E$6)/2)</f>
        <v>#N/A</v>
      </c>
      <c r="CV264" s="39" t="e">
        <f>IF(ISERROR(CF264),NA(),(CG264/Calculator!$E$6)/2)</f>
        <v>#N/A</v>
      </c>
      <c r="CW264" s="39" t="e">
        <f>IF(ISERROR(CH264),NA(),(CI264/Calculator!$E$6)/2)</f>
        <v>#N/A</v>
      </c>
      <c r="CX264" s="39" t="e">
        <f>IF(ISERROR(CJ264),NA(),(CK264/Calculator!$E$6)/2)</f>
        <v>#N/A</v>
      </c>
      <c r="CY264" s="39" t="e">
        <f>IF(ISERROR(CL264),NA(),(CM264/Calculator!$E$6)/2)</f>
        <v>#N/A</v>
      </c>
      <c r="CZ264" s="39" t="e">
        <f>IF(ISERROR(CN264),NA(),(CO264/Calculator!$E$6)/2)</f>
        <v>#N/A</v>
      </c>
      <c r="DA264" s="39" t="e">
        <f>IF(ISERROR(CP264),NA(),(CQ264/Calculator!$E$6)/2)</f>
        <v>#N/A</v>
      </c>
    </row>
    <row r="265" spans="1:105" s="34" customFormat="1" ht="12" thickBot="1" x14ac:dyDescent="0.25">
      <c r="A265" s="51" t="str">
        <f t="shared" si="259"/>
        <v/>
      </c>
      <c r="B265" s="52" t="str">
        <f t="shared" si="305"/>
        <v/>
      </c>
      <c r="C265" s="53" t="str">
        <f t="shared" si="260"/>
        <v/>
      </c>
      <c r="D265" s="54"/>
      <c r="E265" s="36">
        <f t="shared" si="261"/>
        <v>0</v>
      </c>
      <c r="F265" s="36">
        <f t="shared" si="262"/>
        <v>0</v>
      </c>
      <c r="G265" s="36">
        <f t="shared" si="263"/>
        <v>0</v>
      </c>
      <c r="H265" s="36">
        <f t="shared" si="264"/>
        <v>0</v>
      </c>
      <c r="I265" s="36">
        <f t="shared" si="265"/>
        <v>0</v>
      </c>
      <c r="J265" s="36">
        <f t="shared" si="266"/>
        <v>0</v>
      </c>
      <c r="K265" s="36">
        <f t="shared" si="267"/>
        <v>0</v>
      </c>
      <c r="L265" s="36">
        <f t="shared" si="268"/>
        <v>0</v>
      </c>
      <c r="M265" s="36">
        <f t="shared" si="269"/>
        <v>0</v>
      </c>
      <c r="N265" s="36">
        <f t="shared" si="270"/>
        <v>0</v>
      </c>
      <c r="O265" s="49">
        <f t="shared" si="271"/>
        <v>0</v>
      </c>
      <c r="P265" s="132" t="str">
        <f t="shared" si="272"/>
        <v/>
      </c>
      <c r="Q265" s="50">
        <f t="shared" si="273"/>
        <v>0</v>
      </c>
      <c r="R265" s="37"/>
      <c r="S265" s="36">
        <f t="shared" si="274"/>
        <v>1000</v>
      </c>
      <c r="T265" s="36">
        <f t="shared" si="275"/>
        <v>0</v>
      </c>
      <c r="U265" s="36">
        <f t="shared" si="276"/>
        <v>0</v>
      </c>
      <c r="V265" s="36">
        <f t="shared" si="277"/>
        <v>0</v>
      </c>
      <c r="W265" s="36">
        <f t="shared" si="278"/>
        <v>3000</v>
      </c>
      <c r="X265" s="36">
        <f t="shared" si="279"/>
        <v>0</v>
      </c>
      <c r="Y265" s="36">
        <f t="shared" si="280"/>
        <v>0</v>
      </c>
      <c r="Z265" s="36">
        <f t="shared" si="281"/>
        <v>61414.880000000026</v>
      </c>
      <c r="AA265" s="36">
        <f t="shared" si="282"/>
        <v>0</v>
      </c>
      <c r="AB265" s="36">
        <f t="shared" si="283"/>
        <v>0</v>
      </c>
      <c r="AC265" s="40"/>
      <c r="AD265" s="36">
        <f t="shared" si="249"/>
        <v>0</v>
      </c>
      <c r="AE265" s="36">
        <f t="shared" si="250"/>
        <v>0</v>
      </c>
      <c r="AF265" s="36">
        <f t="shared" si="251"/>
        <v>0</v>
      </c>
      <c r="AG265" s="36">
        <f t="shared" si="252"/>
        <v>0</v>
      </c>
      <c r="AH265" s="36">
        <f t="shared" si="253"/>
        <v>0</v>
      </c>
      <c r="AI265" s="36">
        <f t="shared" si="254"/>
        <v>0</v>
      </c>
      <c r="AJ265" s="36">
        <f t="shared" si="255"/>
        <v>0</v>
      </c>
      <c r="AK265" s="36">
        <f t="shared" si="256"/>
        <v>0</v>
      </c>
      <c r="AL265" s="36">
        <f t="shared" si="257"/>
        <v>0</v>
      </c>
      <c r="AM265" s="36">
        <f t="shared" si="258"/>
        <v>0</v>
      </c>
      <c r="AN265" s="40"/>
      <c r="AO265" s="36">
        <f t="shared" si="284"/>
        <v>0</v>
      </c>
      <c r="AP265" s="36">
        <f t="shared" si="285"/>
        <v>0</v>
      </c>
      <c r="AQ265" s="36">
        <f t="shared" si="286"/>
        <v>0</v>
      </c>
      <c r="AR265" s="36">
        <f t="shared" si="287"/>
        <v>0</v>
      </c>
      <c r="AS265" s="36">
        <f t="shared" si="288"/>
        <v>0</v>
      </c>
      <c r="AT265" s="36">
        <f t="shared" si="289"/>
        <v>0</v>
      </c>
      <c r="AU265" s="36">
        <f t="shared" si="290"/>
        <v>0</v>
      </c>
      <c r="AV265" s="36">
        <f t="shared" si="291"/>
        <v>178.61</v>
      </c>
      <c r="AW265" s="36">
        <f t="shared" si="292"/>
        <v>0</v>
      </c>
      <c r="AX265" s="36">
        <f t="shared" si="293"/>
        <v>0</v>
      </c>
      <c r="AZ265" s="36">
        <f t="shared" si="306"/>
        <v>0</v>
      </c>
      <c r="BA265" s="36">
        <f t="shared" si="307"/>
        <v>0</v>
      </c>
      <c r="BB265" s="36">
        <f t="shared" si="308"/>
        <v>0</v>
      </c>
      <c r="BC265" s="36">
        <f t="shared" si="309"/>
        <v>0</v>
      </c>
      <c r="BD265" s="36">
        <f t="shared" si="310"/>
        <v>0</v>
      </c>
      <c r="BE265" s="36">
        <f t="shared" si="311"/>
        <v>0</v>
      </c>
      <c r="BF265" s="36">
        <f t="shared" si="312"/>
        <v>0</v>
      </c>
      <c r="BG265" s="36">
        <f t="shared" si="313"/>
        <v>0</v>
      </c>
      <c r="BH265" s="36">
        <f t="shared" si="314"/>
        <v>0</v>
      </c>
      <c r="BI265" s="36">
        <f t="shared" si="315"/>
        <v>0</v>
      </c>
      <c r="BJ265" s="118">
        <f t="shared" si="294"/>
        <v>0</v>
      </c>
      <c r="BK265" s="37"/>
      <c r="BL265" s="38">
        <f t="shared" si="316"/>
        <v>0</v>
      </c>
      <c r="BM265" s="39">
        <f>IF(BA265+AP265+T264&gt;=F$8,0,IF(SUM($BL265:BL265)&lt;$C265,MIN(F$8-(BA265+AP265+T264),$C265-SUM($BL265:BL265)),0))</f>
        <v>0</v>
      </c>
      <c r="BN265" s="39">
        <f>IF(BB265+AQ265+U264&gt;=G$8,0,IF(SUM($BL265:BM265)&lt;$C265,MIN(G$8-(BB265+AQ265+U264),$C265-SUM($BL265:BM265)),0))</f>
        <v>0</v>
      </c>
      <c r="BO265" s="39">
        <f>IF(BC265+AR265+V264&gt;=H$8,0,IF(SUM($BL265:BN265)&lt;$C265,MIN(H$8-(BC265+AR265+V264),$C265-SUM($BL265:BN265)),0))</f>
        <v>0</v>
      </c>
      <c r="BP265" s="39">
        <f>IF(BD265+AS265+W264&gt;=I$8,0,IF(SUM($BL265:BO265)&lt;$C265,MIN(I$8-(BD265+AS265+W264),$C265-SUM($BL265:BO265)),0))</f>
        <v>0</v>
      </c>
      <c r="BQ265" s="39">
        <f>IF(BE265+AT265+X264&gt;=J$8,0,IF(SUM($BL265:BP265)&lt;$C265,MIN(J$8-(BE265+AT265+X264),$C265-SUM($BL265:BP265)),0))</f>
        <v>0</v>
      </c>
      <c r="BR265" s="39">
        <f>IF(BF265+AU265+Y264&gt;=K$8,0,IF(SUM($BL265:BQ265)&lt;$C265,MIN(K$8-(BF265+AU265+Y264),$C265-SUM($BL265:BQ265)),0))</f>
        <v>0</v>
      </c>
      <c r="BS265" s="39">
        <f>IF(BG265+AV265+Z264&gt;=L$8,0,IF(SUM($BL265:BR265)&lt;$C265,MIN(L$8-(BG265+AV265+Z264),$C265-SUM($BL265:BR265)),0))</f>
        <v>0</v>
      </c>
      <c r="BT265" s="39">
        <f>IF(BH265+AW265+AA264&gt;=M$8,0,IF(SUM($BL265:BS265)&lt;$C265,MIN(M$8-(BH265+AW265+AA264),$C265-SUM($BL265:BS265)),0))</f>
        <v>0</v>
      </c>
      <c r="BU265" s="39">
        <f>IF(BI265+AX265+AB264&gt;=N$8,0,IF(SUM($BL265:BT265)&lt;$C265,MIN(N$8-(BI265+AX265+AB264),$C265-SUM($BL265:BT265)),0))</f>
        <v>0</v>
      </c>
      <c r="BW265" s="52" t="e">
        <f t="shared" si="317"/>
        <v>#N/A</v>
      </c>
      <c r="BX265" s="174" t="e">
        <f t="shared" si="318"/>
        <v>#N/A</v>
      </c>
      <c r="BY265" s="39">
        <f t="shared" si="295"/>
        <v>0</v>
      </c>
      <c r="BZ265" s="174" t="e">
        <f t="shared" si="319"/>
        <v>#N/A</v>
      </c>
      <c r="CA265" s="37">
        <f t="shared" si="296"/>
        <v>0</v>
      </c>
      <c r="CB265" s="174" t="e">
        <f t="shared" si="320"/>
        <v>#N/A</v>
      </c>
      <c r="CC265" s="39">
        <f t="shared" si="297"/>
        <v>0</v>
      </c>
      <c r="CD265" s="174" t="e">
        <f t="shared" si="321"/>
        <v>#N/A</v>
      </c>
      <c r="CE265" s="39">
        <f t="shared" si="298"/>
        <v>0</v>
      </c>
      <c r="CF265" s="174" t="e">
        <f t="shared" si="322"/>
        <v>#N/A</v>
      </c>
      <c r="CG265" s="39">
        <f t="shared" si="299"/>
        <v>0</v>
      </c>
      <c r="CH265" s="174" t="e">
        <f t="shared" si="323"/>
        <v>#N/A</v>
      </c>
      <c r="CI265" s="39">
        <f t="shared" si="300"/>
        <v>0</v>
      </c>
      <c r="CJ265" s="174" t="e">
        <f t="shared" si="324"/>
        <v>#N/A</v>
      </c>
      <c r="CK265" s="39">
        <f t="shared" si="301"/>
        <v>0</v>
      </c>
      <c r="CL265" s="174" t="e">
        <f t="shared" si="325"/>
        <v>#N/A</v>
      </c>
      <c r="CM265" s="39">
        <f t="shared" si="302"/>
        <v>0</v>
      </c>
      <c r="CN265" s="174" t="e">
        <f t="shared" si="326"/>
        <v>#N/A</v>
      </c>
      <c r="CO265" s="39">
        <f t="shared" si="303"/>
        <v>0</v>
      </c>
      <c r="CP265" s="174" t="e">
        <f t="shared" si="327"/>
        <v>#N/A</v>
      </c>
      <c r="CQ265" s="39">
        <f t="shared" si="304"/>
        <v>0</v>
      </c>
      <c r="CR265" s="39" t="e">
        <f>IF(ISERROR(BX265),NA(),(BY265/Calculator!$E$6)/2)</f>
        <v>#N/A</v>
      </c>
      <c r="CS265" s="39" t="e">
        <f>IF(ISERROR(BZ265),NA(),(CA265/Calculator!$E$6)/2)</f>
        <v>#N/A</v>
      </c>
      <c r="CT265" s="39" t="e">
        <f>IF(ISERROR(CB265),NA(),(CC265/Calculator!$E$6)/2)</f>
        <v>#N/A</v>
      </c>
      <c r="CU265" s="39" t="e">
        <f>IF(ISERROR(CD265),NA(),(CE265/Calculator!$E$6)/2)</f>
        <v>#N/A</v>
      </c>
      <c r="CV265" s="39" t="e">
        <f>IF(ISERROR(CF265),NA(),(CG265/Calculator!$E$6)/2)</f>
        <v>#N/A</v>
      </c>
      <c r="CW265" s="39" t="e">
        <f>IF(ISERROR(CH265),NA(),(CI265/Calculator!$E$6)/2)</f>
        <v>#N/A</v>
      </c>
      <c r="CX265" s="39" t="e">
        <f>IF(ISERROR(CJ265),NA(),(CK265/Calculator!$E$6)/2)</f>
        <v>#N/A</v>
      </c>
      <c r="CY265" s="39" t="e">
        <f>IF(ISERROR(CL265),NA(),(CM265/Calculator!$E$6)/2)</f>
        <v>#N/A</v>
      </c>
      <c r="CZ265" s="39" t="e">
        <f>IF(ISERROR(CN265),NA(),(CO265/Calculator!$E$6)/2)</f>
        <v>#N/A</v>
      </c>
      <c r="DA265" s="39" t="e">
        <f>IF(ISERROR(CP265),NA(),(CQ265/Calculator!$E$6)/2)</f>
        <v>#N/A</v>
      </c>
    </row>
    <row r="266" spans="1:105" s="34" customFormat="1" ht="12" thickBot="1" x14ac:dyDescent="0.25">
      <c r="A266" s="51" t="str">
        <f t="shared" si="259"/>
        <v/>
      </c>
      <c r="B266" s="52" t="str">
        <f t="shared" si="305"/>
        <v/>
      </c>
      <c r="C266" s="53" t="str">
        <f t="shared" si="260"/>
        <v/>
      </c>
      <c r="D266" s="54"/>
      <c r="E266" s="36">
        <f t="shared" si="261"/>
        <v>0</v>
      </c>
      <c r="F266" s="36">
        <f t="shared" si="262"/>
        <v>0</v>
      </c>
      <c r="G266" s="36">
        <f t="shared" si="263"/>
        <v>0</v>
      </c>
      <c r="H266" s="36">
        <f t="shared" si="264"/>
        <v>0</v>
      </c>
      <c r="I266" s="36">
        <f t="shared" si="265"/>
        <v>0</v>
      </c>
      <c r="J266" s="36">
        <f t="shared" si="266"/>
        <v>0</v>
      </c>
      <c r="K266" s="36">
        <f t="shared" si="267"/>
        <v>0</v>
      </c>
      <c r="L266" s="36">
        <f t="shared" si="268"/>
        <v>0</v>
      </c>
      <c r="M266" s="36">
        <f t="shared" si="269"/>
        <v>0</v>
      </c>
      <c r="N266" s="36">
        <f t="shared" si="270"/>
        <v>0</v>
      </c>
      <c r="O266" s="49">
        <f t="shared" si="271"/>
        <v>0</v>
      </c>
      <c r="P266" s="132" t="str">
        <f t="shared" si="272"/>
        <v/>
      </c>
      <c r="Q266" s="50">
        <f t="shared" si="273"/>
        <v>0</v>
      </c>
      <c r="R266" s="37"/>
      <c r="S266" s="36">
        <f t="shared" si="274"/>
        <v>1000</v>
      </c>
      <c r="T266" s="36">
        <f t="shared" si="275"/>
        <v>0</v>
      </c>
      <c r="U266" s="36">
        <f t="shared" si="276"/>
        <v>0</v>
      </c>
      <c r="V266" s="36">
        <f t="shared" si="277"/>
        <v>0</v>
      </c>
      <c r="W266" s="36">
        <f t="shared" si="278"/>
        <v>3000</v>
      </c>
      <c r="X266" s="36">
        <f t="shared" si="279"/>
        <v>0</v>
      </c>
      <c r="Y266" s="36">
        <f t="shared" si="280"/>
        <v>0</v>
      </c>
      <c r="Z266" s="36">
        <f t="shared" si="281"/>
        <v>61594.010000000024</v>
      </c>
      <c r="AA266" s="36">
        <f t="shared" si="282"/>
        <v>0</v>
      </c>
      <c r="AB266" s="36">
        <f t="shared" si="283"/>
        <v>0</v>
      </c>
      <c r="AC266" s="40"/>
      <c r="AD266" s="36">
        <f t="shared" si="249"/>
        <v>0</v>
      </c>
      <c r="AE266" s="36">
        <f t="shared" si="250"/>
        <v>0</v>
      </c>
      <c r="AF266" s="36">
        <f t="shared" si="251"/>
        <v>0</v>
      </c>
      <c r="AG266" s="36">
        <f t="shared" si="252"/>
        <v>0</v>
      </c>
      <c r="AH266" s="36">
        <f t="shared" si="253"/>
        <v>0</v>
      </c>
      <c r="AI266" s="36">
        <f t="shared" si="254"/>
        <v>0</v>
      </c>
      <c r="AJ266" s="36">
        <f t="shared" si="255"/>
        <v>0</v>
      </c>
      <c r="AK266" s="36">
        <f t="shared" si="256"/>
        <v>0</v>
      </c>
      <c r="AL266" s="36">
        <f t="shared" si="257"/>
        <v>0</v>
      </c>
      <c r="AM266" s="36">
        <f t="shared" si="258"/>
        <v>0</v>
      </c>
      <c r="AN266" s="40"/>
      <c r="AO266" s="36">
        <f t="shared" si="284"/>
        <v>0</v>
      </c>
      <c r="AP266" s="36">
        <f t="shared" si="285"/>
        <v>0</v>
      </c>
      <c r="AQ266" s="36">
        <f t="shared" si="286"/>
        <v>0</v>
      </c>
      <c r="AR266" s="36">
        <f t="shared" si="287"/>
        <v>0</v>
      </c>
      <c r="AS266" s="36">
        <f t="shared" si="288"/>
        <v>0</v>
      </c>
      <c r="AT266" s="36">
        <f t="shared" si="289"/>
        <v>0</v>
      </c>
      <c r="AU266" s="36">
        <f t="shared" si="290"/>
        <v>0</v>
      </c>
      <c r="AV266" s="36">
        <f t="shared" si="291"/>
        <v>179.13</v>
      </c>
      <c r="AW266" s="36">
        <f t="shared" si="292"/>
        <v>0</v>
      </c>
      <c r="AX266" s="36">
        <f t="shared" si="293"/>
        <v>0</v>
      </c>
      <c r="AZ266" s="36">
        <f t="shared" si="306"/>
        <v>0</v>
      </c>
      <c r="BA266" s="36">
        <f t="shared" si="307"/>
        <v>0</v>
      </c>
      <c r="BB266" s="36">
        <f t="shared" si="308"/>
        <v>0</v>
      </c>
      <c r="BC266" s="36">
        <f t="shared" si="309"/>
        <v>0</v>
      </c>
      <c r="BD266" s="36">
        <f t="shared" si="310"/>
        <v>0</v>
      </c>
      <c r="BE266" s="36">
        <f t="shared" si="311"/>
        <v>0</v>
      </c>
      <c r="BF266" s="36">
        <f t="shared" si="312"/>
        <v>0</v>
      </c>
      <c r="BG266" s="36">
        <f t="shared" si="313"/>
        <v>0</v>
      </c>
      <c r="BH266" s="36">
        <f t="shared" si="314"/>
        <v>0</v>
      </c>
      <c r="BI266" s="36">
        <f t="shared" si="315"/>
        <v>0</v>
      </c>
      <c r="BJ266" s="118">
        <f t="shared" si="294"/>
        <v>0</v>
      </c>
      <c r="BK266" s="37"/>
      <c r="BL266" s="38">
        <f t="shared" si="316"/>
        <v>0</v>
      </c>
      <c r="BM266" s="39">
        <f>IF(BA266+AP266+T265&gt;=F$8,0,IF(SUM($BL266:BL266)&lt;$C266,MIN(F$8-(BA266+AP266+T265),$C266-SUM($BL266:BL266)),0))</f>
        <v>0</v>
      </c>
      <c r="BN266" s="39">
        <f>IF(BB266+AQ266+U265&gt;=G$8,0,IF(SUM($BL266:BM266)&lt;$C266,MIN(G$8-(BB266+AQ266+U265),$C266-SUM($BL266:BM266)),0))</f>
        <v>0</v>
      </c>
      <c r="BO266" s="39">
        <f>IF(BC266+AR266+V265&gt;=H$8,0,IF(SUM($BL266:BN266)&lt;$C266,MIN(H$8-(BC266+AR266+V265),$C266-SUM($BL266:BN266)),0))</f>
        <v>0</v>
      </c>
      <c r="BP266" s="39">
        <f>IF(BD266+AS266+W265&gt;=I$8,0,IF(SUM($BL266:BO266)&lt;$C266,MIN(I$8-(BD266+AS266+W265),$C266-SUM($BL266:BO266)),0))</f>
        <v>0</v>
      </c>
      <c r="BQ266" s="39">
        <f>IF(BE266+AT266+X265&gt;=J$8,0,IF(SUM($BL266:BP266)&lt;$C266,MIN(J$8-(BE266+AT266+X265),$C266-SUM($BL266:BP266)),0))</f>
        <v>0</v>
      </c>
      <c r="BR266" s="39">
        <f>IF(BF266+AU266+Y265&gt;=K$8,0,IF(SUM($BL266:BQ266)&lt;$C266,MIN(K$8-(BF266+AU266+Y265),$C266-SUM($BL266:BQ266)),0))</f>
        <v>0</v>
      </c>
      <c r="BS266" s="39">
        <f>IF(BG266+AV266+Z265&gt;=L$8,0,IF(SUM($BL266:BR266)&lt;$C266,MIN(L$8-(BG266+AV266+Z265),$C266-SUM($BL266:BR266)),0))</f>
        <v>0</v>
      </c>
      <c r="BT266" s="39">
        <f>IF(BH266+AW266+AA265&gt;=M$8,0,IF(SUM($BL266:BS266)&lt;$C266,MIN(M$8-(BH266+AW266+AA265),$C266-SUM($BL266:BS266)),0))</f>
        <v>0</v>
      </c>
      <c r="BU266" s="39">
        <f>IF(BI266+AX266+AB265&gt;=N$8,0,IF(SUM($BL266:BT266)&lt;$C266,MIN(N$8-(BI266+AX266+AB265),$C266-SUM($BL266:BT266)),0))</f>
        <v>0</v>
      </c>
      <c r="BW266" s="52" t="e">
        <f t="shared" si="317"/>
        <v>#N/A</v>
      </c>
      <c r="BX266" s="174" t="e">
        <f t="shared" si="318"/>
        <v>#N/A</v>
      </c>
      <c r="BY266" s="39">
        <f t="shared" si="295"/>
        <v>0</v>
      </c>
      <c r="BZ266" s="174" t="e">
        <f t="shared" si="319"/>
        <v>#N/A</v>
      </c>
      <c r="CA266" s="37">
        <f t="shared" si="296"/>
        <v>0</v>
      </c>
      <c r="CB266" s="174" t="e">
        <f t="shared" si="320"/>
        <v>#N/A</v>
      </c>
      <c r="CC266" s="39">
        <f t="shared" si="297"/>
        <v>0</v>
      </c>
      <c r="CD266" s="174" t="e">
        <f t="shared" si="321"/>
        <v>#N/A</v>
      </c>
      <c r="CE266" s="39">
        <f t="shared" si="298"/>
        <v>0</v>
      </c>
      <c r="CF266" s="174" t="e">
        <f t="shared" si="322"/>
        <v>#N/A</v>
      </c>
      <c r="CG266" s="39">
        <f t="shared" si="299"/>
        <v>0</v>
      </c>
      <c r="CH266" s="174" t="e">
        <f t="shared" si="323"/>
        <v>#N/A</v>
      </c>
      <c r="CI266" s="39">
        <f t="shared" si="300"/>
        <v>0</v>
      </c>
      <c r="CJ266" s="174" t="e">
        <f t="shared" si="324"/>
        <v>#N/A</v>
      </c>
      <c r="CK266" s="39">
        <f t="shared" si="301"/>
        <v>0</v>
      </c>
      <c r="CL266" s="174" t="e">
        <f t="shared" si="325"/>
        <v>#N/A</v>
      </c>
      <c r="CM266" s="39">
        <f t="shared" si="302"/>
        <v>0</v>
      </c>
      <c r="CN266" s="174" t="e">
        <f t="shared" si="326"/>
        <v>#N/A</v>
      </c>
      <c r="CO266" s="39">
        <f t="shared" si="303"/>
        <v>0</v>
      </c>
      <c r="CP266" s="174" t="e">
        <f t="shared" si="327"/>
        <v>#N/A</v>
      </c>
      <c r="CQ266" s="39">
        <f t="shared" si="304"/>
        <v>0</v>
      </c>
      <c r="CR266" s="39" t="e">
        <f>IF(ISERROR(BX266),NA(),(BY266/Calculator!$E$6)/2)</f>
        <v>#N/A</v>
      </c>
      <c r="CS266" s="39" t="e">
        <f>IF(ISERROR(BZ266),NA(),(CA266/Calculator!$E$6)/2)</f>
        <v>#N/A</v>
      </c>
      <c r="CT266" s="39" t="e">
        <f>IF(ISERROR(CB266),NA(),(CC266/Calculator!$E$6)/2)</f>
        <v>#N/A</v>
      </c>
      <c r="CU266" s="39" t="e">
        <f>IF(ISERROR(CD266),NA(),(CE266/Calculator!$E$6)/2)</f>
        <v>#N/A</v>
      </c>
      <c r="CV266" s="39" t="e">
        <f>IF(ISERROR(CF266),NA(),(CG266/Calculator!$E$6)/2)</f>
        <v>#N/A</v>
      </c>
      <c r="CW266" s="39" t="e">
        <f>IF(ISERROR(CH266),NA(),(CI266/Calculator!$E$6)/2)</f>
        <v>#N/A</v>
      </c>
      <c r="CX266" s="39" t="e">
        <f>IF(ISERROR(CJ266),NA(),(CK266/Calculator!$E$6)/2)</f>
        <v>#N/A</v>
      </c>
      <c r="CY266" s="39" t="e">
        <f>IF(ISERROR(CL266),NA(),(CM266/Calculator!$E$6)/2)</f>
        <v>#N/A</v>
      </c>
      <c r="CZ266" s="39" t="e">
        <f>IF(ISERROR(CN266),NA(),(CO266/Calculator!$E$6)/2)</f>
        <v>#N/A</v>
      </c>
      <c r="DA266" s="39" t="e">
        <f>IF(ISERROR(CP266),NA(),(CQ266/Calculator!$E$6)/2)</f>
        <v>#N/A</v>
      </c>
    </row>
    <row r="267" spans="1:105" s="34" customFormat="1" ht="12" thickBot="1" x14ac:dyDescent="0.25">
      <c r="A267" s="51" t="str">
        <f t="shared" si="259"/>
        <v/>
      </c>
      <c r="B267" s="52" t="str">
        <f t="shared" si="305"/>
        <v/>
      </c>
      <c r="C267" s="53" t="str">
        <f t="shared" si="260"/>
        <v/>
      </c>
      <c r="D267" s="54"/>
      <c r="E267" s="36">
        <f t="shared" si="261"/>
        <v>0</v>
      </c>
      <c r="F267" s="36">
        <f t="shared" si="262"/>
        <v>0</v>
      </c>
      <c r="G267" s="36">
        <f t="shared" si="263"/>
        <v>0</v>
      </c>
      <c r="H267" s="36">
        <f t="shared" si="264"/>
        <v>0</v>
      </c>
      <c r="I267" s="36">
        <f t="shared" si="265"/>
        <v>0</v>
      </c>
      <c r="J267" s="36">
        <f t="shared" si="266"/>
        <v>0</v>
      </c>
      <c r="K267" s="36">
        <f t="shared" si="267"/>
        <v>0</v>
      </c>
      <c r="L267" s="36">
        <f t="shared" si="268"/>
        <v>0</v>
      </c>
      <c r="M267" s="36">
        <f t="shared" si="269"/>
        <v>0</v>
      </c>
      <c r="N267" s="36">
        <f t="shared" si="270"/>
        <v>0</v>
      </c>
      <c r="O267" s="49">
        <f t="shared" si="271"/>
        <v>0</v>
      </c>
      <c r="P267" s="132" t="str">
        <f t="shared" si="272"/>
        <v/>
      </c>
      <c r="Q267" s="50">
        <f t="shared" si="273"/>
        <v>0</v>
      </c>
      <c r="R267" s="37"/>
      <c r="S267" s="36">
        <f t="shared" si="274"/>
        <v>1000</v>
      </c>
      <c r="T267" s="36">
        <f t="shared" si="275"/>
        <v>0</v>
      </c>
      <c r="U267" s="36">
        <f t="shared" si="276"/>
        <v>0</v>
      </c>
      <c r="V267" s="36">
        <f t="shared" si="277"/>
        <v>0</v>
      </c>
      <c r="W267" s="36">
        <f t="shared" si="278"/>
        <v>3000</v>
      </c>
      <c r="X267" s="36">
        <f t="shared" si="279"/>
        <v>0</v>
      </c>
      <c r="Y267" s="36">
        <f t="shared" si="280"/>
        <v>0</v>
      </c>
      <c r="Z267" s="36">
        <f t="shared" si="281"/>
        <v>61773.660000000025</v>
      </c>
      <c r="AA267" s="36">
        <f t="shared" si="282"/>
        <v>0</v>
      </c>
      <c r="AB267" s="36">
        <f t="shared" si="283"/>
        <v>0</v>
      </c>
      <c r="AC267" s="40"/>
      <c r="AD267" s="36">
        <f t="shared" si="249"/>
        <v>0</v>
      </c>
      <c r="AE267" s="36">
        <f t="shared" si="250"/>
        <v>0</v>
      </c>
      <c r="AF267" s="36">
        <f t="shared" si="251"/>
        <v>0</v>
      </c>
      <c r="AG267" s="36">
        <f t="shared" si="252"/>
        <v>0</v>
      </c>
      <c r="AH267" s="36">
        <f t="shared" si="253"/>
        <v>0</v>
      </c>
      <c r="AI267" s="36">
        <f t="shared" si="254"/>
        <v>0</v>
      </c>
      <c r="AJ267" s="36">
        <f t="shared" si="255"/>
        <v>0</v>
      </c>
      <c r="AK267" s="36">
        <f t="shared" si="256"/>
        <v>0</v>
      </c>
      <c r="AL267" s="36">
        <f t="shared" si="257"/>
        <v>0</v>
      </c>
      <c r="AM267" s="36">
        <f t="shared" si="258"/>
        <v>0</v>
      </c>
      <c r="AN267" s="40"/>
      <c r="AO267" s="36">
        <f t="shared" si="284"/>
        <v>0</v>
      </c>
      <c r="AP267" s="36">
        <f t="shared" si="285"/>
        <v>0</v>
      </c>
      <c r="AQ267" s="36">
        <f t="shared" si="286"/>
        <v>0</v>
      </c>
      <c r="AR267" s="36">
        <f t="shared" si="287"/>
        <v>0</v>
      </c>
      <c r="AS267" s="36">
        <f t="shared" si="288"/>
        <v>0</v>
      </c>
      <c r="AT267" s="36">
        <f t="shared" si="289"/>
        <v>0</v>
      </c>
      <c r="AU267" s="36">
        <f t="shared" si="290"/>
        <v>0</v>
      </c>
      <c r="AV267" s="36">
        <f t="shared" si="291"/>
        <v>179.65</v>
      </c>
      <c r="AW267" s="36">
        <f t="shared" si="292"/>
        <v>0</v>
      </c>
      <c r="AX267" s="36">
        <f t="shared" si="293"/>
        <v>0</v>
      </c>
      <c r="AZ267" s="36">
        <f t="shared" si="306"/>
        <v>0</v>
      </c>
      <c r="BA267" s="36">
        <f t="shared" si="307"/>
        <v>0</v>
      </c>
      <c r="BB267" s="36">
        <f t="shared" si="308"/>
        <v>0</v>
      </c>
      <c r="BC267" s="36">
        <f t="shared" si="309"/>
        <v>0</v>
      </c>
      <c r="BD267" s="36">
        <f t="shared" si="310"/>
        <v>0</v>
      </c>
      <c r="BE267" s="36">
        <f t="shared" si="311"/>
        <v>0</v>
      </c>
      <c r="BF267" s="36">
        <f t="shared" si="312"/>
        <v>0</v>
      </c>
      <c r="BG267" s="36">
        <f t="shared" si="313"/>
        <v>0</v>
      </c>
      <c r="BH267" s="36">
        <f t="shared" si="314"/>
        <v>0</v>
      </c>
      <c r="BI267" s="36">
        <f t="shared" si="315"/>
        <v>0</v>
      </c>
      <c r="BJ267" s="118">
        <f t="shared" si="294"/>
        <v>0</v>
      </c>
      <c r="BK267" s="37"/>
      <c r="BL267" s="38">
        <f t="shared" si="316"/>
        <v>0</v>
      </c>
      <c r="BM267" s="39">
        <f>IF(BA267+AP267+T266&gt;=F$8,0,IF(SUM($BL267:BL267)&lt;$C267,MIN(F$8-(BA267+AP267+T266),$C267-SUM($BL267:BL267)),0))</f>
        <v>0</v>
      </c>
      <c r="BN267" s="39">
        <f>IF(BB267+AQ267+U266&gt;=G$8,0,IF(SUM($BL267:BM267)&lt;$C267,MIN(G$8-(BB267+AQ267+U266),$C267-SUM($BL267:BM267)),0))</f>
        <v>0</v>
      </c>
      <c r="BO267" s="39">
        <f>IF(BC267+AR267+V266&gt;=H$8,0,IF(SUM($BL267:BN267)&lt;$C267,MIN(H$8-(BC267+AR267+V266),$C267-SUM($BL267:BN267)),0))</f>
        <v>0</v>
      </c>
      <c r="BP267" s="39">
        <f>IF(BD267+AS267+W266&gt;=I$8,0,IF(SUM($BL267:BO267)&lt;$C267,MIN(I$8-(BD267+AS267+W266),$C267-SUM($BL267:BO267)),0))</f>
        <v>0</v>
      </c>
      <c r="BQ267" s="39">
        <f>IF(BE267+AT267+X266&gt;=J$8,0,IF(SUM($BL267:BP267)&lt;$C267,MIN(J$8-(BE267+AT267+X266),$C267-SUM($BL267:BP267)),0))</f>
        <v>0</v>
      </c>
      <c r="BR267" s="39">
        <f>IF(BF267+AU267+Y266&gt;=K$8,0,IF(SUM($BL267:BQ267)&lt;$C267,MIN(K$8-(BF267+AU267+Y266),$C267-SUM($BL267:BQ267)),0))</f>
        <v>0</v>
      </c>
      <c r="BS267" s="39">
        <f>IF(BG267+AV267+Z266&gt;=L$8,0,IF(SUM($BL267:BR267)&lt;$C267,MIN(L$8-(BG267+AV267+Z266),$C267-SUM($BL267:BR267)),0))</f>
        <v>0</v>
      </c>
      <c r="BT267" s="39">
        <f>IF(BH267+AW267+AA266&gt;=M$8,0,IF(SUM($BL267:BS267)&lt;$C267,MIN(M$8-(BH267+AW267+AA266),$C267-SUM($BL267:BS267)),0))</f>
        <v>0</v>
      </c>
      <c r="BU267" s="39">
        <f>IF(BI267+AX267+AB266&gt;=N$8,0,IF(SUM($BL267:BT267)&lt;$C267,MIN(N$8-(BI267+AX267+AB266),$C267-SUM($BL267:BT267)),0))</f>
        <v>0</v>
      </c>
      <c r="BW267" s="52" t="e">
        <f t="shared" si="317"/>
        <v>#N/A</v>
      </c>
      <c r="BX267" s="174" t="e">
        <f t="shared" si="318"/>
        <v>#N/A</v>
      </c>
      <c r="BY267" s="39">
        <f t="shared" si="295"/>
        <v>0</v>
      </c>
      <c r="BZ267" s="174" t="e">
        <f t="shared" si="319"/>
        <v>#N/A</v>
      </c>
      <c r="CA267" s="37">
        <f t="shared" si="296"/>
        <v>0</v>
      </c>
      <c r="CB267" s="174" t="e">
        <f t="shared" si="320"/>
        <v>#N/A</v>
      </c>
      <c r="CC267" s="39">
        <f t="shared" si="297"/>
        <v>0</v>
      </c>
      <c r="CD267" s="174" t="e">
        <f t="shared" si="321"/>
        <v>#N/A</v>
      </c>
      <c r="CE267" s="39">
        <f t="shared" si="298"/>
        <v>0</v>
      </c>
      <c r="CF267" s="174" t="e">
        <f t="shared" si="322"/>
        <v>#N/A</v>
      </c>
      <c r="CG267" s="39">
        <f t="shared" si="299"/>
        <v>0</v>
      </c>
      <c r="CH267" s="174" t="e">
        <f t="shared" si="323"/>
        <v>#N/A</v>
      </c>
      <c r="CI267" s="39">
        <f t="shared" si="300"/>
        <v>0</v>
      </c>
      <c r="CJ267" s="174" t="e">
        <f t="shared" si="324"/>
        <v>#N/A</v>
      </c>
      <c r="CK267" s="39">
        <f t="shared" si="301"/>
        <v>0</v>
      </c>
      <c r="CL267" s="174" t="e">
        <f t="shared" si="325"/>
        <v>#N/A</v>
      </c>
      <c r="CM267" s="39">
        <f t="shared" si="302"/>
        <v>0</v>
      </c>
      <c r="CN267" s="174" t="e">
        <f t="shared" si="326"/>
        <v>#N/A</v>
      </c>
      <c r="CO267" s="39">
        <f t="shared" si="303"/>
        <v>0</v>
      </c>
      <c r="CP267" s="174" t="e">
        <f t="shared" si="327"/>
        <v>#N/A</v>
      </c>
      <c r="CQ267" s="39">
        <f t="shared" si="304"/>
        <v>0</v>
      </c>
      <c r="CR267" s="39" t="e">
        <f>IF(ISERROR(BX267),NA(),(BY267/Calculator!$E$6)/2)</f>
        <v>#N/A</v>
      </c>
      <c r="CS267" s="39" t="e">
        <f>IF(ISERROR(BZ267),NA(),(CA267/Calculator!$E$6)/2)</f>
        <v>#N/A</v>
      </c>
      <c r="CT267" s="39" t="e">
        <f>IF(ISERROR(CB267),NA(),(CC267/Calculator!$E$6)/2)</f>
        <v>#N/A</v>
      </c>
      <c r="CU267" s="39" t="e">
        <f>IF(ISERROR(CD267),NA(),(CE267/Calculator!$E$6)/2)</f>
        <v>#N/A</v>
      </c>
      <c r="CV267" s="39" t="e">
        <f>IF(ISERROR(CF267),NA(),(CG267/Calculator!$E$6)/2)</f>
        <v>#N/A</v>
      </c>
      <c r="CW267" s="39" t="e">
        <f>IF(ISERROR(CH267),NA(),(CI267/Calculator!$E$6)/2)</f>
        <v>#N/A</v>
      </c>
      <c r="CX267" s="39" t="e">
        <f>IF(ISERROR(CJ267),NA(),(CK267/Calculator!$E$6)/2)</f>
        <v>#N/A</v>
      </c>
      <c r="CY267" s="39" t="e">
        <f>IF(ISERROR(CL267),NA(),(CM267/Calculator!$E$6)/2)</f>
        <v>#N/A</v>
      </c>
      <c r="CZ267" s="39" t="e">
        <f>IF(ISERROR(CN267),NA(),(CO267/Calculator!$E$6)/2)</f>
        <v>#N/A</v>
      </c>
      <c r="DA267" s="39" t="e">
        <f>IF(ISERROR(CP267),NA(),(CQ267/Calculator!$E$6)/2)</f>
        <v>#N/A</v>
      </c>
    </row>
    <row r="268" spans="1:105" s="34" customFormat="1" ht="12" thickBot="1" x14ac:dyDescent="0.25">
      <c r="A268" s="51" t="str">
        <f t="shared" si="259"/>
        <v/>
      </c>
      <c r="B268" s="52" t="str">
        <f t="shared" si="305"/>
        <v/>
      </c>
      <c r="C268" s="53" t="str">
        <f t="shared" si="260"/>
        <v/>
      </c>
      <c r="D268" s="54"/>
      <c r="E268" s="36">
        <f t="shared" si="261"/>
        <v>0</v>
      </c>
      <c r="F268" s="36">
        <f t="shared" si="262"/>
        <v>0</v>
      </c>
      <c r="G268" s="36">
        <f t="shared" si="263"/>
        <v>0</v>
      </c>
      <c r="H268" s="36">
        <f t="shared" si="264"/>
        <v>0</v>
      </c>
      <c r="I268" s="36">
        <f t="shared" si="265"/>
        <v>0</v>
      </c>
      <c r="J268" s="36">
        <f t="shared" si="266"/>
        <v>0</v>
      </c>
      <c r="K268" s="36">
        <f t="shared" si="267"/>
        <v>0</v>
      </c>
      <c r="L268" s="36">
        <f t="shared" si="268"/>
        <v>0</v>
      </c>
      <c r="M268" s="36">
        <f t="shared" si="269"/>
        <v>0</v>
      </c>
      <c r="N268" s="36">
        <f t="shared" si="270"/>
        <v>0</v>
      </c>
      <c r="O268" s="49">
        <f t="shared" si="271"/>
        <v>0</v>
      </c>
      <c r="P268" s="132" t="str">
        <f t="shared" si="272"/>
        <v/>
      </c>
      <c r="Q268" s="50">
        <f t="shared" si="273"/>
        <v>0</v>
      </c>
      <c r="R268" s="37"/>
      <c r="S268" s="36">
        <f t="shared" si="274"/>
        <v>1000</v>
      </c>
      <c r="T268" s="36">
        <f t="shared" si="275"/>
        <v>0</v>
      </c>
      <c r="U268" s="36">
        <f t="shared" si="276"/>
        <v>0</v>
      </c>
      <c r="V268" s="36">
        <f t="shared" si="277"/>
        <v>0</v>
      </c>
      <c r="W268" s="36">
        <f t="shared" si="278"/>
        <v>3000</v>
      </c>
      <c r="X268" s="36">
        <f t="shared" si="279"/>
        <v>0</v>
      </c>
      <c r="Y268" s="36">
        <f t="shared" si="280"/>
        <v>0</v>
      </c>
      <c r="Z268" s="36">
        <f t="shared" si="281"/>
        <v>61953.830000000024</v>
      </c>
      <c r="AA268" s="36">
        <f t="shared" si="282"/>
        <v>0</v>
      </c>
      <c r="AB268" s="36">
        <f t="shared" si="283"/>
        <v>0</v>
      </c>
      <c r="AC268" s="40"/>
      <c r="AD268" s="36">
        <f t="shared" si="249"/>
        <v>0</v>
      </c>
      <c r="AE268" s="36">
        <f t="shared" si="250"/>
        <v>0</v>
      </c>
      <c r="AF268" s="36">
        <f t="shared" si="251"/>
        <v>0</v>
      </c>
      <c r="AG268" s="36">
        <f t="shared" si="252"/>
        <v>0</v>
      </c>
      <c r="AH268" s="36">
        <f t="shared" si="253"/>
        <v>0</v>
      </c>
      <c r="AI268" s="36">
        <f t="shared" si="254"/>
        <v>0</v>
      </c>
      <c r="AJ268" s="36">
        <f t="shared" si="255"/>
        <v>0</v>
      </c>
      <c r="AK268" s="36">
        <f t="shared" si="256"/>
        <v>0</v>
      </c>
      <c r="AL268" s="36">
        <f t="shared" si="257"/>
        <v>0</v>
      </c>
      <c r="AM268" s="36">
        <f t="shared" si="258"/>
        <v>0</v>
      </c>
      <c r="AN268" s="40"/>
      <c r="AO268" s="36">
        <f t="shared" si="284"/>
        <v>0</v>
      </c>
      <c r="AP268" s="36">
        <f t="shared" si="285"/>
        <v>0</v>
      </c>
      <c r="AQ268" s="36">
        <f t="shared" si="286"/>
        <v>0</v>
      </c>
      <c r="AR268" s="36">
        <f t="shared" si="287"/>
        <v>0</v>
      </c>
      <c r="AS268" s="36">
        <f t="shared" si="288"/>
        <v>0</v>
      </c>
      <c r="AT268" s="36">
        <f t="shared" si="289"/>
        <v>0</v>
      </c>
      <c r="AU268" s="36">
        <f t="shared" si="290"/>
        <v>0</v>
      </c>
      <c r="AV268" s="36">
        <f t="shared" si="291"/>
        <v>180.17</v>
      </c>
      <c r="AW268" s="36">
        <f t="shared" si="292"/>
        <v>0</v>
      </c>
      <c r="AX268" s="36">
        <f t="shared" si="293"/>
        <v>0</v>
      </c>
      <c r="AZ268" s="36">
        <f t="shared" si="306"/>
        <v>0</v>
      </c>
      <c r="BA268" s="36">
        <f t="shared" si="307"/>
        <v>0</v>
      </c>
      <c r="BB268" s="36">
        <f t="shared" si="308"/>
        <v>0</v>
      </c>
      <c r="BC268" s="36">
        <f t="shared" si="309"/>
        <v>0</v>
      </c>
      <c r="BD268" s="36">
        <f t="shared" si="310"/>
        <v>0</v>
      </c>
      <c r="BE268" s="36">
        <f t="shared" si="311"/>
        <v>0</v>
      </c>
      <c r="BF268" s="36">
        <f t="shared" si="312"/>
        <v>0</v>
      </c>
      <c r="BG268" s="36">
        <f t="shared" si="313"/>
        <v>0</v>
      </c>
      <c r="BH268" s="36">
        <f t="shared" si="314"/>
        <v>0</v>
      </c>
      <c r="BI268" s="36">
        <f t="shared" si="315"/>
        <v>0</v>
      </c>
      <c r="BJ268" s="118">
        <f t="shared" si="294"/>
        <v>0</v>
      </c>
      <c r="BK268" s="37"/>
      <c r="BL268" s="38">
        <f t="shared" si="316"/>
        <v>0</v>
      </c>
      <c r="BM268" s="39">
        <f>IF(BA268+AP268+T267&gt;=F$8,0,IF(SUM($BL268:BL268)&lt;$C268,MIN(F$8-(BA268+AP268+T267),$C268-SUM($BL268:BL268)),0))</f>
        <v>0</v>
      </c>
      <c r="BN268" s="39">
        <f>IF(BB268+AQ268+U267&gt;=G$8,0,IF(SUM($BL268:BM268)&lt;$C268,MIN(G$8-(BB268+AQ268+U267),$C268-SUM($BL268:BM268)),0))</f>
        <v>0</v>
      </c>
      <c r="BO268" s="39">
        <f>IF(BC268+AR268+V267&gt;=H$8,0,IF(SUM($BL268:BN268)&lt;$C268,MIN(H$8-(BC268+AR268+V267),$C268-SUM($BL268:BN268)),0))</f>
        <v>0</v>
      </c>
      <c r="BP268" s="39">
        <f>IF(BD268+AS268+W267&gt;=I$8,0,IF(SUM($BL268:BO268)&lt;$C268,MIN(I$8-(BD268+AS268+W267),$C268-SUM($BL268:BO268)),0))</f>
        <v>0</v>
      </c>
      <c r="BQ268" s="39">
        <f>IF(BE268+AT268+X267&gt;=J$8,0,IF(SUM($BL268:BP268)&lt;$C268,MIN(J$8-(BE268+AT268+X267),$C268-SUM($BL268:BP268)),0))</f>
        <v>0</v>
      </c>
      <c r="BR268" s="39">
        <f>IF(BF268+AU268+Y267&gt;=K$8,0,IF(SUM($BL268:BQ268)&lt;$C268,MIN(K$8-(BF268+AU268+Y267),$C268-SUM($BL268:BQ268)),0))</f>
        <v>0</v>
      </c>
      <c r="BS268" s="39">
        <f>IF(BG268+AV268+Z267&gt;=L$8,0,IF(SUM($BL268:BR268)&lt;$C268,MIN(L$8-(BG268+AV268+Z267),$C268-SUM($BL268:BR268)),0))</f>
        <v>0</v>
      </c>
      <c r="BT268" s="39">
        <f>IF(BH268+AW268+AA267&gt;=M$8,0,IF(SUM($BL268:BS268)&lt;$C268,MIN(M$8-(BH268+AW268+AA267),$C268-SUM($BL268:BS268)),0))</f>
        <v>0</v>
      </c>
      <c r="BU268" s="39">
        <f>IF(BI268+AX268+AB267&gt;=N$8,0,IF(SUM($BL268:BT268)&lt;$C268,MIN(N$8-(BI268+AX268+AB267),$C268-SUM($BL268:BT268)),0))</f>
        <v>0</v>
      </c>
      <c r="BW268" s="52" t="e">
        <f t="shared" si="317"/>
        <v>#N/A</v>
      </c>
      <c r="BX268" s="174" t="e">
        <f t="shared" si="318"/>
        <v>#N/A</v>
      </c>
      <c r="BY268" s="39">
        <f t="shared" si="295"/>
        <v>0</v>
      </c>
      <c r="BZ268" s="174" t="e">
        <f t="shared" si="319"/>
        <v>#N/A</v>
      </c>
      <c r="CA268" s="37">
        <f t="shared" si="296"/>
        <v>0</v>
      </c>
      <c r="CB268" s="174" t="e">
        <f t="shared" si="320"/>
        <v>#N/A</v>
      </c>
      <c r="CC268" s="39">
        <f t="shared" si="297"/>
        <v>0</v>
      </c>
      <c r="CD268" s="174" t="e">
        <f t="shared" si="321"/>
        <v>#N/A</v>
      </c>
      <c r="CE268" s="39">
        <f t="shared" si="298"/>
        <v>0</v>
      </c>
      <c r="CF268" s="174" t="e">
        <f t="shared" si="322"/>
        <v>#N/A</v>
      </c>
      <c r="CG268" s="39">
        <f t="shared" si="299"/>
        <v>0</v>
      </c>
      <c r="CH268" s="174" t="e">
        <f t="shared" si="323"/>
        <v>#N/A</v>
      </c>
      <c r="CI268" s="39">
        <f t="shared" si="300"/>
        <v>0</v>
      </c>
      <c r="CJ268" s="174" t="e">
        <f t="shared" si="324"/>
        <v>#N/A</v>
      </c>
      <c r="CK268" s="39">
        <f t="shared" si="301"/>
        <v>0</v>
      </c>
      <c r="CL268" s="174" t="e">
        <f t="shared" si="325"/>
        <v>#N/A</v>
      </c>
      <c r="CM268" s="39">
        <f t="shared" si="302"/>
        <v>0</v>
      </c>
      <c r="CN268" s="174" t="e">
        <f t="shared" si="326"/>
        <v>#N/A</v>
      </c>
      <c r="CO268" s="39">
        <f t="shared" si="303"/>
        <v>0</v>
      </c>
      <c r="CP268" s="174" t="e">
        <f t="shared" si="327"/>
        <v>#N/A</v>
      </c>
      <c r="CQ268" s="39">
        <f t="shared" si="304"/>
        <v>0</v>
      </c>
      <c r="CR268" s="39" t="e">
        <f>IF(ISERROR(BX268),NA(),(BY268/Calculator!$E$6)/2)</f>
        <v>#N/A</v>
      </c>
      <c r="CS268" s="39" t="e">
        <f>IF(ISERROR(BZ268),NA(),(CA268/Calculator!$E$6)/2)</f>
        <v>#N/A</v>
      </c>
      <c r="CT268" s="39" t="e">
        <f>IF(ISERROR(CB268),NA(),(CC268/Calculator!$E$6)/2)</f>
        <v>#N/A</v>
      </c>
      <c r="CU268" s="39" t="e">
        <f>IF(ISERROR(CD268),NA(),(CE268/Calculator!$E$6)/2)</f>
        <v>#N/A</v>
      </c>
      <c r="CV268" s="39" t="e">
        <f>IF(ISERROR(CF268),NA(),(CG268/Calculator!$E$6)/2)</f>
        <v>#N/A</v>
      </c>
      <c r="CW268" s="39" t="e">
        <f>IF(ISERROR(CH268),NA(),(CI268/Calculator!$E$6)/2)</f>
        <v>#N/A</v>
      </c>
      <c r="CX268" s="39" t="e">
        <f>IF(ISERROR(CJ268),NA(),(CK268/Calculator!$E$6)/2)</f>
        <v>#N/A</v>
      </c>
      <c r="CY268" s="39" t="e">
        <f>IF(ISERROR(CL268),NA(),(CM268/Calculator!$E$6)/2)</f>
        <v>#N/A</v>
      </c>
      <c r="CZ268" s="39" t="e">
        <f>IF(ISERROR(CN268),NA(),(CO268/Calculator!$E$6)/2)</f>
        <v>#N/A</v>
      </c>
      <c r="DA268" s="39" t="e">
        <f>IF(ISERROR(CP268),NA(),(CQ268/Calculator!$E$6)/2)</f>
        <v>#N/A</v>
      </c>
    </row>
    <row r="269" spans="1:105" s="34" customFormat="1" ht="12" thickBot="1" x14ac:dyDescent="0.25">
      <c r="A269" s="51" t="str">
        <f t="shared" si="259"/>
        <v/>
      </c>
      <c r="B269" s="52" t="str">
        <f t="shared" si="305"/>
        <v/>
      </c>
      <c r="C269" s="53" t="str">
        <f t="shared" si="260"/>
        <v/>
      </c>
      <c r="D269" s="54"/>
      <c r="E269" s="36">
        <f t="shared" si="261"/>
        <v>0</v>
      </c>
      <c r="F269" s="36">
        <f t="shared" si="262"/>
        <v>0</v>
      </c>
      <c r="G269" s="36">
        <f t="shared" si="263"/>
        <v>0</v>
      </c>
      <c r="H269" s="36">
        <f t="shared" si="264"/>
        <v>0</v>
      </c>
      <c r="I269" s="36">
        <f t="shared" si="265"/>
        <v>0</v>
      </c>
      <c r="J269" s="36">
        <f t="shared" si="266"/>
        <v>0</v>
      </c>
      <c r="K269" s="36">
        <f t="shared" si="267"/>
        <v>0</v>
      </c>
      <c r="L269" s="36">
        <f t="shared" si="268"/>
        <v>0</v>
      </c>
      <c r="M269" s="36">
        <f t="shared" si="269"/>
        <v>0</v>
      </c>
      <c r="N269" s="36">
        <f t="shared" si="270"/>
        <v>0</v>
      </c>
      <c r="O269" s="49">
        <f t="shared" si="271"/>
        <v>0</v>
      </c>
      <c r="P269" s="132" t="str">
        <f t="shared" si="272"/>
        <v/>
      </c>
      <c r="Q269" s="50">
        <f t="shared" si="273"/>
        <v>0</v>
      </c>
      <c r="R269" s="37"/>
      <c r="S269" s="36">
        <f t="shared" si="274"/>
        <v>1000</v>
      </c>
      <c r="T269" s="36">
        <f t="shared" si="275"/>
        <v>0</v>
      </c>
      <c r="U269" s="36">
        <f t="shared" si="276"/>
        <v>0</v>
      </c>
      <c r="V269" s="36">
        <f t="shared" si="277"/>
        <v>0</v>
      </c>
      <c r="W269" s="36">
        <f t="shared" si="278"/>
        <v>3000</v>
      </c>
      <c r="X269" s="36">
        <f t="shared" si="279"/>
        <v>0</v>
      </c>
      <c r="Y269" s="36">
        <f t="shared" si="280"/>
        <v>0</v>
      </c>
      <c r="Z269" s="36">
        <f t="shared" si="281"/>
        <v>62134.530000000021</v>
      </c>
      <c r="AA269" s="36">
        <f t="shared" si="282"/>
        <v>0</v>
      </c>
      <c r="AB269" s="36">
        <f t="shared" si="283"/>
        <v>0</v>
      </c>
      <c r="AC269" s="40"/>
      <c r="AD269" s="36">
        <f t="shared" si="249"/>
        <v>0</v>
      </c>
      <c r="AE269" s="36">
        <f t="shared" si="250"/>
        <v>0</v>
      </c>
      <c r="AF269" s="36">
        <f t="shared" si="251"/>
        <v>0</v>
      </c>
      <c r="AG269" s="36">
        <f t="shared" si="252"/>
        <v>0</v>
      </c>
      <c r="AH269" s="36">
        <f t="shared" si="253"/>
        <v>0</v>
      </c>
      <c r="AI269" s="36">
        <f t="shared" si="254"/>
        <v>0</v>
      </c>
      <c r="AJ269" s="36">
        <f t="shared" si="255"/>
        <v>0</v>
      </c>
      <c r="AK269" s="36">
        <f t="shared" si="256"/>
        <v>0</v>
      </c>
      <c r="AL269" s="36">
        <f t="shared" si="257"/>
        <v>0</v>
      </c>
      <c r="AM269" s="36">
        <f t="shared" si="258"/>
        <v>0</v>
      </c>
      <c r="AN269" s="40"/>
      <c r="AO269" s="36">
        <f t="shared" si="284"/>
        <v>0</v>
      </c>
      <c r="AP269" s="36">
        <f t="shared" si="285"/>
        <v>0</v>
      </c>
      <c r="AQ269" s="36">
        <f t="shared" si="286"/>
        <v>0</v>
      </c>
      <c r="AR269" s="36">
        <f t="shared" si="287"/>
        <v>0</v>
      </c>
      <c r="AS269" s="36">
        <f t="shared" si="288"/>
        <v>0</v>
      </c>
      <c r="AT269" s="36">
        <f t="shared" si="289"/>
        <v>0</v>
      </c>
      <c r="AU269" s="36">
        <f t="shared" si="290"/>
        <v>0</v>
      </c>
      <c r="AV269" s="36">
        <f t="shared" si="291"/>
        <v>180.7</v>
      </c>
      <c r="AW269" s="36">
        <f t="shared" si="292"/>
        <v>0</v>
      </c>
      <c r="AX269" s="36">
        <f t="shared" si="293"/>
        <v>0</v>
      </c>
      <c r="AZ269" s="36">
        <f t="shared" si="306"/>
        <v>0</v>
      </c>
      <c r="BA269" s="36">
        <f t="shared" si="307"/>
        <v>0</v>
      </c>
      <c r="BB269" s="36">
        <f t="shared" si="308"/>
        <v>0</v>
      </c>
      <c r="BC269" s="36">
        <f t="shared" si="309"/>
        <v>0</v>
      </c>
      <c r="BD269" s="36">
        <f t="shared" si="310"/>
        <v>0</v>
      </c>
      <c r="BE269" s="36">
        <f t="shared" si="311"/>
        <v>0</v>
      </c>
      <c r="BF269" s="36">
        <f t="shared" si="312"/>
        <v>0</v>
      </c>
      <c r="BG269" s="36">
        <f t="shared" si="313"/>
        <v>0</v>
      </c>
      <c r="BH269" s="36">
        <f t="shared" si="314"/>
        <v>0</v>
      </c>
      <c r="BI269" s="36">
        <f t="shared" si="315"/>
        <v>0</v>
      </c>
      <c r="BJ269" s="118">
        <f t="shared" si="294"/>
        <v>0</v>
      </c>
      <c r="BK269" s="37"/>
      <c r="BL269" s="38">
        <f t="shared" si="316"/>
        <v>0</v>
      </c>
      <c r="BM269" s="39">
        <f>IF(BA269+AP269+T268&gt;=F$8,0,IF(SUM($BL269:BL269)&lt;$C269,MIN(F$8-(BA269+AP269+T268),$C269-SUM($BL269:BL269)),0))</f>
        <v>0</v>
      </c>
      <c r="BN269" s="39">
        <f>IF(BB269+AQ269+U268&gt;=G$8,0,IF(SUM($BL269:BM269)&lt;$C269,MIN(G$8-(BB269+AQ269+U268),$C269-SUM($BL269:BM269)),0))</f>
        <v>0</v>
      </c>
      <c r="BO269" s="39">
        <f>IF(BC269+AR269+V268&gt;=H$8,0,IF(SUM($BL269:BN269)&lt;$C269,MIN(H$8-(BC269+AR269+V268),$C269-SUM($BL269:BN269)),0))</f>
        <v>0</v>
      </c>
      <c r="BP269" s="39">
        <f>IF(BD269+AS269+W268&gt;=I$8,0,IF(SUM($BL269:BO269)&lt;$C269,MIN(I$8-(BD269+AS269+W268),$C269-SUM($BL269:BO269)),0))</f>
        <v>0</v>
      </c>
      <c r="BQ269" s="39">
        <f>IF(BE269+AT269+X268&gt;=J$8,0,IF(SUM($BL269:BP269)&lt;$C269,MIN(J$8-(BE269+AT269+X268),$C269-SUM($BL269:BP269)),0))</f>
        <v>0</v>
      </c>
      <c r="BR269" s="39">
        <f>IF(BF269+AU269+Y268&gt;=K$8,0,IF(SUM($BL269:BQ269)&lt;$C269,MIN(K$8-(BF269+AU269+Y268),$C269-SUM($BL269:BQ269)),0))</f>
        <v>0</v>
      </c>
      <c r="BS269" s="39">
        <f>IF(BG269+AV269+Z268&gt;=L$8,0,IF(SUM($BL269:BR269)&lt;$C269,MIN(L$8-(BG269+AV269+Z268),$C269-SUM($BL269:BR269)),0))</f>
        <v>0</v>
      </c>
      <c r="BT269" s="39">
        <f>IF(BH269+AW269+AA268&gt;=M$8,0,IF(SUM($BL269:BS269)&lt;$C269,MIN(M$8-(BH269+AW269+AA268),$C269-SUM($BL269:BS269)),0))</f>
        <v>0</v>
      </c>
      <c r="BU269" s="39">
        <f>IF(BI269+AX269+AB268&gt;=N$8,0,IF(SUM($BL269:BT269)&lt;$C269,MIN(N$8-(BI269+AX269+AB268),$C269-SUM($BL269:BT269)),0))</f>
        <v>0</v>
      </c>
      <c r="BW269" s="52" t="e">
        <f t="shared" si="317"/>
        <v>#N/A</v>
      </c>
      <c r="BX269" s="174" t="e">
        <f t="shared" si="318"/>
        <v>#N/A</v>
      </c>
      <c r="BY269" s="39">
        <f t="shared" si="295"/>
        <v>0</v>
      </c>
      <c r="BZ269" s="174" t="e">
        <f t="shared" si="319"/>
        <v>#N/A</v>
      </c>
      <c r="CA269" s="37">
        <f t="shared" si="296"/>
        <v>0</v>
      </c>
      <c r="CB269" s="174" t="e">
        <f t="shared" si="320"/>
        <v>#N/A</v>
      </c>
      <c r="CC269" s="39">
        <f t="shared" si="297"/>
        <v>0</v>
      </c>
      <c r="CD269" s="174" t="e">
        <f t="shared" si="321"/>
        <v>#N/A</v>
      </c>
      <c r="CE269" s="39">
        <f t="shared" si="298"/>
        <v>0</v>
      </c>
      <c r="CF269" s="174" t="e">
        <f t="shared" si="322"/>
        <v>#N/A</v>
      </c>
      <c r="CG269" s="39">
        <f t="shared" si="299"/>
        <v>0</v>
      </c>
      <c r="CH269" s="174" t="e">
        <f t="shared" si="323"/>
        <v>#N/A</v>
      </c>
      <c r="CI269" s="39">
        <f t="shared" si="300"/>
        <v>0</v>
      </c>
      <c r="CJ269" s="174" t="e">
        <f t="shared" si="324"/>
        <v>#N/A</v>
      </c>
      <c r="CK269" s="39">
        <f t="shared" si="301"/>
        <v>0</v>
      </c>
      <c r="CL269" s="174" t="e">
        <f t="shared" si="325"/>
        <v>#N/A</v>
      </c>
      <c r="CM269" s="39">
        <f t="shared" si="302"/>
        <v>0</v>
      </c>
      <c r="CN269" s="174" t="e">
        <f t="shared" si="326"/>
        <v>#N/A</v>
      </c>
      <c r="CO269" s="39">
        <f t="shared" si="303"/>
        <v>0</v>
      </c>
      <c r="CP269" s="174" t="e">
        <f t="shared" si="327"/>
        <v>#N/A</v>
      </c>
      <c r="CQ269" s="39">
        <f t="shared" si="304"/>
        <v>0</v>
      </c>
      <c r="CR269" s="39" t="e">
        <f>IF(ISERROR(BX269),NA(),(BY269/Calculator!$E$6)/2)</f>
        <v>#N/A</v>
      </c>
      <c r="CS269" s="39" t="e">
        <f>IF(ISERROR(BZ269),NA(),(CA269/Calculator!$E$6)/2)</f>
        <v>#N/A</v>
      </c>
      <c r="CT269" s="39" t="e">
        <f>IF(ISERROR(CB269),NA(),(CC269/Calculator!$E$6)/2)</f>
        <v>#N/A</v>
      </c>
      <c r="CU269" s="39" t="e">
        <f>IF(ISERROR(CD269),NA(),(CE269/Calculator!$E$6)/2)</f>
        <v>#N/A</v>
      </c>
      <c r="CV269" s="39" t="e">
        <f>IF(ISERROR(CF269),NA(),(CG269/Calculator!$E$6)/2)</f>
        <v>#N/A</v>
      </c>
      <c r="CW269" s="39" t="e">
        <f>IF(ISERROR(CH269),NA(),(CI269/Calculator!$E$6)/2)</f>
        <v>#N/A</v>
      </c>
      <c r="CX269" s="39" t="e">
        <f>IF(ISERROR(CJ269),NA(),(CK269/Calculator!$E$6)/2)</f>
        <v>#N/A</v>
      </c>
      <c r="CY269" s="39" t="e">
        <f>IF(ISERROR(CL269),NA(),(CM269/Calculator!$E$6)/2)</f>
        <v>#N/A</v>
      </c>
      <c r="CZ269" s="39" t="e">
        <f>IF(ISERROR(CN269),NA(),(CO269/Calculator!$E$6)/2)</f>
        <v>#N/A</v>
      </c>
      <c r="DA269" s="39" t="e">
        <f>IF(ISERROR(CP269),NA(),(CQ269/Calculator!$E$6)/2)</f>
        <v>#N/A</v>
      </c>
    </row>
    <row r="270" spans="1:105" s="34" customFormat="1" ht="12" thickBot="1" x14ac:dyDescent="0.25">
      <c r="A270" s="51" t="str">
        <f t="shared" si="259"/>
        <v/>
      </c>
      <c r="B270" s="52" t="str">
        <f t="shared" si="305"/>
        <v/>
      </c>
      <c r="C270" s="53" t="str">
        <f t="shared" si="260"/>
        <v/>
      </c>
      <c r="D270" s="54"/>
      <c r="E270" s="36">
        <f t="shared" si="261"/>
        <v>0</v>
      </c>
      <c r="F270" s="36">
        <f t="shared" si="262"/>
        <v>0</v>
      </c>
      <c r="G270" s="36">
        <f t="shared" si="263"/>
        <v>0</v>
      </c>
      <c r="H270" s="36">
        <f t="shared" si="264"/>
        <v>0</v>
      </c>
      <c r="I270" s="36">
        <f t="shared" si="265"/>
        <v>0</v>
      </c>
      <c r="J270" s="36">
        <f t="shared" si="266"/>
        <v>0</v>
      </c>
      <c r="K270" s="36">
        <f t="shared" si="267"/>
        <v>0</v>
      </c>
      <c r="L270" s="36">
        <f t="shared" si="268"/>
        <v>0</v>
      </c>
      <c r="M270" s="36">
        <f t="shared" si="269"/>
        <v>0</v>
      </c>
      <c r="N270" s="36">
        <f t="shared" si="270"/>
        <v>0</v>
      </c>
      <c r="O270" s="49">
        <f t="shared" si="271"/>
        <v>0</v>
      </c>
      <c r="P270" s="132" t="str">
        <f t="shared" si="272"/>
        <v/>
      </c>
      <c r="Q270" s="50">
        <f t="shared" si="273"/>
        <v>0</v>
      </c>
      <c r="R270" s="37"/>
      <c r="S270" s="36">
        <f t="shared" si="274"/>
        <v>1000</v>
      </c>
      <c r="T270" s="36">
        <f t="shared" si="275"/>
        <v>0</v>
      </c>
      <c r="U270" s="36">
        <f t="shared" si="276"/>
        <v>0</v>
      </c>
      <c r="V270" s="36">
        <f t="shared" si="277"/>
        <v>0</v>
      </c>
      <c r="W270" s="36">
        <f t="shared" si="278"/>
        <v>3000</v>
      </c>
      <c r="X270" s="36">
        <f t="shared" si="279"/>
        <v>0</v>
      </c>
      <c r="Y270" s="36">
        <f t="shared" si="280"/>
        <v>0</v>
      </c>
      <c r="Z270" s="36">
        <f t="shared" si="281"/>
        <v>62315.760000000024</v>
      </c>
      <c r="AA270" s="36">
        <f t="shared" si="282"/>
        <v>0</v>
      </c>
      <c r="AB270" s="36">
        <f t="shared" si="283"/>
        <v>0</v>
      </c>
      <c r="AC270" s="40"/>
      <c r="AD270" s="36">
        <f t="shared" si="249"/>
        <v>0</v>
      </c>
      <c r="AE270" s="36">
        <f t="shared" si="250"/>
        <v>0</v>
      </c>
      <c r="AF270" s="36">
        <f t="shared" si="251"/>
        <v>0</v>
      </c>
      <c r="AG270" s="36">
        <f t="shared" si="252"/>
        <v>0</v>
      </c>
      <c r="AH270" s="36">
        <f t="shared" si="253"/>
        <v>0</v>
      </c>
      <c r="AI270" s="36">
        <f t="shared" si="254"/>
        <v>0</v>
      </c>
      <c r="AJ270" s="36">
        <f t="shared" si="255"/>
        <v>0</v>
      </c>
      <c r="AK270" s="36">
        <f t="shared" si="256"/>
        <v>0</v>
      </c>
      <c r="AL270" s="36">
        <f t="shared" si="257"/>
        <v>0</v>
      </c>
      <c r="AM270" s="36">
        <f t="shared" si="258"/>
        <v>0</v>
      </c>
      <c r="AN270" s="40"/>
      <c r="AO270" s="36">
        <f t="shared" si="284"/>
        <v>0</v>
      </c>
      <c r="AP270" s="36">
        <f t="shared" si="285"/>
        <v>0</v>
      </c>
      <c r="AQ270" s="36">
        <f t="shared" si="286"/>
        <v>0</v>
      </c>
      <c r="AR270" s="36">
        <f t="shared" si="287"/>
        <v>0</v>
      </c>
      <c r="AS270" s="36">
        <f t="shared" si="288"/>
        <v>0</v>
      </c>
      <c r="AT270" s="36">
        <f t="shared" si="289"/>
        <v>0</v>
      </c>
      <c r="AU270" s="36">
        <f t="shared" si="290"/>
        <v>0</v>
      </c>
      <c r="AV270" s="36">
        <f t="shared" si="291"/>
        <v>181.23</v>
      </c>
      <c r="AW270" s="36">
        <f t="shared" si="292"/>
        <v>0</v>
      </c>
      <c r="AX270" s="36">
        <f t="shared" si="293"/>
        <v>0</v>
      </c>
      <c r="AZ270" s="36">
        <f t="shared" si="306"/>
        <v>0</v>
      </c>
      <c r="BA270" s="36">
        <f t="shared" si="307"/>
        <v>0</v>
      </c>
      <c r="BB270" s="36">
        <f t="shared" si="308"/>
        <v>0</v>
      </c>
      <c r="BC270" s="36">
        <f t="shared" si="309"/>
        <v>0</v>
      </c>
      <c r="BD270" s="36">
        <f t="shared" si="310"/>
        <v>0</v>
      </c>
      <c r="BE270" s="36">
        <f t="shared" si="311"/>
        <v>0</v>
      </c>
      <c r="BF270" s="36">
        <f t="shared" si="312"/>
        <v>0</v>
      </c>
      <c r="BG270" s="36">
        <f t="shared" si="313"/>
        <v>0</v>
      </c>
      <c r="BH270" s="36">
        <f t="shared" si="314"/>
        <v>0</v>
      </c>
      <c r="BI270" s="36">
        <f t="shared" si="315"/>
        <v>0</v>
      </c>
      <c r="BJ270" s="118">
        <f t="shared" si="294"/>
        <v>0</v>
      </c>
      <c r="BK270" s="37"/>
      <c r="BL270" s="38">
        <f t="shared" si="316"/>
        <v>0</v>
      </c>
      <c r="BM270" s="39">
        <f>IF(BA270+AP270+T269&gt;=F$8,0,IF(SUM($BL270:BL270)&lt;$C270,MIN(F$8-(BA270+AP270+T269),$C270-SUM($BL270:BL270)),0))</f>
        <v>0</v>
      </c>
      <c r="BN270" s="39">
        <f>IF(BB270+AQ270+U269&gt;=G$8,0,IF(SUM($BL270:BM270)&lt;$C270,MIN(G$8-(BB270+AQ270+U269),$C270-SUM($BL270:BM270)),0))</f>
        <v>0</v>
      </c>
      <c r="BO270" s="39">
        <f>IF(BC270+AR270+V269&gt;=H$8,0,IF(SUM($BL270:BN270)&lt;$C270,MIN(H$8-(BC270+AR270+V269),$C270-SUM($BL270:BN270)),0))</f>
        <v>0</v>
      </c>
      <c r="BP270" s="39">
        <f>IF(BD270+AS270+W269&gt;=I$8,0,IF(SUM($BL270:BO270)&lt;$C270,MIN(I$8-(BD270+AS270+W269),$C270-SUM($BL270:BO270)),0))</f>
        <v>0</v>
      </c>
      <c r="BQ270" s="39">
        <f>IF(BE270+AT270+X269&gt;=J$8,0,IF(SUM($BL270:BP270)&lt;$C270,MIN(J$8-(BE270+AT270+X269),$C270-SUM($BL270:BP270)),0))</f>
        <v>0</v>
      </c>
      <c r="BR270" s="39">
        <f>IF(BF270+AU270+Y269&gt;=K$8,0,IF(SUM($BL270:BQ270)&lt;$C270,MIN(K$8-(BF270+AU270+Y269),$C270-SUM($BL270:BQ270)),0))</f>
        <v>0</v>
      </c>
      <c r="BS270" s="39">
        <f>IF(BG270+AV270+Z269&gt;=L$8,0,IF(SUM($BL270:BR270)&lt;$C270,MIN(L$8-(BG270+AV270+Z269),$C270-SUM($BL270:BR270)),0))</f>
        <v>0</v>
      </c>
      <c r="BT270" s="39">
        <f>IF(BH270+AW270+AA269&gt;=M$8,0,IF(SUM($BL270:BS270)&lt;$C270,MIN(M$8-(BH270+AW270+AA269),$C270-SUM($BL270:BS270)),0))</f>
        <v>0</v>
      </c>
      <c r="BU270" s="39">
        <f>IF(BI270+AX270+AB269&gt;=N$8,0,IF(SUM($BL270:BT270)&lt;$C270,MIN(N$8-(BI270+AX270+AB269),$C270-SUM($BL270:BT270)),0))</f>
        <v>0</v>
      </c>
      <c r="BW270" s="52" t="e">
        <f t="shared" si="317"/>
        <v>#N/A</v>
      </c>
      <c r="BX270" s="174" t="e">
        <f t="shared" si="318"/>
        <v>#N/A</v>
      </c>
      <c r="BY270" s="39">
        <f t="shared" si="295"/>
        <v>0</v>
      </c>
      <c r="BZ270" s="174" t="e">
        <f t="shared" si="319"/>
        <v>#N/A</v>
      </c>
      <c r="CA270" s="37">
        <f t="shared" si="296"/>
        <v>0</v>
      </c>
      <c r="CB270" s="174" t="e">
        <f t="shared" si="320"/>
        <v>#N/A</v>
      </c>
      <c r="CC270" s="39">
        <f t="shared" si="297"/>
        <v>0</v>
      </c>
      <c r="CD270" s="174" t="e">
        <f t="shared" si="321"/>
        <v>#N/A</v>
      </c>
      <c r="CE270" s="39">
        <f t="shared" si="298"/>
        <v>0</v>
      </c>
      <c r="CF270" s="174" t="e">
        <f t="shared" si="322"/>
        <v>#N/A</v>
      </c>
      <c r="CG270" s="39">
        <f t="shared" si="299"/>
        <v>0</v>
      </c>
      <c r="CH270" s="174" t="e">
        <f t="shared" si="323"/>
        <v>#N/A</v>
      </c>
      <c r="CI270" s="39">
        <f t="shared" si="300"/>
        <v>0</v>
      </c>
      <c r="CJ270" s="174" t="e">
        <f t="shared" si="324"/>
        <v>#N/A</v>
      </c>
      <c r="CK270" s="39">
        <f t="shared" si="301"/>
        <v>0</v>
      </c>
      <c r="CL270" s="174" t="e">
        <f t="shared" si="325"/>
        <v>#N/A</v>
      </c>
      <c r="CM270" s="39">
        <f t="shared" si="302"/>
        <v>0</v>
      </c>
      <c r="CN270" s="174" t="e">
        <f t="shared" si="326"/>
        <v>#N/A</v>
      </c>
      <c r="CO270" s="39">
        <f t="shared" si="303"/>
        <v>0</v>
      </c>
      <c r="CP270" s="174" t="e">
        <f t="shared" si="327"/>
        <v>#N/A</v>
      </c>
      <c r="CQ270" s="39">
        <f t="shared" si="304"/>
        <v>0</v>
      </c>
      <c r="CR270" s="39" t="e">
        <f>IF(ISERROR(BX270),NA(),(BY270/Calculator!$E$6)/2)</f>
        <v>#N/A</v>
      </c>
      <c r="CS270" s="39" t="e">
        <f>IF(ISERROR(BZ270),NA(),(CA270/Calculator!$E$6)/2)</f>
        <v>#N/A</v>
      </c>
      <c r="CT270" s="39" t="e">
        <f>IF(ISERROR(CB270),NA(),(CC270/Calculator!$E$6)/2)</f>
        <v>#N/A</v>
      </c>
      <c r="CU270" s="39" t="e">
        <f>IF(ISERROR(CD270),NA(),(CE270/Calculator!$E$6)/2)</f>
        <v>#N/A</v>
      </c>
      <c r="CV270" s="39" t="e">
        <f>IF(ISERROR(CF270),NA(),(CG270/Calculator!$E$6)/2)</f>
        <v>#N/A</v>
      </c>
      <c r="CW270" s="39" t="e">
        <f>IF(ISERROR(CH270),NA(),(CI270/Calculator!$E$6)/2)</f>
        <v>#N/A</v>
      </c>
      <c r="CX270" s="39" t="e">
        <f>IF(ISERROR(CJ270),NA(),(CK270/Calculator!$E$6)/2)</f>
        <v>#N/A</v>
      </c>
      <c r="CY270" s="39" t="e">
        <f>IF(ISERROR(CL270),NA(),(CM270/Calculator!$E$6)/2)</f>
        <v>#N/A</v>
      </c>
      <c r="CZ270" s="39" t="e">
        <f>IF(ISERROR(CN270),NA(),(CO270/Calculator!$E$6)/2)</f>
        <v>#N/A</v>
      </c>
      <c r="DA270" s="39" t="e">
        <f>IF(ISERROR(CP270),NA(),(CQ270/Calculator!$E$6)/2)</f>
        <v>#N/A</v>
      </c>
    </row>
    <row r="271" spans="1:105" s="34" customFormat="1" ht="12" thickBot="1" x14ac:dyDescent="0.25">
      <c r="A271" s="51" t="str">
        <f t="shared" si="259"/>
        <v/>
      </c>
      <c r="B271" s="52" t="str">
        <f t="shared" si="305"/>
        <v/>
      </c>
      <c r="C271" s="53" t="str">
        <f t="shared" si="260"/>
        <v/>
      </c>
      <c r="D271" s="54"/>
      <c r="E271" s="36">
        <f t="shared" si="261"/>
        <v>0</v>
      </c>
      <c r="F271" s="36">
        <f t="shared" si="262"/>
        <v>0</v>
      </c>
      <c r="G271" s="36">
        <f t="shared" si="263"/>
        <v>0</v>
      </c>
      <c r="H271" s="36">
        <f t="shared" si="264"/>
        <v>0</v>
      </c>
      <c r="I271" s="36">
        <f t="shared" si="265"/>
        <v>0</v>
      </c>
      <c r="J271" s="36">
        <f t="shared" si="266"/>
        <v>0</v>
      </c>
      <c r="K271" s="36">
        <f t="shared" si="267"/>
        <v>0</v>
      </c>
      <c r="L271" s="36">
        <f t="shared" si="268"/>
        <v>0</v>
      </c>
      <c r="M271" s="36">
        <f t="shared" si="269"/>
        <v>0</v>
      </c>
      <c r="N271" s="36">
        <f t="shared" si="270"/>
        <v>0</v>
      </c>
      <c r="O271" s="49">
        <f t="shared" si="271"/>
        <v>0</v>
      </c>
      <c r="P271" s="132" t="str">
        <f t="shared" si="272"/>
        <v/>
      </c>
      <c r="Q271" s="50">
        <f t="shared" si="273"/>
        <v>0</v>
      </c>
      <c r="R271" s="37"/>
      <c r="S271" s="36">
        <f t="shared" si="274"/>
        <v>1000</v>
      </c>
      <c r="T271" s="36">
        <f t="shared" si="275"/>
        <v>0</v>
      </c>
      <c r="U271" s="36">
        <f t="shared" si="276"/>
        <v>0</v>
      </c>
      <c r="V271" s="36">
        <f t="shared" si="277"/>
        <v>0</v>
      </c>
      <c r="W271" s="36">
        <f t="shared" si="278"/>
        <v>3000</v>
      </c>
      <c r="X271" s="36">
        <f t="shared" si="279"/>
        <v>0</v>
      </c>
      <c r="Y271" s="36">
        <f t="shared" si="280"/>
        <v>0</v>
      </c>
      <c r="Z271" s="36">
        <f t="shared" si="281"/>
        <v>62497.510000000024</v>
      </c>
      <c r="AA271" s="36">
        <f t="shared" si="282"/>
        <v>0</v>
      </c>
      <c r="AB271" s="36">
        <f t="shared" si="283"/>
        <v>0</v>
      </c>
      <c r="AC271" s="40"/>
      <c r="AD271" s="36">
        <f t="shared" si="249"/>
        <v>0</v>
      </c>
      <c r="AE271" s="36">
        <f t="shared" si="250"/>
        <v>0</v>
      </c>
      <c r="AF271" s="36">
        <f t="shared" si="251"/>
        <v>0</v>
      </c>
      <c r="AG271" s="36">
        <f t="shared" si="252"/>
        <v>0</v>
      </c>
      <c r="AH271" s="36">
        <f t="shared" si="253"/>
        <v>0</v>
      </c>
      <c r="AI271" s="36">
        <f t="shared" si="254"/>
        <v>0</v>
      </c>
      <c r="AJ271" s="36">
        <f t="shared" si="255"/>
        <v>0</v>
      </c>
      <c r="AK271" s="36">
        <f t="shared" si="256"/>
        <v>0</v>
      </c>
      <c r="AL271" s="36">
        <f t="shared" si="257"/>
        <v>0</v>
      </c>
      <c r="AM271" s="36">
        <f t="shared" si="258"/>
        <v>0</v>
      </c>
      <c r="AN271" s="40"/>
      <c r="AO271" s="36">
        <f t="shared" si="284"/>
        <v>0</v>
      </c>
      <c r="AP271" s="36">
        <f t="shared" si="285"/>
        <v>0</v>
      </c>
      <c r="AQ271" s="36">
        <f t="shared" si="286"/>
        <v>0</v>
      </c>
      <c r="AR271" s="36">
        <f t="shared" si="287"/>
        <v>0</v>
      </c>
      <c r="AS271" s="36">
        <f t="shared" si="288"/>
        <v>0</v>
      </c>
      <c r="AT271" s="36">
        <f t="shared" si="289"/>
        <v>0</v>
      </c>
      <c r="AU271" s="36">
        <f t="shared" si="290"/>
        <v>0</v>
      </c>
      <c r="AV271" s="36">
        <f t="shared" si="291"/>
        <v>181.75</v>
      </c>
      <c r="AW271" s="36">
        <f t="shared" si="292"/>
        <v>0</v>
      </c>
      <c r="AX271" s="36">
        <f t="shared" si="293"/>
        <v>0</v>
      </c>
      <c r="AZ271" s="36">
        <f t="shared" si="306"/>
        <v>0</v>
      </c>
      <c r="BA271" s="36">
        <f t="shared" si="307"/>
        <v>0</v>
      </c>
      <c r="BB271" s="36">
        <f t="shared" si="308"/>
        <v>0</v>
      </c>
      <c r="BC271" s="36">
        <f t="shared" si="309"/>
        <v>0</v>
      </c>
      <c r="BD271" s="36">
        <f t="shared" si="310"/>
        <v>0</v>
      </c>
      <c r="BE271" s="36">
        <f t="shared" si="311"/>
        <v>0</v>
      </c>
      <c r="BF271" s="36">
        <f t="shared" si="312"/>
        <v>0</v>
      </c>
      <c r="BG271" s="36">
        <f t="shared" si="313"/>
        <v>0</v>
      </c>
      <c r="BH271" s="36">
        <f t="shared" si="314"/>
        <v>0</v>
      </c>
      <c r="BI271" s="36">
        <f t="shared" si="315"/>
        <v>0</v>
      </c>
      <c r="BJ271" s="118">
        <f t="shared" si="294"/>
        <v>0</v>
      </c>
      <c r="BK271" s="37"/>
      <c r="BL271" s="38">
        <f t="shared" si="316"/>
        <v>0</v>
      </c>
      <c r="BM271" s="39">
        <f>IF(BA271+AP271+T270&gt;=F$8,0,IF(SUM($BL271:BL271)&lt;$C271,MIN(F$8-(BA271+AP271+T270),$C271-SUM($BL271:BL271)),0))</f>
        <v>0</v>
      </c>
      <c r="BN271" s="39">
        <f>IF(BB271+AQ271+U270&gt;=G$8,0,IF(SUM($BL271:BM271)&lt;$C271,MIN(G$8-(BB271+AQ271+U270),$C271-SUM($BL271:BM271)),0))</f>
        <v>0</v>
      </c>
      <c r="BO271" s="39">
        <f>IF(BC271+AR271+V270&gt;=H$8,0,IF(SUM($BL271:BN271)&lt;$C271,MIN(H$8-(BC271+AR271+V270),$C271-SUM($BL271:BN271)),0))</f>
        <v>0</v>
      </c>
      <c r="BP271" s="39">
        <f>IF(BD271+AS271+W270&gt;=I$8,0,IF(SUM($BL271:BO271)&lt;$C271,MIN(I$8-(BD271+AS271+W270),$C271-SUM($BL271:BO271)),0))</f>
        <v>0</v>
      </c>
      <c r="BQ271" s="39">
        <f>IF(BE271+AT271+X270&gt;=J$8,0,IF(SUM($BL271:BP271)&lt;$C271,MIN(J$8-(BE271+AT271+X270),$C271-SUM($BL271:BP271)),0))</f>
        <v>0</v>
      </c>
      <c r="BR271" s="39">
        <f>IF(BF271+AU271+Y270&gt;=K$8,0,IF(SUM($BL271:BQ271)&lt;$C271,MIN(K$8-(BF271+AU271+Y270),$C271-SUM($BL271:BQ271)),0))</f>
        <v>0</v>
      </c>
      <c r="BS271" s="39">
        <f>IF(BG271+AV271+Z270&gt;=L$8,0,IF(SUM($BL271:BR271)&lt;$C271,MIN(L$8-(BG271+AV271+Z270),$C271-SUM($BL271:BR271)),0))</f>
        <v>0</v>
      </c>
      <c r="BT271" s="39">
        <f>IF(BH271+AW271+AA270&gt;=M$8,0,IF(SUM($BL271:BS271)&lt;$C271,MIN(M$8-(BH271+AW271+AA270),$C271-SUM($BL271:BS271)),0))</f>
        <v>0</v>
      </c>
      <c r="BU271" s="39">
        <f>IF(BI271+AX271+AB270&gt;=N$8,0,IF(SUM($BL271:BT271)&lt;$C271,MIN(N$8-(BI271+AX271+AB270),$C271-SUM($BL271:BT271)),0))</f>
        <v>0</v>
      </c>
      <c r="BW271" s="52" t="e">
        <f t="shared" si="317"/>
        <v>#N/A</v>
      </c>
      <c r="BX271" s="174" t="e">
        <f t="shared" si="318"/>
        <v>#N/A</v>
      </c>
      <c r="BY271" s="39">
        <f t="shared" si="295"/>
        <v>0</v>
      </c>
      <c r="BZ271" s="174" t="e">
        <f t="shared" si="319"/>
        <v>#N/A</v>
      </c>
      <c r="CA271" s="37">
        <f t="shared" si="296"/>
        <v>0</v>
      </c>
      <c r="CB271" s="174" t="e">
        <f t="shared" si="320"/>
        <v>#N/A</v>
      </c>
      <c r="CC271" s="39">
        <f t="shared" si="297"/>
        <v>0</v>
      </c>
      <c r="CD271" s="174" t="e">
        <f t="shared" si="321"/>
        <v>#N/A</v>
      </c>
      <c r="CE271" s="39">
        <f t="shared" si="298"/>
        <v>0</v>
      </c>
      <c r="CF271" s="174" t="e">
        <f t="shared" si="322"/>
        <v>#N/A</v>
      </c>
      <c r="CG271" s="39">
        <f t="shared" si="299"/>
        <v>0</v>
      </c>
      <c r="CH271" s="174" t="e">
        <f t="shared" si="323"/>
        <v>#N/A</v>
      </c>
      <c r="CI271" s="39">
        <f t="shared" si="300"/>
        <v>0</v>
      </c>
      <c r="CJ271" s="174" t="e">
        <f t="shared" si="324"/>
        <v>#N/A</v>
      </c>
      <c r="CK271" s="39">
        <f t="shared" si="301"/>
        <v>0</v>
      </c>
      <c r="CL271" s="174" t="e">
        <f t="shared" si="325"/>
        <v>#N/A</v>
      </c>
      <c r="CM271" s="39">
        <f t="shared" si="302"/>
        <v>0</v>
      </c>
      <c r="CN271" s="174" t="e">
        <f t="shared" si="326"/>
        <v>#N/A</v>
      </c>
      <c r="CO271" s="39">
        <f t="shared" si="303"/>
        <v>0</v>
      </c>
      <c r="CP271" s="174" t="e">
        <f t="shared" si="327"/>
        <v>#N/A</v>
      </c>
      <c r="CQ271" s="39">
        <f t="shared" si="304"/>
        <v>0</v>
      </c>
      <c r="CR271" s="39" t="e">
        <f>IF(ISERROR(BX271),NA(),(BY271/Calculator!$E$6)/2)</f>
        <v>#N/A</v>
      </c>
      <c r="CS271" s="39" t="e">
        <f>IF(ISERROR(BZ271),NA(),(CA271/Calculator!$E$6)/2)</f>
        <v>#N/A</v>
      </c>
      <c r="CT271" s="39" t="e">
        <f>IF(ISERROR(CB271),NA(),(CC271/Calculator!$E$6)/2)</f>
        <v>#N/A</v>
      </c>
      <c r="CU271" s="39" t="e">
        <f>IF(ISERROR(CD271),NA(),(CE271/Calculator!$E$6)/2)</f>
        <v>#N/A</v>
      </c>
      <c r="CV271" s="39" t="e">
        <f>IF(ISERROR(CF271),NA(),(CG271/Calculator!$E$6)/2)</f>
        <v>#N/A</v>
      </c>
      <c r="CW271" s="39" t="e">
        <f>IF(ISERROR(CH271),NA(),(CI271/Calculator!$E$6)/2)</f>
        <v>#N/A</v>
      </c>
      <c r="CX271" s="39" t="e">
        <f>IF(ISERROR(CJ271),NA(),(CK271/Calculator!$E$6)/2)</f>
        <v>#N/A</v>
      </c>
      <c r="CY271" s="39" t="e">
        <f>IF(ISERROR(CL271),NA(),(CM271/Calculator!$E$6)/2)</f>
        <v>#N/A</v>
      </c>
      <c r="CZ271" s="39" t="e">
        <f>IF(ISERROR(CN271),NA(),(CO271/Calculator!$E$6)/2)</f>
        <v>#N/A</v>
      </c>
      <c r="DA271" s="39" t="e">
        <f>IF(ISERROR(CP271),NA(),(CQ271/Calculator!$E$6)/2)</f>
        <v>#N/A</v>
      </c>
    </row>
    <row r="272" spans="1:105" s="34" customFormat="1" ht="12" thickBot="1" x14ac:dyDescent="0.25">
      <c r="A272" s="51" t="str">
        <f t="shared" si="259"/>
        <v/>
      </c>
      <c r="B272" s="52" t="str">
        <f t="shared" si="305"/>
        <v/>
      </c>
      <c r="C272" s="53" t="str">
        <f t="shared" si="260"/>
        <v/>
      </c>
      <c r="D272" s="54"/>
      <c r="E272" s="36">
        <f t="shared" si="261"/>
        <v>0</v>
      </c>
      <c r="F272" s="36">
        <f t="shared" si="262"/>
        <v>0</v>
      </c>
      <c r="G272" s="36">
        <f t="shared" si="263"/>
        <v>0</v>
      </c>
      <c r="H272" s="36">
        <f t="shared" si="264"/>
        <v>0</v>
      </c>
      <c r="I272" s="36">
        <f t="shared" si="265"/>
        <v>0</v>
      </c>
      <c r="J272" s="36">
        <f t="shared" si="266"/>
        <v>0</v>
      </c>
      <c r="K272" s="36">
        <f t="shared" si="267"/>
        <v>0</v>
      </c>
      <c r="L272" s="36">
        <f t="shared" si="268"/>
        <v>0</v>
      </c>
      <c r="M272" s="36">
        <f t="shared" si="269"/>
        <v>0</v>
      </c>
      <c r="N272" s="36">
        <f t="shared" si="270"/>
        <v>0</v>
      </c>
      <c r="O272" s="49">
        <f t="shared" si="271"/>
        <v>0</v>
      </c>
      <c r="P272" s="132" t="str">
        <f t="shared" si="272"/>
        <v/>
      </c>
      <c r="Q272" s="50">
        <f t="shared" si="273"/>
        <v>0</v>
      </c>
      <c r="R272" s="37"/>
      <c r="S272" s="36">
        <f t="shared" si="274"/>
        <v>1000</v>
      </c>
      <c r="T272" s="36">
        <f t="shared" si="275"/>
        <v>0</v>
      </c>
      <c r="U272" s="36">
        <f t="shared" si="276"/>
        <v>0</v>
      </c>
      <c r="V272" s="36">
        <f t="shared" si="277"/>
        <v>0</v>
      </c>
      <c r="W272" s="36">
        <f t="shared" si="278"/>
        <v>3000</v>
      </c>
      <c r="X272" s="36">
        <f t="shared" si="279"/>
        <v>0</v>
      </c>
      <c r="Y272" s="36">
        <f t="shared" si="280"/>
        <v>0</v>
      </c>
      <c r="Z272" s="36">
        <f t="shared" si="281"/>
        <v>62679.790000000023</v>
      </c>
      <c r="AA272" s="36">
        <f t="shared" si="282"/>
        <v>0</v>
      </c>
      <c r="AB272" s="36">
        <f t="shared" si="283"/>
        <v>0</v>
      </c>
      <c r="AC272" s="40"/>
      <c r="AD272" s="36">
        <f t="shared" si="249"/>
        <v>0</v>
      </c>
      <c r="AE272" s="36">
        <f t="shared" si="250"/>
        <v>0</v>
      </c>
      <c r="AF272" s="36">
        <f t="shared" si="251"/>
        <v>0</v>
      </c>
      <c r="AG272" s="36">
        <f t="shared" si="252"/>
        <v>0</v>
      </c>
      <c r="AH272" s="36">
        <f t="shared" si="253"/>
        <v>0</v>
      </c>
      <c r="AI272" s="36">
        <f t="shared" si="254"/>
        <v>0</v>
      </c>
      <c r="AJ272" s="36">
        <f t="shared" si="255"/>
        <v>0</v>
      </c>
      <c r="AK272" s="36">
        <f t="shared" si="256"/>
        <v>0</v>
      </c>
      <c r="AL272" s="36">
        <f t="shared" si="257"/>
        <v>0</v>
      </c>
      <c r="AM272" s="36">
        <f t="shared" si="258"/>
        <v>0</v>
      </c>
      <c r="AN272" s="40"/>
      <c r="AO272" s="36">
        <f t="shared" si="284"/>
        <v>0</v>
      </c>
      <c r="AP272" s="36">
        <f t="shared" si="285"/>
        <v>0</v>
      </c>
      <c r="AQ272" s="36">
        <f t="shared" si="286"/>
        <v>0</v>
      </c>
      <c r="AR272" s="36">
        <f t="shared" si="287"/>
        <v>0</v>
      </c>
      <c r="AS272" s="36">
        <f t="shared" si="288"/>
        <v>0</v>
      </c>
      <c r="AT272" s="36">
        <f t="shared" si="289"/>
        <v>0</v>
      </c>
      <c r="AU272" s="36">
        <f t="shared" si="290"/>
        <v>0</v>
      </c>
      <c r="AV272" s="36">
        <f t="shared" si="291"/>
        <v>182.28</v>
      </c>
      <c r="AW272" s="36">
        <f t="shared" si="292"/>
        <v>0</v>
      </c>
      <c r="AX272" s="36">
        <f t="shared" si="293"/>
        <v>0</v>
      </c>
      <c r="AZ272" s="36">
        <f t="shared" si="306"/>
        <v>0</v>
      </c>
      <c r="BA272" s="36">
        <f t="shared" si="307"/>
        <v>0</v>
      </c>
      <c r="BB272" s="36">
        <f t="shared" si="308"/>
        <v>0</v>
      </c>
      <c r="BC272" s="36">
        <f t="shared" si="309"/>
        <v>0</v>
      </c>
      <c r="BD272" s="36">
        <f t="shared" si="310"/>
        <v>0</v>
      </c>
      <c r="BE272" s="36">
        <f t="shared" si="311"/>
        <v>0</v>
      </c>
      <c r="BF272" s="36">
        <f t="shared" si="312"/>
        <v>0</v>
      </c>
      <c r="BG272" s="36">
        <f t="shared" si="313"/>
        <v>0</v>
      </c>
      <c r="BH272" s="36">
        <f t="shared" si="314"/>
        <v>0</v>
      </c>
      <c r="BI272" s="36">
        <f t="shared" si="315"/>
        <v>0</v>
      </c>
      <c r="BJ272" s="118">
        <f t="shared" si="294"/>
        <v>0</v>
      </c>
      <c r="BK272" s="37"/>
      <c r="BL272" s="38">
        <f t="shared" si="316"/>
        <v>0</v>
      </c>
      <c r="BM272" s="39">
        <f>IF(BA272+AP272+T271&gt;=F$8,0,IF(SUM($BL272:BL272)&lt;$C272,MIN(F$8-(BA272+AP272+T271),$C272-SUM($BL272:BL272)),0))</f>
        <v>0</v>
      </c>
      <c r="BN272" s="39">
        <f>IF(BB272+AQ272+U271&gt;=G$8,0,IF(SUM($BL272:BM272)&lt;$C272,MIN(G$8-(BB272+AQ272+U271),$C272-SUM($BL272:BM272)),0))</f>
        <v>0</v>
      </c>
      <c r="BO272" s="39">
        <f>IF(BC272+AR272+V271&gt;=H$8,0,IF(SUM($BL272:BN272)&lt;$C272,MIN(H$8-(BC272+AR272+V271),$C272-SUM($BL272:BN272)),0))</f>
        <v>0</v>
      </c>
      <c r="BP272" s="39">
        <f>IF(BD272+AS272+W271&gt;=I$8,0,IF(SUM($BL272:BO272)&lt;$C272,MIN(I$8-(BD272+AS272+W271),$C272-SUM($BL272:BO272)),0))</f>
        <v>0</v>
      </c>
      <c r="BQ272" s="39">
        <f>IF(BE272+AT272+X271&gt;=J$8,0,IF(SUM($BL272:BP272)&lt;$C272,MIN(J$8-(BE272+AT272+X271),$C272-SUM($BL272:BP272)),0))</f>
        <v>0</v>
      </c>
      <c r="BR272" s="39">
        <f>IF(BF272+AU272+Y271&gt;=K$8,0,IF(SUM($BL272:BQ272)&lt;$C272,MIN(K$8-(BF272+AU272+Y271),$C272-SUM($BL272:BQ272)),0))</f>
        <v>0</v>
      </c>
      <c r="BS272" s="39">
        <f>IF(BG272+AV272+Z271&gt;=L$8,0,IF(SUM($BL272:BR272)&lt;$C272,MIN(L$8-(BG272+AV272+Z271),$C272-SUM($BL272:BR272)),0))</f>
        <v>0</v>
      </c>
      <c r="BT272" s="39">
        <f>IF(BH272+AW272+AA271&gt;=M$8,0,IF(SUM($BL272:BS272)&lt;$C272,MIN(M$8-(BH272+AW272+AA271),$C272-SUM($BL272:BS272)),0))</f>
        <v>0</v>
      </c>
      <c r="BU272" s="39">
        <f>IF(BI272+AX272+AB271&gt;=N$8,0,IF(SUM($BL272:BT272)&lt;$C272,MIN(N$8-(BI272+AX272+AB271),$C272-SUM($BL272:BT272)),0))</f>
        <v>0</v>
      </c>
      <c r="BW272" s="52" t="e">
        <f t="shared" si="317"/>
        <v>#N/A</v>
      </c>
      <c r="BX272" s="174" t="e">
        <f t="shared" si="318"/>
        <v>#N/A</v>
      </c>
      <c r="BY272" s="39">
        <f t="shared" si="295"/>
        <v>0</v>
      </c>
      <c r="BZ272" s="174" t="e">
        <f t="shared" si="319"/>
        <v>#N/A</v>
      </c>
      <c r="CA272" s="37">
        <f t="shared" si="296"/>
        <v>0</v>
      </c>
      <c r="CB272" s="174" t="e">
        <f t="shared" si="320"/>
        <v>#N/A</v>
      </c>
      <c r="CC272" s="39">
        <f t="shared" si="297"/>
        <v>0</v>
      </c>
      <c r="CD272" s="174" t="e">
        <f t="shared" si="321"/>
        <v>#N/A</v>
      </c>
      <c r="CE272" s="39">
        <f t="shared" si="298"/>
        <v>0</v>
      </c>
      <c r="CF272" s="174" t="e">
        <f t="shared" si="322"/>
        <v>#N/A</v>
      </c>
      <c r="CG272" s="39">
        <f t="shared" si="299"/>
        <v>0</v>
      </c>
      <c r="CH272" s="174" t="e">
        <f t="shared" si="323"/>
        <v>#N/A</v>
      </c>
      <c r="CI272" s="39">
        <f t="shared" si="300"/>
        <v>0</v>
      </c>
      <c r="CJ272" s="174" t="e">
        <f t="shared" si="324"/>
        <v>#N/A</v>
      </c>
      <c r="CK272" s="39">
        <f t="shared" si="301"/>
        <v>0</v>
      </c>
      <c r="CL272" s="174" t="e">
        <f t="shared" si="325"/>
        <v>#N/A</v>
      </c>
      <c r="CM272" s="39">
        <f t="shared" si="302"/>
        <v>0</v>
      </c>
      <c r="CN272" s="174" t="e">
        <f t="shared" si="326"/>
        <v>#N/A</v>
      </c>
      <c r="CO272" s="39">
        <f t="shared" si="303"/>
        <v>0</v>
      </c>
      <c r="CP272" s="174" t="e">
        <f t="shared" si="327"/>
        <v>#N/A</v>
      </c>
      <c r="CQ272" s="39">
        <f t="shared" si="304"/>
        <v>0</v>
      </c>
      <c r="CR272" s="39" t="e">
        <f>IF(ISERROR(BX272),NA(),(BY272/Calculator!$E$6)/2)</f>
        <v>#N/A</v>
      </c>
      <c r="CS272" s="39" t="e">
        <f>IF(ISERROR(BZ272),NA(),(CA272/Calculator!$E$6)/2)</f>
        <v>#N/A</v>
      </c>
      <c r="CT272" s="39" t="e">
        <f>IF(ISERROR(CB272),NA(),(CC272/Calculator!$E$6)/2)</f>
        <v>#N/A</v>
      </c>
      <c r="CU272" s="39" t="e">
        <f>IF(ISERROR(CD272),NA(),(CE272/Calculator!$E$6)/2)</f>
        <v>#N/A</v>
      </c>
      <c r="CV272" s="39" t="e">
        <f>IF(ISERROR(CF272),NA(),(CG272/Calculator!$E$6)/2)</f>
        <v>#N/A</v>
      </c>
      <c r="CW272" s="39" t="e">
        <f>IF(ISERROR(CH272),NA(),(CI272/Calculator!$E$6)/2)</f>
        <v>#N/A</v>
      </c>
      <c r="CX272" s="39" t="e">
        <f>IF(ISERROR(CJ272),NA(),(CK272/Calculator!$E$6)/2)</f>
        <v>#N/A</v>
      </c>
      <c r="CY272" s="39" t="e">
        <f>IF(ISERROR(CL272),NA(),(CM272/Calculator!$E$6)/2)</f>
        <v>#N/A</v>
      </c>
      <c r="CZ272" s="39" t="e">
        <f>IF(ISERROR(CN272),NA(),(CO272/Calculator!$E$6)/2)</f>
        <v>#N/A</v>
      </c>
      <c r="DA272" s="39" t="e">
        <f>IF(ISERROR(CP272),NA(),(CQ272/Calculator!$E$6)/2)</f>
        <v>#N/A</v>
      </c>
    </row>
    <row r="273" spans="1:105" s="34" customFormat="1" ht="12" thickBot="1" x14ac:dyDescent="0.25">
      <c r="A273" s="51" t="str">
        <f t="shared" si="259"/>
        <v/>
      </c>
      <c r="B273" s="52" t="str">
        <f t="shared" si="305"/>
        <v/>
      </c>
      <c r="C273" s="53" t="str">
        <f t="shared" si="260"/>
        <v/>
      </c>
      <c r="D273" s="54"/>
      <c r="E273" s="36">
        <f t="shared" si="261"/>
        <v>0</v>
      </c>
      <c r="F273" s="36">
        <f t="shared" si="262"/>
        <v>0</v>
      </c>
      <c r="G273" s="36">
        <f t="shared" si="263"/>
        <v>0</v>
      </c>
      <c r="H273" s="36">
        <f t="shared" si="264"/>
        <v>0</v>
      </c>
      <c r="I273" s="36">
        <f t="shared" si="265"/>
        <v>0</v>
      </c>
      <c r="J273" s="36">
        <f t="shared" si="266"/>
        <v>0</v>
      </c>
      <c r="K273" s="36">
        <f t="shared" si="267"/>
        <v>0</v>
      </c>
      <c r="L273" s="36">
        <f t="shared" si="268"/>
        <v>0</v>
      </c>
      <c r="M273" s="36">
        <f t="shared" si="269"/>
        <v>0</v>
      </c>
      <c r="N273" s="36">
        <f t="shared" si="270"/>
        <v>0</v>
      </c>
      <c r="O273" s="49">
        <f t="shared" si="271"/>
        <v>0</v>
      </c>
      <c r="P273" s="132" t="str">
        <f t="shared" si="272"/>
        <v/>
      </c>
      <c r="Q273" s="50">
        <f t="shared" si="273"/>
        <v>0</v>
      </c>
      <c r="R273" s="37"/>
      <c r="S273" s="36">
        <f t="shared" si="274"/>
        <v>1000</v>
      </c>
      <c r="T273" s="36">
        <f t="shared" si="275"/>
        <v>0</v>
      </c>
      <c r="U273" s="36">
        <f t="shared" si="276"/>
        <v>0</v>
      </c>
      <c r="V273" s="36">
        <f t="shared" si="277"/>
        <v>0</v>
      </c>
      <c r="W273" s="36">
        <f t="shared" si="278"/>
        <v>3000</v>
      </c>
      <c r="X273" s="36">
        <f t="shared" si="279"/>
        <v>0</v>
      </c>
      <c r="Y273" s="36">
        <f t="shared" si="280"/>
        <v>0</v>
      </c>
      <c r="Z273" s="36">
        <f t="shared" si="281"/>
        <v>62862.610000000022</v>
      </c>
      <c r="AA273" s="36">
        <f t="shared" si="282"/>
        <v>0</v>
      </c>
      <c r="AB273" s="36">
        <f t="shared" si="283"/>
        <v>0</v>
      </c>
      <c r="AC273" s="40"/>
      <c r="AD273" s="36">
        <f t="shared" si="249"/>
        <v>0</v>
      </c>
      <c r="AE273" s="36">
        <f t="shared" si="250"/>
        <v>0</v>
      </c>
      <c r="AF273" s="36">
        <f t="shared" si="251"/>
        <v>0</v>
      </c>
      <c r="AG273" s="36">
        <f t="shared" si="252"/>
        <v>0</v>
      </c>
      <c r="AH273" s="36">
        <f t="shared" si="253"/>
        <v>0</v>
      </c>
      <c r="AI273" s="36">
        <f t="shared" si="254"/>
        <v>0</v>
      </c>
      <c r="AJ273" s="36">
        <f t="shared" si="255"/>
        <v>0</v>
      </c>
      <c r="AK273" s="36">
        <f t="shared" si="256"/>
        <v>0</v>
      </c>
      <c r="AL273" s="36">
        <f t="shared" si="257"/>
        <v>0</v>
      </c>
      <c r="AM273" s="36">
        <f t="shared" si="258"/>
        <v>0</v>
      </c>
      <c r="AN273" s="40"/>
      <c r="AO273" s="36">
        <f t="shared" si="284"/>
        <v>0</v>
      </c>
      <c r="AP273" s="36">
        <f t="shared" si="285"/>
        <v>0</v>
      </c>
      <c r="AQ273" s="36">
        <f t="shared" si="286"/>
        <v>0</v>
      </c>
      <c r="AR273" s="36">
        <f t="shared" si="287"/>
        <v>0</v>
      </c>
      <c r="AS273" s="36">
        <f t="shared" si="288"/>
        <v>0</v>
      </c>
      <c r="AT273" s="36">
        <f t="shared" si="289"/>
        <v>0</v>
      </c>
      <c r="AU273" s="36">
        <f t="shared" si="290"/>
        <v>0</v>
      </c>
      <c r="AV273" s="36">
        <f t="shared" si="291"/>
        <v>182.82</v>
      </c>
      <c r="AW273" s="36">
        <f t="shared" si="292"/>
        <v>0</v>
      </c>
      <c r="AX273" s="36">
        <f t="shared" si="293"/>
        <v>0</v>
      </c>
      <c r="AZ273" s="36">
        <f t="shared" si="306"/>
        <v>0</v>
      </c>
      <c r="BA273" s="36">
        <f t="shared" si="307"/>
        <v>0</v>
      </c>
      <c r="BB273" s="36">
        <f t="shared" si="308"/>
        <v>0</v>
      </c>
      <c r="BC273" s="36">
        <f t="shared" si="309"/>
        <v>0</v>
      </c>
      <c r="BD273" s="36">
        <f t="shared" si="310"/>
        <v>0</v>
      </c>
      <c r="BE273" s="36">
        <f t="shared" si="311"/>
        <v>0</v>
      </c>
      <c r="BF273" s="36">
        <f t="shared" si="312"/>
        <v>0</v>
      </c>
      <c r="BG273" s="36">
        <f t="shared" si="313"/>
        <v>0</v>
      </c>
      <c r="BH273" s="36">
        <f t="shared" si="314"/>
        <v>0</v>
      </c>
      <c r="BI273" s="36">
        <f t="shared" si="315"/>
        <v>0</v>
      </c>
      <c r="BJ273" s="118">
        <f t="shared" si="294"/>
        <v>0</v>
      </c>
      <c r="BK273" s="37"/>
      <c r="BL273" s="38">
        <f t="shared" si="316"/>
        <v>0</v>
      </c>
      <c r="BM273" s="39">
        <f>IF(BA273+AP273+T272&gt;=F$8,0,IF(SUM($BL273:BL273)&lt;$C273,MIN(F$8-(BA273+AP273+T272),$C273-SUM($BL273:BL273)),0))</f>
        <v>0</v>
      </c>
      <c r="BN273" s="39">
        <f>IF(BB273+AQ273+U272&gt;=G$8,0,IF(SUM($BL273:BM273)&lt;$C273,MIN(G$8-(BB273+AQ273+U272),$C273-SUM($BL273:BM273)),0))</f>
        <v>0</v>
      </c>
      <c r="BO273" s="39">
        <f>IF(BC273+AR273+V272&gt;=H$8,0,IF(SUM($BL273:BN273)&lt;$C273,MIN(H$8-(BC273+AR273+V272),$C273-SUM($BL273:BN273)),0))</f>
        <v>0</v>
      </c>
      <c r="BP273" s="39">
        <f>IF(BD273+AS273+W272&gt;=I$8,0,IF(SUM($BL273:BO273)&lt;$C273,MIN(I$8-(BD273+AS273+W272),$C273-SUM($BL273:BO273)),0))</f>
        <v>0</v>
      </c>
      <c r="BQ273" s="39">
        <f>IF(BE273+AT273+X272&gt;=J$8,0,IF(SUM($BL273:BP273)&lt;$C273,MIN(J$8-(BE273+AT273+X272),$C273-SUM($BL273:BP273)),0))</f>
        <v>0</v>
      </c>
      <c r="BR273" s="39">
        <f>IF(BF273+AU273+Y272&gt;=K$8,0,IF(SUM($BL273:BQ273)&lt;$C273,MIN(K$8-(BF273+AU273+Y272),$C273-SUM($BL273:BQ273)),0))</f>
        <v>0</v>
      </c>
      <c r="BS273" s="39">
        <f>IF(BG273+AV273+Z272&gt;=L$8,0,IF(SUM($BL273:BR273)&lt;$C273,MIN(L$8-(BG273+AV273+Z272),$C273-SUM($BL273:BR273)),0))</f>
        <v>0</v>
      </c>
      <c r="BT273" s="39">
        <f>IF(BH273+AW273+AA272&gt;=M$8,0,IF(SUM($BL273:BS273)&lt;$C273,MIN(M$8-(BH273+AW273+AA272),$C273-SUM($BL273:BS273)),0))</f>
        <v>0</v>
      </c>
      <c r="BU273" s="39">
        <f>IF(BI273+AX273+AB272&gt;=N$8,0,IF(SUM($BL273:BT273)&lt;$C273,MIN(N$8-(BI273+AX273+AB272),$C273-SUM($BL273:BT273)),0))</f>
        <v>0</v>
      </c>
      <c r="BW273" s="52" t="e">
        <f t="shared" si="317"/>
        <v>#N/A</v>
      </c>
      <c r="BX273" s="174" t="e">
        <f t="shared" si="318"/>
        <v>#N/A</v>
      </c>
      <c r="BY273" s="39">
        <f t="shared" si="295"/>
        <v>0</v>
      </c>
      <c r="BZ273" s="174" t="e">
        <f t="shared" si="319"/>
        <v>#N/A</v>
      </c>
      <c r="CA273" s="37">
        <f t="shared" si="296"/>
        <v>0</v>
      </c>
      <c r="CB273" s="174" t="e">
        <f t="shared" si="320"/>
        <v>#N/A</v>
      </c>
      <c r="CC273" s="39">
        <f t="shared" si="297"/>
        <v>0</v>
      </c>
      <c r="CD273" s="174" t="e">
        <f t="shared" si="321"/>
        <v>#N/A</v>
      </c>
      <c r="CE273" s="39">
        <f t="shared" si="298"/>
        <v>0</v>
      </c>
      <c r="CF273" s="174" t="e">
        <f t="shared" si="322"/>
        <v>#N/A</v>
      </c>
      <c r="CG273" s="39">
        <f t="shared" si="299"/>
        <v>0</v>
      </c>
      <c r="CH273" s="174" t="e">
        <f t="shared" si="323"/>
        <v>#N/A</v>
      </c>
      <c r="CI273" s="39">
        <f t="shared" si="300"/>
        <v>0</v>
      </c>
      <c r="CJ273" s="174" t="e">
        <f t="shared" si="324"/>
        <v>#N/A</v>
      </c>
      <c r="CK273" s="39">
        <f t="shared" si="301"/>
        <v>0</v>
      </c>
      <c r="CL273" s="174" t="e">
        <f t="shared" si="325"/>
        <v>#N/A</v>
      </c>
      <c r="CM273" s="39">
        <f t="shared" si="302"/>
        <v>0</v>
      </c>
      <c r="CN273" s="174" t="e">
        <f t="shared" si="326"/>
        <v>#N/A</v>
      </c>
      <c r="CO273" s="39">
        <f t="shared" si="303"/>
        <v>0</v>
      </c>
      <c r="CP273" s="174" t="e">
        <f t="shared" si="327"/>
        <v>#N/A</v>
      </c>
      <c r="CQ273" s="39">
        <f t="shared" si="304"/>
        <v>0</v>
      </c>
      <c r="CR273" s="39" t="e">
        <f>IF(ISERROR(BX273),NA(),(BY273/Calculator!$E$6)/2)</f>
        <v>#N/A</v>
      </c>
      <c r="CS273" s="39" t="e">
        <f>IF(ISERROR(BZ273),NA(),(CA273/Calculator!$E$6)/2)</f>
        <v>#N/A</v>
      </c>
      <c r="CT273" s="39" t="e">
        <f>IF(ISERROR(CB273),NA(),(CC273/Calculator!$E$6)/2)</f>
        <v>#N/A</v>
      </c>
      <c r="CU273" s="39" t="e">
        <f>IF(ISERROR(CD273),NA(),(CE273/Calculator!$E$6)/2)</f>
        <v>#N/A</v>
      </c>
      <c r="CV273" s="39" t="e">
        <f>IF(ISERROR(CF273),NA(),(CG273/Calculator!$E$6)/2)</f>
        <v>#N/A</v>
      </c>
      <c r="CW273" s="39" t="e">
        <f>IF(ISERROR(CH273),NA(),(CI273/Calculator!$E$6)/2)</f>
        <v>#N/A</v>
      </c>
      <c r="CX273" s="39" t="e">
        <f>IF(ISERROR(CJ273),NA(),(CK273/Calculator!$E$6)/2)</f>
        <v>#N/A</v>
      </c>
      <c r="CY273" s="39" t="e">
        <f>IF(ISERROR(CL273),NA(),(CM273/Calculator!$E$6)/2)</f>
        <v>#N/A</v>
      </c>
      <c r="CZ273" s="39" t="e">
        <f>IF(ISERROR(CN273),NA(),(CO273/Calculator!$E$6)/2)</f>
        <v>#N/A</v>
      </c>
      <c r="DA273" s="39" t="e">
        <f>IF(ISERROR(CP273),NA(),(CQ273/Calculator!$E$6)/2)</f>
        <v>#N/A</v>
      </c>
    </row>
    <row r="274" spans="1:105" s="34" customFormat="1" ht="12" thickBot="1" x14ac:dyDescent="0.25">
      <c r="A274" s="51" t="str">
        <f t="shared" si="259"/>
        <v/>
      </c>
      <c r="B274" s="52" t="str">
        <f t="shared" si="305"/>
        <v/>
      </c>
      <c r="C274" s="53" t="str">
        <f t="shared" si="260"/>
        <v/>
      </c>
      <c r="D274" s="54"/>
      <c r="E274" s="36">
        <f t="shared" si="261"/>
        <v>0</v>
      </c>
      <c r="F274" s="36">
        <f t="shared" si="262"/>
        <v>0</v>
      </c>
      <c r="G274" s="36">
        <f t="shared" si="263"/>
        <v>0</v>
      </c>
      <c r="H274" s="36">
        <f t="shared" si="264"/>
        <v>0</v>
      </c>
      <c r="I274" s="36">
        <f t="shared" si="265"/>
        <v>0</v>
      </c>
      <c r="J274" s="36">
        <f t="shared" si="266"/>
        <v>0</v>
      </c>
      <c r="K274" s="36">
        <f t="shared" si="267"/>
        <v>0</v>
      </c>
      <c r="L274" s="36">
        <f t="shared" si="268"/>
        <v>0</v>
      </c>
      <c r="M274" s="36">
        <f t="shared" si="269"/>
        <v>0</v>
      </c>
      <c r="N274" s="36">
        <f t="shared" si="270"/>
        <v>0</v>
      </c>
      <c r="O274" s="49">
        <f t="shared" si="271"/>
        <v>0</v>
      </c>
      <c r="P274" s="132" t="str">
        <f t="shared" si="272"/>
        <v/>
      </c>
      <c r="Q274" s="50">
        <f t="shared" si="273"/>
        <v>0</v>
      </c>
      <c r="R274" s="37"/>
      <c r="S274" s="36">
        <f t="shared" si="274"/>
        <v>1000</v>
      </c>
      <c r="T274" s="36">
        <f t="shared" si="275"/>
        <v>0</v>
      </c>
      <c r="U274" s="36">
        <f t="shared" si="276"/>
        <v>0</v>
      </c>
      <c r="V274" s="36">
        <f t="shared" si="277"/>
        <v>0</v>
      </c>
      <c r="W274" s="36">
        <f t="shared" si="278"/>
        <v>3000</v>
      </c>
      <c r="X274" s="36">
        <f t="shared" si="279"/>
        <v>0</v>
      </c>
      <c r="Y274" s="36">
        <f t="shared" si="280"/>
        <v>0</v>
      </c>
      <c r="Z274" s="36">
        <f t="shared" si="281"/>
        <v>63045.960000000021</v>
      </c>
      <c r="AA274" s="36">
        <f t="shared" si="282"/>
        <v>0</v>
      </c>
      <c r="AB274" s="36">
        <f t="shared" si="283"/>
        <v>0</v>
      </c>
      <c r="AC274" s="40"/>
      <c r="AD274" s="36">
        <f t="shared" si="249"/>
        <v>0</v>
      </c>
      <c r="AE274" s="36">
        <f t="shared" si="250"/>
        <v>0</v>
      </c>
      <c r="AF274" s="36">
        <f t="shared" si="251"/>
        <v>0</v>
      </c>
      <c r="AG274" s="36">
        <f t="shared" si="252"/>
        <v>0</v>
      </c>
      <c r="AH274" s="36">
        <f t="shared" si="253"/>
        <v>0</v>
      </c>
      <c r="AI274" s="36">
        <f t="shared" si="254"/>
        <v>0</v>
      </c>
      <c r="AJ274" s="36">
        <f t="shared" si="255"/>
        <v>0</v>
      </c>
      <c r="AK274" s="36">
        <f t="shared" si="256"/>
        <v>0</v>
      </c>
      <c r="AL274" s="36">
        <f t="shared" si="257"/>
        <v>0</v>
      </c>
      <c r="AM274" s="36">
        <f t="shared" si="258"/>
        <v>0</v>
      </c>
      <c r="AN274" s="40"/>
      <c r="AO274" s="36">
        <f t="shared" si="284"/>
        <v>0</v>
      </c>
      <c r="AP274" s="36">
        <f t="shared" si="285"/>
        <v>0</v>
      </c>
      <c r="AQ274" s="36">
        <f t="shared" si="286"/>
        <v>0</v>
      </c>
      <c r="AR274" s="36">
        <f t="shared" si="287"/>
        <v>0</v>
      </c>
      <c r="AS274" s="36">
        <f t="shared" si="288"/>
        <v>0</v>
      </c>
      <c r="AT274" s="36">
        <f t="shared" si="289"/>
        <v>0</v>
      </c>
      <c r="AU274" s="36">
        <f t="shared" si="290"/>
        <v>0</v>
      </c>
      <c r="AV274" s="36">
        <f t="shared" si="291"/>
        <v>183.35</v>
      </c>
      <c r="AW274" s="36">
        <f t="shared" si="292"/>
        <v>0</v>
      </c>
      <c r="AX274" s="36">
        <f t="shared" si="293"/>
        <v>0</v>
      </c>
      <c r="AZ274" s="36">
        <f t="shared" si="306"/>
        <v>0</v>
      </c>
      <c r="BA274" s="36">
        <f t="shared" si="307"/>
        <v>0</v>
      </c>
      <c r="BB274" s="36">
        <f t="shared" si="308"/>
        <v>0</v>
      </c>
      <c r="BC274" s="36">
        <f t="shared" si="309"/>
        <v>0</v>
      </c>
      <c r="BD274" s="36">
        <f t="shared" si="310"/>
        <v>0</v>
      </c>
      <c r="BE274" s="36">
        <f t="shared" si="311"/>
        <v>0</v>
      </c>
      <c r="BF274" s="36">
        <f t="shared" si="312"/>
        <v>0</v>
      </c>
      <c r="BG274" s="36">
        <f t="shared" si="313"/>
        <v>0</v>
      </c>
      <c r="BH274" s="36">
        <f t="shared" si="314"/>
        <v>0</v>
      </c>
      <c r="BI274" s="36">
        <f t="shared" si="315"/>
        <v>0</v>
      </c>
      <c r="BJ274" s="118">
        <f t="shared" si="294"/>
        <v>0</v>
      </c>
      <c r="BK274" s="37"/>
      <c r="BL274" s="38">
        <f t="shared" si="316"/>
        <v>0</v>
      </c>
      <c r="BM274" s="39">
        <f>IF(BA274+AP274+T273&gt;=F$8,0,IF(SUM($BL274:BL274)&lt;$C274,MIN(F$8-(BA274+AP274+T273),$C274-SUM($BL274:BL274)),0))</f>
        <v>0</v>
      </c>
      <c r="BN274" s="39">
        <f>IF(BB274+AQ274+U273&gt;=G$8,0,IF(SUM($BL274:BM274)&lt;$C274,MIN(G$8-(BB274+AQ274+U273),$C274-SUM($BL274:BM274)),0))</f>
        <v>0</v>
      </c>
      <c r="BO274" s="39">
        <f>IF(BC274+AR274+V273&gt;=H$8,0,IF(SUM($BL274:BN274)&lt;$C274,MIN(H$8-(BC274+AR274+V273),$C274-SUM($BL274:BN274)),0))</f>
        <v>0</v>
      </c>
      <c r="BP274" s="39">
        <f>IF(BD274+AS274+W273&gt;=I$8,0,IF(SUM($BL274:BO274)&lt;$C274,MIN(I$8-(BD274+AS274+W273),$C274-SUM($BL274:BO274)),0))</f>
        <v>0</v>
      </c>
      <c r="BQ274" s="39">
        <f>IF(BE274+AT274+X273&gt;=J$8,0,IF(SUM($BL274:BP274)&lt;$C274,MIN(J$8-(BE274+AT274+X273),$C274-SUM($BL274:BP274)),0))</f>
        <v>0</v>
      </c>
      <c r="BR274" s="39">
        <f>IF(BF274+AU274+Y273&gt;=K$8,0,IF(SUM($BL274:BQ274)&lt;$C274,MIN(K$8-(BF274+AU274+Y273),$C274-SUM($BL274:BQ274)),0))</f>
        <v>0</v>
      </c>
      <c r="BS274" s="39">
        <f>IF(BG274+AV274+Z273&gt;=L$8,0,IF(SUM($BL274:BR274)&lt;$C274,MIN(L$8-(BG274+AV274+Z273),$C274-SUM($BL274:BR274)),0))</f>
        <v>0</v>
      </c>
      <c r="BT274" s="39">
        <f>IF(BH274+AW274+AA273&gt;=M$8,0,IF(SUM($BL274:BS274)&lt;$C274,MIN(M$8-(BH274+AW274+AA273),$C274-SUM($BL274:BS274)),0))</f>
        <v>0</v>
      </c>
      <c r="BU274" s="39">
        <f>IF(BI274+AX274+AB273&gt;=N$8,0,IF(SUM($BL274:BT274)&lt;$C274,MIN(N$8-(BI274+AX274+AB273),$C274-SUM($BL274:BT274)),0))</f>
        <v>0</v>
      </c>
      <c r="BW274" s="52" t="e">
        <f t="shared" si="317"/>
        <v>#N/A</v>
      </c>
      <c r="BX274" s="174" t="e">
        <f t="shared" si="318"/>
        <v>#N/A</v>
      </c>
      <c r="BY274" s="39">
        <f t="shared" si="295"/>
        <v>0</v>
      </c>
      <c r="BZ274" s="174" t="e">
        <f t="shared" si="319"/>
        <v>#N/A</v>
      </c>
      <c r="CA274" s="37">
        <f t="shared" si="296"/>
        <v>0</v>
      </c>
      <c r="CB274" s="174" t="e">
        <f t="shared" si="320"/>
        <v>#N/A</v>
      </c>
      <c r="CC274" s="39">
        <f t="shared" si="297"/>
        <v>0</v>
      </c>
      <c r="CD274" s="174" t="e">
        <f t="shared" si="321"/>
        <v>#N/A</v>
      </c>
      <c r="CE274" s="39">
        <f t="shared" si="298"/>
        <v>0</v>
      </c>
      <c r="CF274" s="174" t="e">
        <f t="shared" si="322"/>
        <v>#N/A</v>
      </c>
      <c r="CG274" s="39">
        <f t="shared" si="299"/>
        <v>0</v>
      </c>
      <c r="CH274" s="174" t="e">
        <f t="shared" si="323"/>
        <v>#N/A</v>
      </c>
      <c r="CI274" s="39">
        <f t="shared" si="300"/>
        <v>0</v>
      </c>
      <c r="CJ274" s="174" t="e">
        <f t="shared" si="324"/>
        <v>#N/A</v>
      </c>
      <c r="CK274" s="39">
        <f t="shared" si="301"/>
        <v>0</v>
      </c>
      <c r="CL274" s="174" t="e">
        <f t="shared" si="325"/>
        <v>#N/A</v>
      </c>
      <c r="CM274" s="39">
        <f t="shared" si="302"/>
        <v>0</v>
      </c>
      <c r="CN274" s="174" t="e">
        <f t="shared" si="326"/>
        <v>#N/A</v>
      </c>
      <c r="CO274" s="39">
        <f t="shared" si="303"/>
        <v>0</v>
      </c>
      <c r="CP274" s="174" t="e">
        <f t="shared" si="327"/>
        <v>#N/A</v>
      </c>
      <c r="CQ274" s="39">
        <f t="shared" si="304"/>
        <v>0</v>
      </c>
      <c r="CR274" s="39" t="e">
        <f>IF(ISERROR(BX274),NA(),(BY274/Calculator!$E$6)/2)</f>
        <v>#N/A</v>
      </c>
      <c r="CS274" s="39" t="e">
        <f>IF(ISERROR(BZ274),NA(),(CA274/Calculator!$E$6)/2)</f>
        <v>#N/A</v>
      </c>
      <c r="CT274" s="39" t="e">
        <f>IF(ISERROR(CB274),NA(),(CC274/Calculator!$E$6)/2)</f>
        <v>#N/A</v>
      </c>
      <c r="CU274" s="39" t="e">
        <f>IF(ISERROR(CD274),NA(),(CE274/Calculator!$E$6)/2)</f>
        <v>#N/A</v>
      </c>
      <c r="CV274" s="39" t="e">
        <f>IF(ISERROR(CF274),NA(),(CG274/Calculator!$E$6)/2)</f>
        <v>#N/A</v>
      </c>
      <c r="CW274" s="39" t="e">
        <f>IF(ISERROR(CH274),NA(),(CI274/Calculator!$E$6)/2)</f>
        <v>#N/A</v>
      </c>
      <c r="CX274" s="39" t="e">
        <f>IF(ISERROR(CJ274),NA(),(CK274/Calculator!$E$6)/2)</f>
        <v>#N/A</v>
      </c>
      <c r="CY274" s="39" t="e">
        <f>IF(ISERROR(CL274),NA(),(CM274/Calculator!$E$6)/2)</f>
        <v>#N/A</v>
      </c>
      <c r="CZ274" s="39" t="e">
        <f>IF(ISERROR(CN274),NA(),(CO274/Calculator!$E$6)/2)</f>
        <v>#N/A</v>
      </c>
      <c r="DA274" s="39" t="e">
        <f>IF(ISERROR(CP274),NA(),(CQ274/Calculator!$E$6)/2)</f>
        <v>#N/A</v>
      </c>
    </row>
    <row r="275" spans="1:105" s="34" customFormat="1" ht="12" thickBot="1" x14ac:dyDescent="0.25">
      <c r="A275" s="51" t="str">
        <f t="shared" si="259"/>
        <v/>
      </c>
      <c r="B275" s="52" t="str">
        <f t="shared" si="305"/>
        <v/>
      </c>
      <c r="C275" s="53" t="str">
        <f t="shared" si="260"/>
        <v/>
      </c>
      <c r="D275" s="54"/>
      <c r="E275" s="36">
        <f t="shared" si="261"/>
        <v>0</v>
      </c>
      <c r="F275" s="36">
        <f t="shared" si="262"/>
        <v>0</v>
      </c>
      <c r="G275" s="36">
        <f t="shared" si="263"/>
        <v>0</v>
      </c>
      <c r="H275" s="36">
        <f t="shared" si="264"/>
        <v>0</v>
      </c>
      <c r="I275" s="36">
        <f t="shared" si="265"/>
        <v>0</v>
      </c>
      <c r="J275" s="36">
        <f t="shared" si="266"/>
        <v>0</v>
      </c>
      <c r="K275" s="36">
        <f t="shared" si="267"/>
        <v>0</v>
      </c>
      <c r="L275" s="36">
        <f t="shared" si="268"/>
        <v>0</v>
      </c>
      <c r="M275" s="36">
        <f t="shared" si="269"/>
        <v>0</v>
      </c>
      <c r="N275" s="36">
        <f t="shared" si="270"/>
        <v>0</v>
      </c>
      <c r="O275" s="49">
        <f t="shared" si="271"/>
        <v>0</v>
      </c>
      <c r="P275" s="132" t="str">
        <f t="shared" si="272"/>
        <v/>
      </c>
      <c r="Q275" s="50">
        <f t="shared" si="273"/>
        <v>0</v>
      </c>
      <c r="R275" s="37"/>
      <c r="S275" s="36">
        <f t="shared" si="274"/>
        <v>1000</v>
      </c>
      <c r="T275" s="36">
        <f t="shared" si="275"/>
        <v>0</v>
      </c>
      <c r="U275" s="36">
        <f t="shared" si="276"/>
        <v>0</v>
      </c>
      <c r="V275" s="36">
        <f t="shared" si="277"/>
        <v>0</v>
      </c>
      <c r="W275" s="36">
        <f t="shared" si="278"/>
        <v>3000</v>
      </c>
      <c r="X275" s="36">
        <f t="shared" si="279"/>
        <v>0</v>
      </c>
      <c r="Y275" s="36">
        <f t="shared" si="280"/>
        <v>0</v>
      </c>
      <c r="Z275" s="36">
        <f t="shared" si="281"/>
        <v>63229.840000000018</v>
      </c>
      <c r="AA275" s="36">
        <f t="shared" si="282"/>
        <v>0</v>
      </c>
      <c r="AB275" s="36">
        <f t="shared" si="283"/>
        <v>0</v>
      </c>
      <c r="AC275" s="40"/>
      <c r="AD275" s="36">
        <f t="shared" ref="AD275:AD338" si="328">IF(E$8-S275&lt;0,0,E$8-S275)</f>
        <v>0</v>
      </c>
      <c r="AE275" s="36">
        <f t="shared" ref="AE275:AE338" si="329">IF(F$8-T275&lt;0,0,F$8-T275)</f>
        <v>0</v>
      </c>
      <c r="AF275" s="36">
        <f t="shared" ref="AF275:AF338" si="330">IF(G$8-U275&lt;0,0,G$8-U275)</f>
        <v>0</v>
      </c>
      <c r="AG275" s="36">
        <f t="shared" ref="AG275:AG338" si="331">IF(H$8-V275&lt;0,0,H$8-V275)</f>
        <v>0</v>
      </c>
      <c r="AH275" s="36">
        <f t="shared" ref="AH275:AH338" si="332">IF(I$8-W275&lt;0,0,I$8-W275)</f>
        <v>0</v>
      </c>
      <c r="AI275" s="36">
        <f t="shared" ref="AI275:AI338" si="333">IF(J$8-X275&lt;0,0,J$8-X275)</f>
        <v>0</v>
      </c>
      <c r="AJ275" s="36">
        <f t="shared" ref="AJ275:AJ338" si="334">IF(K$8-Y275&lt;0,0,K$8-Y275)</f>
        <v>0</v>
      </c>
      <c r="AK275" s="36">
        <f t="shared" ref="AK275:AK338" si="335">IF(L$8-Z275&lt;0,0,L$8-Z275)</f>
        <v>0</v>
      </c>
      <c r="AL275" s="36">
        <f t="shared" ref="AL275:AL338" si="336">IF(M$8-AA275&lt;0,0,M$8-AA275)</f>
        <v>0</v>
      </c>
      <c r="AM275" s="36">
        <f t="shared" ref="AM275:AM338" si="337">IF(N$8-AB275&lt;0,0,N$8-AB275)</f>
        <v>0</v>
      </c>
      <c r="AN275" s="40"/>
      <c r="AO275" s="36">
        <f t="shared" si="284"/>
        <v>0</v>
      </c>
      <c r="AP275" s="36">
        <f t="shared" si="285"/>
        <v>0</v>
      </c>
      <c r="AQ275" s="36">
        <f t="shared" si="286"/>
        <v>0</v>
      </c>
      <c r="AR275" s="36">
        <f t="shared" si="287"/>
        <v>0</v>
      </c>
      <c r="AS275" s="36">
        <f t="shared" si="288"/>
        <v>0</v>
      </c>
      <c r="AT275" s="36">
        <f t="shared" si="289"/>
        <v>0</v>
      </c>
      <c r="AU275" s="36">
        <f t="shared" si="290"/>
        <v>0</v>
      </c>
      <c r="AV275" s="36">
        <f t="shared" si="291"/>
        <v>183.88</v>
      </c>
      <c r="AW275" s="36">
        <f t="shared" si="292"/>
        <v>0</v>
      </c>
      <c r="AX275" s="36">
        <f t="shared" si="293"/>
        <v>0</v>
      </c>
      <c r="AZ275" s="36">
        <f t="shared" si="306"/>
        <v>0</v>
      </c>
      <c r="BA275" s="36">
        <f t="shared" si="307"/>
        <v>0</v>
      </c>
      <c r="BB275" s="36">
        <f t="shared" si="308"/>
        <v>0</v>
      </c>
      <c r="BC275" s="36">
        <f t="shared" si="309"/>
        <v>0</v>
      </c>
      <c r="BD275" s="36">
        <f t="shared" si="310"/>
        <v>0</v>
      </c>
      <c r="BE275" s="36">
        <f t="shared" si="311"/>
        <v>0</v>
      </c>
      <c r="BF275" s="36">
        <f t="shared" si="312"/>
        <v>0</v>
      </c>
      <c r="BG275" s="36">
        <f t="shared" si="313"/>
        <v>0</v>
      </c>
      <c r="BH275" s="36">
        <f t="shared" si="314"/>
        <v>0</v>
      </c>
      <c r="BI275" s="36">
        <f t="shared" si="315"/>
        <v>0</v>
      </c>
      <c r="BJ275" s="118">
        <f t="shared" si="294"/>
        <v>0</v>
      </c>
      <c r="BK275" s="37"/>
      <c r="BL275" s="38">
        <f t="shared" si="316"/>
        <v>0</v>
      </c>
      <c r="BM275" s="39">
        <f>IF(BA275+AP275+T274&gt;=F$8,0,IF(SUM($BL275:BL275)&lt;$C275,MIN(F$8-(BA275+AP275+T274),$C275-SUM($BL275:BL275)),0))</f>
        <v>0</v>
      </c>
      <c r="BN275" s="39">
        <f>IF(BB275+AQ275+U274&gt;=G$8,0,IF(SUM($BL275:BM275)&lt;$C275,MIN(G$8-(BB275+AQ275+U274),$C275-SUM($BL275:BM275)),0))</f>
        <v>0</v>
      </c>
      <c r="BO275" s="39">
        <f>IF(BC275+AR275+V274&gt;=H$8,0,IF(SUM($BL275:BN275)&lt;$C275,MIN(H$8-(BC275+AR275+V274),$C275-SUM($BL275:BN275)),0))</f>
        <v>0</v>
      </c>
      <c r="BP275" s="39">
        <f>IF(BD275+AS275+W274&gt;=I$8,0,IF(SUM($BL275:BO275)&lt;$C275,MIN(I$8-(BD275+AS275+W274),$C275-SUM($BL275:BO275)),0))</f>
        <v>0</v>
      </c>
      <c r="BQ275" s="39">
        <f>IF(BE275+AT275+X274&gt;=J$8,0,IF(SUM($BL275:BP275)&lt;$C275,MIN(J$8-(BE275+AT275+X274),$C275-SUM($BL275:BP275)),0))</f>
        <v>0</v>
      </c>
      <c r="BR275" s="39">
        <f>IF(BF275+AU275+Y274&gt;=K$8,0,IF(SUM($BL275:BQ275)&lt;$C275,MIN(K$8-(BF275+AU275+Y274),$C275-SUM($BL275:BQ275)),0))</f>
        <v>0</v>
      </c>
      <c r="BS275" s="39">
        <f>IF(BG275+AV275+Z274&gt;=L$8,0,IF(SUM($BL275:BR275)&lt;$C275,MIN(L$8-(BG275+AV275+Z274),$C275-SUM($BL275:BR275)),0))</f>
        <v>0</v>
      </c>
      <c r="BT275" s="39">
        <f>IF(BH275+AW275+AA274&gt;=M$8,0,IF(SUM($BL275:BS275)&lt;$C275,MIN(M$8-(BH275+AW275+AA274),$C275-SUM($BL275:BS275)),0))</f>
        <v>0</v>
      </c>
      <c r="BU275" s="39">
        <f>IF(BI275+AX275+AB274&gt;=N$8,0,IF(SUM($BL275:BT275)&lt;$C275,MIN(N$8-(BI275+AX275+AB274),$C275-SUM($BL275:BT275)),0))</f>
        <v>0</v>
      </c>
      <c r="BW275" s="52" t="e">
        <f t="shared" si="317"/>
        <v>#N/A</v>
      </c>
      <c r="BX275" s="174" t="e">
        <f t="shared" si="318"/>
        <v>#N/A</v>
      </c>
      <c r="BY275" s="39">
        <f t="shared" si="295"/>
        <v>0</v>
      </c>
      <c r="BZ275" s="174" t="e">
        <f t="shared" si="319"/>
        <v>#N/A</v>
      </c>
      <c r="CA275" s="37">
        <f t="shared" si="296"/>
        <v>0</v>
      </c>
      <c r="CB275" s="174" t="e">
        <f t="shared" si="320"/>
        <v>#N/A</v>
      </c>
      <c r="CC275" s="39">
        <f t="shared" si="297"/>
        <v>0</v>
      </c>
      <c r="CD275" s="174" t="e">
        <f t="shared" si="321"/>
        <v>#N/A</v>
      </c>
      <c r="CE275" s="39">
        <f t="shared" si="298"/>
        <v>0</v>
      </c>
      <c r="CF275" s="174" t="e">
        <f t="shared" si="322"/>
        <v>#N/A</v>
      </c>
      <c r="CG275" s="39">
        <f t="shared" si="299"/>
        <v>0</v>
      </c>
      <c r="CH275" s="174" t="e">
        <f t="shared" si="323"/>
        <v>#N/A</v>
      </c>
      <c r="CI275" s="39">
        <f t="shared" si="300"/>
        <v>0</v>
      </c>
      <c r="CJ275" s="174" t="e">
        <f t="shared" si="324"/>
        <v>#N/A</v>
      </c>
      <c r="CK275" s="39">
        <f t="shared" si="301"/>
        <v>0</v>
      </c>
      <c r="CL275" s="174" t="e">
        <f t="shared" si="325"/>
        <v>#N/A</v>
      </c>
      <c r="CM275" s="39">
        <f t="shared" si="302"/>
        <v>0</v>
      </c>
      <c r="CN275" s="174" t="e">
        <f t="shared" si="326"/>
        <v>#N/A</v>
      </c>
      <c r="CO275" s="39">
        <f t="shared" si="303"/>
        <v>0</v>
      </c>
      <c r="CP275" s="174" t="e">
        <f t="shared" si="327"/>
        <v>#N/A</v>
      </c>
      <c r="CQ275" s="39">
        <f t="shared" si="304"/>
        <v>0</v>
      </c>
      <c r="CR275" s="39" t="e">
        <f>IF(ISERROR(BX275),NA(),(BY275/Calculator!$E$6)/2)</f>
        <v>#N/A</v>
      </c>
      <c r="CS275" s="39" t="e">
        <f>IF(ISERROR(BZ275),NA(),(CA275/Calculator!$E$6)/2)</f>
        <v>#N/A</v>
      </c>
      <c r="CT275" s="39" t="e">
        <f>IF(ISERROR(CB275),NA(),(CC275/Calculator!$E$6)/2)</f>
        <v>#N/A</v>
      </c>
      <c r="CU275" s="39" t="e">
        <f>IF(ISERROR(CD275),NA(),(CE275/Calculator!$E$6)/2)</f>
        <v>#N/A</v>
      </c>
      <c r="CV275" s="39" t="e">
        <f>IF(ISERROR(CF275),NA(),(CG275/Calculator!$E$6)/2)</f>
        <v>#N/A</v>
      </c>
      <c r="CW275" s="39" t="e">
        <f>IF(ISERROR(CH275),NA(),(CI275/Calculator!$E$6)/2)</f>
        <v>#N/A</v>
      </c>
      <c r="CX275" s="39" t="e">
        <f>IF(ISERROR(CJ275),NA(),(CK275/Calculator!$E$6)/2)</f>
        <v>#N/A</v>
      </c>
      <c r="CY275" s="39" t="e">
        <f>IF(ISERROR(CL275),NA(),(CM275/Calculator!$E$6)/2)</f>
        <v>#N/A</v>
      </c>
      <c r="CZ275" s="39" t="e">
        <f>IF(ISERROR(CN275),NA(),(CO275/Calculator!$E$6)/2)</f>
        <v>#N/A</v>
      </c>
      <c r="DA275" s="39" t="e">
        <f>IF(ISERROR(CP275),NA(),(CQ275/Calculator!$E$6)/2)</f>
        <v>#N/A</v>
      </c>
    </row>
    <row r="276" spans="1:105" s="34" customFormat="1" ht="12" thickBot="1" x14ac:dyDescent="0.25">
      <c r="A276" s="51" t="str">
        <f t="shared" ref="A276:A339" si="338">IF(SUM(AD275:AM275)&gt;0,A275+1,"")</f>
        <v/>
      </c>
      <c r="B276" s="52" t="str">
        <f t="shared" si="305"/>
        <v/>
      </c>
      <c r="C276" s="53" t="str">
        <f t="shared" ref="C276:C339" si="339">IF(A276="","",IF($E$4-BJ276&lt;0,"Err",$E$4-BJ276+D276))</f>
        <v/>
      </c>
      <c r="D276" s="54"/>
      <c r="E276" s="36">
        <f t="shared" ref="E276:E339" si="340">AZ276+BL276</f>
        <v>0</v>
      </c>
      <c r="F276" s="36">
        <f t="shared" ref="F276:F339" si="341">BA276+BM276</f>
        <v>0</v>
      </c>
      <c r="G276" s="36">
        <f t="shared" ref="G276:G339" si="342">BB276+BN276</f>
        <v>0</v>
      </c>
      <c r="H276" s="36">
        <f t="shared" ref="H276:H339" si="343">BC276+BO276</f>
        <v>0</v>
      </c>
      <c r="I276" s="36">
        <f t="shared" ref="I276:I339" si="344">BD276+BP276</f>
        <v>0</v>
      </c>
      <c r="J276" s="36">
        <f t="shared" ref="J276:J339" si="345">BE276+BQ276</f>
        <v>0</v>
      </c>
      <c r="K276" s="36">
        <f t="shared" ref="K276:K339" si="346">BF276+BR276</f>
        <v>0</v>
      </c>
      <c r="L276" s="36">
        <f t="shared" ref="L276:L339" si="347">BG276+BS276</f>
        <v>0</v>
      </c>
      <c r="M276" s="36">
        <f t="shared" ref="M276:M339" si="348">BH276+BT276</f>
        <v>0</v>
      </c>
      <c r="N276" s="36">
        <f t="shared" ref="N276:N339" si="349">BI276+BU276</f>
        <v>0</v>
      </c>
      <c r="O276" s="49">
        <f t="shared" ref="O276:O339" si="350">SUM(E276:N276)</f>
        <v>0</v>
      </c>
      <c r="P276" s="132" t="str">
        <f t="shared" ref="P276:P339" si="351">IF(A276="","",SUM(AO276:AX276))</f>
        <v/>
      </c>
      <c r="Q276" s="50">
        <f t="shared" ref="Q276:Q339" si="352">SUM(AD276:AM276)</f>
        <v>0</v>
      </c>
      <c r="R276" s="37"/>
      <c r="S276" s="36">
        <f t="shared" ref="S276:S339" si="353">S275+AO276+AZ276+BL276</f>
        <v>1000</v>
      </c>
      <c r="T276" s="36">
        <f t="shared" ref="T276:T339" si="354">T275+AP276+BA276+BM276</f>
        <v>0</v>
      </c>
      <c r="U276" s="36">
        <f t="shared" ref="U276:U339" si="355">U275+AQ276+BB276+BN276</f>
        <v>0</v>
      </c>
      <c r="V276" s="36">
        <f t="shared" ref="V276:V339" si="356">V275+AR276+BC276+BO276</f>
        <v>0</v>
      </c>
      <c r="W276" s="36">
        <f t="shared" ref="W276:W339" si="357">W275+AS276+BD276+BP276</f>
        <v>3000</v>
      </c>
      <c r="X276" s="36">
        <f t="shared" ref="X276:X339" si="358">X275+AT276+BE276+BQ276</f>
        <v>0</v>
      </c>
      <c r="Y276" s="36">
        <f t="shared" ref="Y276:Y339" si="359">Y275+AU276+BF276+BR276</f>
        <v>0</v>
      </c>
      <c r="Z276" s="36">
        <f t="shared" ref="Z276:Z339" si="360">Z275+AV276+BG276+BS276</f>
        <v>63414.260000000017</v>
      </c>
      <c r="AA276" s="36">
        <f t="shared" ref="AA276:AA339" si="361">AA275+AW276+BH276+BT276</f>
        <v>0</v>
      </c>
      <c r="AB276" s="36">
        <f t="shared" ref="AB276:AB339" si="362">AB275+AX276+BI276+BU276</f>
        <v>0</v>
      </c>
      <c r="AC276" s="40"/>
      <c r="AD276" s="36">
        <f t="shared" si="328"/>
        <v>0</v>
      </c>
      <c r="AE276" s="36">
        <f t="shared" si="329"/>
        <v>0</v>
      </c>
      <c r="AF276" s="36">
        <f t="shared" si="330"/>
        <v>0</v>
      </c>
      <c r="AG276" s="36">
        <f t="shared" si="331"/>
        <v>0</v>
      </c>
      <c r="AH276" s="36">
        <f t="shared" si="332"/>
        <v>0</v>
      </c>
      <c r="AI276" s="36">
        <f t="shared" si="333"/>
        <v>0</v>
      </c>
      <c r="AJ276" s="36">
        <f t="shared" si="334"/>
        <v>0</v>
      </c>
      <c r="AK276" s="36">
        <f t="shared" si="335"/>
        <v>0</v>
      </c>
      <c r="AL276" s="36">
        <f t="shared" si="336"/>
        <v>0</v>
      </c>
      <c r="AM276" s="36">
        <f t="shared" si="337"/>
        <v>0</v>
      </c>
      <c r="AN276" s="40"/>
      <c r="AO276" s="36">
        <f t="shared" ref="AO276:AO339" si="363">ROUND(S275*E$10/12,2)</f>
        <v>0</v>
      </c>
      <c r="AP276" s="36">
        <f t="shared" ref="AP276:AP339" si="364">ROUND(T275*F$10/12,2)</f>
        <v>0</v>
      </c>
      <c r="AQ276" s="36">
        <f t="shared" ref="AQ276:AQ339" si="365">ROUND(U275*G$10/12,2)</f>
        <v>0</v>
      </c>
      <c r="AR276" s="36">
        <f t="shared" ref="AR276:AR339" si="366">ROUND(V275*H$10/12,2)</f>
        <v>0</v>
      </c>
      <c r="AS276" s="36">
        <f t="shared" ref="AS276:AS339" si="367">ROUND(W275*I$10/12,2)</f>
        <v>0</v>
      </c>
      <c r="AT276" s="36">
        <f t="shared" ref="AT276:AT339" si="368">ROUND(X275*J$10/12,2)</f>
        <v>0</v>
      </c>
      <c r="AU276" s="36">
        <f t="shared" ref="AU276:AU339" si="369">ROUND(Y275*K$10/12,2)</f>
        <v>0</v>
      </c>
      <c r="AV276" s="36">
        <f t="shared" ref="AV276:AV339" si="370">ROUND(Z275*L$10/12,2)</f>
        <v>184.42</v>
      </c>
      <c r="AW276" s="36">
        <f t="shared" ref="AW276:AW339" si="371">ROUND(AA275*M$10/12,2)</f>
        <v>0</v>
      </c>
      <c r="AX276" s="36">
        <f t="shared" ref="AX276:AX339" si="372">ROUND(AB275*N$10/12,2)</f>
        <v>0</v>
      </c>
      <c r="AZ276" s="36">
        <f t="shared" si="306"/>
        <v>0</v>
      </c>
      <c r="BA276" s="36">
        <f t="shared" si="307"/>
        <v>0</v>
      </c>
      <c r="BB276" s="36">
        <f t="shared" si="308"/>
        <v>0</v>
      </c>
      <c r="BC276" s="36">
        <f t="shared" si="309"/>
        <v>0</v>
      </c>
      <c r="BD276" s="36">
        <f t="shared" si="310"/>
        <v>0</v>
      </c>
      <c r="BE276" s="36">
        <f t="shared" si="311"/>
        <v>0</v>
      </c>
      <c r="BF276" s="36">
        <f t="shared" si="312"/>
        <v>0</v>
      </c>
      <c r="BG276" s="36">
        <f t="shared" si="313"/>
        <v>0</v>
      </c>
      <c r="BH276" s="36">
        <f t="shared" si="314"/>
        <v>0</v>
      </c>
      <c r="BI276" s="36">
        <f t="shared" si="315"/>
        <v>0</v>
      </c>
      <c r="BJ276" s="118">
        <f t="shared" ref="BJ276:BJ339" si="373">SUM(AZ276:BI276)</f>
        <v>0</v>
      </c>
      <c r="BK276" s="37"/>
      <c r="BL276" s="38">
        <f t="shared" si="316"/>
        <v>0</v>
      </c>
      <c r="BM276" s="39">
        <f>IF(BA276+AP276+T275&gt;=F$8,0,IF(SUM($BL276:BL276)&lt;$C276,MIN(F$8-(BA276+AP276+T275),$C276-SUM($BL276:BL276)),0))</f>
        <v>0</v>
      </c>
      <c r="BN276" s="39">
        <f>IF(BB276+AQ276+U275&gt;=G$8,0,IF(SUM($BL276:BM276)&lt;$C276,MIN(G$8-(BB276+AQ276+U275),$C276-SUM($BL276:BM276)),0))</f>
        <v>0</v>
      </c>
      <c r="BO276" s="39">
        <f>IF(BC276+AR276+V275&gt;=H$8,0,IF(SUM($BL276:BN276)&lt;$C276,MIN(H$8-(BC276+AR276+V275),$C276-SUM($BL276:BN276)),0))</f>
        <v>0</v>
      </c>
      <c r="BP276" s="39">
        <f>IF(BD276+AS276+W275&gt;=I$8,0,IF(SUM($BL276:BO276)&lt;$C276,MIN(I$8-(BD276+AS276+W275),$C276-SUM($BL276:BO276)),0))</f>
        <v>0</v>
      </c>
      <c r="BQ276" s="39">
        <f>IF(BE276+AT276+X275&gt;=J$8,0,IF(SUM($BL276:BP276)&lt;$C276,MIN(J$8-(BE276+AT276+X275),$C276-SUM($BL276:BP276)),0))</f>
        <v>0</v>
      </c>
      <c r="BR276" s="39">
        <f>IF(BF276+AU276+Y275&gt;=K$8,0,IF(SUM($BL276:BQ276)&lt;$C276,MIN(K$8-(BF276+AU276+Y275),$C276-SUM($BL276:BQ276)),0))</f>
        <v>0</v>
      </c>
      <c r="BS276" s="39">
        <f>IF(BG276+AV276+Z275&gt;=L$8,0,IF(SUM($BL276:BR276)&lt;$C276,MIN(L$8-(BG276+AV276+Z275),$C276-SUM($BL276:BR276)),0))</f>
        <v>0</v>
      </c>
      <c r="BT276" s="39">
        <f>IF(BH276+AW276+AA275&gt;=M$8,0,IF(SUM($BL276:BS276)&lt;$C276,MIN(M$8-(BH276+AW276+AA275),$C276-SUM($BL276:BS276)),0))</f>
        <v>0</v>
      </c>
      <c r="BU276" s="39">
        <f>IF(BI276+AX276+AB275&gt;=N$8,0,IF(SUM($BL276:BT276)&lt;$C276,MIN(N$8-(BI276+AX276+AB275),$C276-SUM($BL276:BT276)),0))</f>
        <v>0</v>
      </c>
      <c r="BW276" s="52" t="e">
        <f t="shared" si="317"/>
        <v>#N/A</v>
      </c>
      <c r="BX276" s="174" t="e">
        <f t="shared" si="318"/>
        <v>#N/A</v>
      </c>
      <c r="BY276" s="39">
        <f t="shared" ref="BY276:BY339" si="374">E276</f>
        <v>0</v>
      </c>
      <c r="BZ276" s="174" t="e">
        <f t="shared" si="319"/>
        <v>#N/A</v>
      </c>
      <c r="CA276" s="37">
        <f t="shared" ref="CA276:CA339" si="375">F276</f>
        <v>0</v>
      </c>
      <c r="CB276" s="174" t="e">
        <f t="shared" si="320"/>
        <v>#N/A</v>
      </c>
      <c r="CC276" s="39">
        <f t="shared" ref="CC276:CC339" si="376">G276</f>
        <v>0</v>
      </c>
      <c r="CD276" s="174" t="e">
        <f t="shared" si="321"/>
        <v>#N/A</v>
      </c>
      <c r="CE276" s="39">
        <f t="shared" ref="CE276:CE339" si="377">H276</f>
        <v>0</v>
      </c>
      <c r="CF276" s="174" t="e">
        <f t="shared" si="322"/>
        <v>#N/A</v>
      </c>
      <c r="CG276" s="39">
        <f t="shared" ref="CG276:CG339" si="378">I276</f>
        <v>0</v>
      </c>
      <c r="CH276" s="174" t="e">
        <f t="shared" si="323"/>
        <v>#N/A</v>
      </c>
      <c r="CI276" s="39">
        <f t="shared" ref="CI276:CI339" si="379">J276</f>
        <v>0</v>
      </c>
      <c r="CJ276" s="174" t="e">
        <f t="shared" si="324"/>
        <v>#N/A</v>
      </c>
      <c r="CK276" s="39">
        <f t="shared" ref="CK276:CK339" si="380">K276</f>
        <v>0</v>
      </c>
      <c r="CL276" s="174" t="e">
        <f t="shared" si="325"/>
        <v>#N/A</v>
      </c>
      <c r="CM276" s="39">
        <f t="shared" ref="CM276:CM339" si="381">L276</f>
        <v>0</v>
      </c>
      <c r="CN276" s="174" t="e">
        <f t="shared" si="326"/>
        <v>#N/A</v>
      </c>
      <c r="CO276" s="39">
        <f t="shared" ref="CO276:CO339" si="382">M276</f>
        <v>0</v>
      </c>
      <c r="CP276" s="174" t="e">
        <f t="shared" si="327"/>
        <v>#N/A</v>
      </c>
      <c r="CQ276" s="39">
        <f t="shared" ref="CQ276:CQ339" si="383">N276</f>
        <v>0</v>
      </c>
      <c r="CR276" s="39" t="e">
        <f>IF(ISERROR(BX276),NA(),(BY276/Calculator!$E$6)/2)</f>
        <v>#N/A</v>
      </c>
      <c r="CS276" s="39" t="e">
        <f>IF(ISERROR(BZ276),NA(),(CA276/Calculator!$E$6)/2)</f>
        <v>#N/A</v>
      </c>
      <c r="CT276" s="39" t="e">
        <f>IF(ISERROR(CB276),NA(),(CC276/Calculator!$E$6)/2)</f>
        <v>#N/A</v>
      </c>
      <c r="CU276" s="39" t="e">
        <f>IF(ISERROR(CD276),NA(),(CE276/Calculator!$E$6)/2)</f>
        <v>#N/A</v>
      </c>
      <c r="CV276" s="39" t="e">
        <f>IF(ISERROR(CF276),NA(),(CG276/Calculator!$E$6)/2)</f>
        <v>#N/A</v>
      </c>
      <c r="CW276" s="39" t="e">
        <f>IF(ISERROR(CH276),NA(),(CI276/Calculator!$E$6)/2)</f>
        <v>#N/A</v>
      </c>
      <c r="CX276" s="39" t="e">
        <f>IF(ISERROR(CJ276),NA(),(CK276/Calculator!$E$6)/2)</f>
        <v>#N/A</v>
      </c>
      <c r="CY276" s="39" t="e">
        <f>IF(ISERROR(CL276),NA(),(CM276/Calculator!$E$6)/2)</f>
        <v>#N/A</v>
      </c>
      <c r="CZ276" s="39" t="e">
        <f>IF(ISERROR(CN276),NA(),(CO276/Calculator!$E$6)/2)</f>
        <v>#N/A</v>
      </c>
      <c r="DA276" s="39" t="e">
        <f>IF(ISERROR(CP276),NA(),(CQ276/Calculator!$E$6)/2)</f>
        <v>#N/A</v>
      </c>
    </row>
    <row r="277" spans="1:105" s="34" customFormat="1" ht="12" thickBot="1" x14ac:dyDescent="0.25">
      <c r="A277" s="51" t="str">
        <f t="shared" si="338"/>
        <v/>
      </c>
      <c r="B277" s="52" t="str">
        <f t="shared" ref="B277:B340" si="384">IF(A277="","",DATE(YEAR(B276),MONTH(B276)+1,1))</f>
        <v/>
      </c>
      <c r="C277" s="53" t="str">
        <f t="shared" si="339"/>
        <v/>
      </c>
      <c r="D277" s="54"/>
      <c r="E277" s="36">
        <f t="shared" si="340"/>
        <v>0</v>
      </c>
      <c r="F277" s="36">
        <f t="shared" si="341"/>
        <v>0</v>
      </c>
      <c r="G277" s="36">
        <f t="shared" si="342"/>
        <v>0</v>
      </c>
      <c r="H277" s="36">
        <f t="shared" si="343"/>
        <v>0</v>
      </c>
      <c r="I277" s="36">
        <f t="shared" si="344"/>
        <v>0</v>
      </c>
      <c r="J277" s="36">
        <f t="shared" si="345"/>
        <v>0</v>
      </c>
      <c r="K277" s="36">
        <f t="shared" si="346"/>
        <v>0</v>
      </c>
      <c r="L277" s="36">
        <f t="shared" si="347"/>
        <v>0</v>
      </c>
      <c r="M277" s="36">
        <f t="shared" si="348"/>
        <v>0</v>
      </c>
      <c r="N277" s="36">
        <f t="shared" si="349"/>
        <v>0</v>
      </c>
      <c r="O277" s="49">
        <f t="shared" si="350"/>
        <v>0</v>
      </c>
      <c r="P277" s="132" t="str">
        <f t="shared" si="351"/>
        <v/>
      </c>
      <c r="Q277" s="50">
        <f t="shared" si="352"/>
        <v>0</v>
      </c>
      <c r="R277" s="37"/>
      <c r="S277" s="36">
        <f t="shared" si="353"/>
        <v>1000</v>
      </c>
      <c r="T277" s="36">
        <f t="shared" si="354"/>
        <v>0</v>
      </c>
      <c r="U277" s="36">
        <f t="shared" si="355"/>
        <v>0</v>
      </c>
      <c r="V277" s="36">
        <f t="shared" si="356"/>
        <v>0</v>
      </c>
      <c r="W277" s="36">
        <f t="shared" si="357"/>
        <v>3000</v>
      </c>
      <c r="X277" s="36">
        <f t="shared" si="358"/>
        <v>0</v>
      </c>
      <c r="Y277" s="36">
        <f t="shared" si="359"/>
        <v>0</v>
      </c>
      <c r="Z277" s="36">
        <f t="shared" si="360"/>
        <v>63599.220000000016</v>
      </c>
      <c r="AA277" s="36">
        <f t="shared" si="361"/>
        <v>0</v>
      </c>
      <c r="AB277" s="36">
        <f t="shared" si="362"/>
        <v>0</v>
      </c>
      <c r="AC277" s="40"/>
      <c r="AD277" s="36">
        <f t="shared" si="328"/>
        <v>0</v>
      </c>
      <c r="AE277" s="36">
        <f t="shared" si="329"/>
        <v>0</v>
      </c>
      <c r="AF277" s="36">
        <f t="shared" si="330"/>
        <v>0</v>
      </c>
      <c r="AG277" s="36">
        <f t="shared" si="331"/>
        <v>0</v>
      </c>
      <c r="AH277" s="36">
        <f t="shared" si="332"/>
        <v>0</v>
      </c>
      <c r="AI277" s="36">
        <f t="shared" si="333"/>
        <v>0</v>
      </c>
      <c r="AJ277" s="36">
        <f t="shared" si="334"/>
        <v>0</v>
      </c>
      <c r="AK277" s="36">
        <f t="shared" si="335"/>
        <v>0</v>
      </c>
      <c r="AL277" s="36">
        <f t="shared" si="336"/>
        <v>0</v>
      </c>
      <c r="AM277" s="36">
        <f t="shared" si="337"/>
        <v>0</v>
      </c>
      <c r="AN277" s="40"/>
      <c r="AO277" s="36">
        <f t="shared" si="363"/>
        <v>0</v>
      </c>
      <c r="AP277" s="36">
        <f t="shared" si="364"/>
        <v>0</v>
      </c>
      <c r="AQ277" s="36">
        <f t="shared" si="365"/>
        <v>0</v>
      </c>
      <c r="AR277" s="36">
        <f t="shared" si="366"/>
        <v>0</v>
      </c>
      <c r="AS277" s="36">
        <f t="shared" si="367"/>
        <v>0</v>
      </c>
      <c r="AT277" s="36">
        <f t="shared" si="368"/>
        <v>0</v>
      </c>
      <c r="AU277" s="36">
        <f t="shared" si="369"/>
        <v>0</v>
      </c>
      <c r="AV277" s="36">
        <f t="shared" si="370"/>
        <v>184.96</v>
      </c>
      <c r="AW277" s="36">
        <f t="shared" si="371"/>
        <v>0</v>
      </c>
      <c r="AX277" s="36">
        <f t="shared" si="372"/>
        <v>0</v>
      </c>
      <c r="AZ277" s="36">
        <f t="shared" ref="AZ277:AZ340" si="385">IF(OR(S276&gt;=E$8,E$8-(S276+AO277)&lt;0),0,IF(E$8-(S276+AO277)&lt;IF($A277&lt;E$12,0,E$11),E$8-(S276+AO277),IF($A277&lt;E$12,0,E$11)))</f>
        <v>0</v>
      </c>
      <c r="BA277" s="36">
        <f t="shared" ref="BA277:BA340" si="386">IF(OR(T276&gt;=F$8,F$8-(T276+AP277)&lt;0),0,IF(F$8-(T276+AP277)&lt;IF($A277&lt;F$12,0,F$11),F$8-(T276+AP277),IF($A277&lt;F$12,0,F$11)))</f>
        <v>0</v>
      </c>
      <c r="BB277" s="36">
        <f t="shared" ref="BB277:BB340" si="387">IF(OR(U276&gt;=G$8,G$8-(U276+AQ277)&lt;0),0,IF(G$8-(U276+AQ277)&lt;IF($A277&lt;G$12,0,G$11),G$8-(U276+AQ277),IF($A277&lt;G$12,0,G$11)))</f>
        <v>0</v>
      </c>
      <c r="BC277" s="36">
        <f t="shared" ref="BC277:BC340" si="388">IF(OR(V276&gt;=H$8,H$8-(V276+AR277)&lt;0),0,IF(H$8-(V276+AR277)&lt;IF($A277&lt;H$12,0,H$11),H$8-(V276+AR277),IF($A277&lt;H$12,0,H$11)))</f>
        <v>0</v>
      </c>
      <c r="BD277" s="36">
        <f t="shared" ref="BD277:BD340" si="389">IF(OR(W276&gt;=I$8,I$8-(W276+AS277)&lt;0),0,IF(I$8-(W276+AS277)&lt;IF($A277&lt;I$12,0,I$11),I$8-(W276+AS277),IF($A277&lt;I$12,0,I$11)))</f>
        <v>0</v>
      </c>
      <c r="BE277" s="36">
        <f t="shared" ref="BE277:BE340" si="390">IF(OR(X276&gt;=J$8,J$8-(X276+AT277)&lt;0),0,IF(J$8-(X276+AT277)&lt;IF($A277&lt;J$12,0,J$11),J$8-(X276+AT277),IF($A277&lt;J$12,0,J$11)))</f>
        <v>0</v>
      </c>
      <c r="BF277" s="36">
        <f t="shared" ref="BF277:BF340" si="391">IF(OR(Y276&gt;=K$8,K$8-(Y276+AU277)&lt;0),0,IF(K$8-(Y276+AU277)&lt;IF($A277&lt;K$12,0,K$11),K$8-(Y276+AU277),IF($A277&lt;K$12,0,K$11)))</f>
        <v>0</v>
      </c>
      <c r="BG277" s="36">
        <f t="shared" ref="BG277:BG340" si="392">IF(OR(Z276&gt;=L$8,L$8-(Z276+AV277)&lt;0),0,IF(L$8-(Z276+AV277)&lt;IF($A277&lt;L$12,0,L$11),L$8-(Z276+AV277),IF($A277&lt;L$12,0,L$11)))</f>
        <v>0</v>
      </c>
      <c r="BH277" s="36">
        <f t="shared" ref="BH277:BH340" si="393">IF(OR(AA276&gt;=M$8,M$8-(AA276+AW277)&lt;0),0,IF(M$8-(AA276+AW277)&lt;IF($A277&lt;M$12,0,M$11),M$8-(AA276+AW277),IF($A277&lt;M$12,0,M$11)))</f>
        <v>0</v>
      </c>
      <c r="BI277" s="36">
        <f t="shared" ref="BI277:BI340" si="394">IF(OR(AB276&gt;=N$8,N$8-(AB276+AX277)&lt;0),0,IF(N$8-(AB276+AX277)&lt;IF($A277&lt;N$12,0,N$11),N$8-(AB276+AX277),IF($A277&lt;N$12,0,N$11)))</f>
        <v>0</v>
      </c>
      <c r="BJ277" s="118">
        <f t="shared" si="373"/>
        <v>0</v>
      </c>
      <c r="BK277" s="37"/>
      <c r="BL277" s="38">
        <f t="shared" ref="BL277:BL340" si="395">IF(AZ277+AO277+S276&gt;=E$8,0,MIN(E$8-(AZ277+AO277+S276),C277))</f>
        <v>0</v>
      </c>
      <c r="BM277" s="39">
        <f>IF(BA277+AP277+T276&gt;=F$8,0,IF(SUM($BL277:BL277)&lt;$C277,MIN(F$8-(BA277+AP277+T276),$C277-SUM($BL277:BL277)),0))</f>
        <v>0</v>
      </c>
      <c r="BN277" s="39">
        <f>IF(BB277+AQ277+U276&gt;=G$8,0,IF(SUM($BL277:BM277)&lt;$C277,MIN(G$8-(BB277+AQ277+U276),$C277-SUM($BL277:BM277)),0))</f>
        <v>0</v>
      </c>
      <c r="BO277" s="39">
        <f>IF(BC277+AR277+V276&gt;=H$8,0,IF(SUM($BL277:BN277)&lt;$C277,MIN(H$8-(BC277+AR277+V276),$C277-SUM($BL277:BN277)),0))</f>
        <v>0</v>
      </c>
      <c r="BP277" s="39">
        <f>IF(BD277+AS277+W276&gt;=I$8,0,IF(SUM($BL277:BO277)&lt;$C277,MIN(I$8-(BD277+AS277+W276),$C277-SUM($BL277:BO277)),0))</f>
        <v>0</v>
      </c>
      <c r="BQ277" s="39">
        <f>IF(BE277+AT277+X276&gt;=J$8,0,IF(SUM($BL277:BP277)&lt;$C277,MIN(J$8-(BE277+AT277+X276),$C277-SUM($BL277:BP277)),0))</f>
        <v>0</v>
      </c>
      <c r="BR277" s="39">
        <f>IF(BF277+AU277+Y276&gt;=K$8,0,IF(SUM($BL277:BQ277)&lt;$C277,MIN(K$8-(BF277+AU277+Y276),$C277-SUM($BL277:BQ277)),0))</f>
        <v>0</v>
      </c>
      <c r="BS277" s="39">
        <f>IF(BG277+AV277+Z276&gt;=L$8,0,IF(SUM($BL277:BR277)&lt;$C277,MIN(L$8-(BG277+AV277+Z276),$C277-SUM($BL277:BR277)),0))</f>
        <v>0</v>
      </c>
      <c r="BT277" s="39">
        <f>IF(BH277+AW277+AA276&gt;=M$8,0,IF(SUM($BL277:BS277)&lt;$C277,MIN(M$8-(BH277+AW277+AA276),$C277-SUM($BL277:BS277)),0))</f>
        <v>0</v>
      </c>
      <c r="BU277" s="39">
        <f>IF(BI277+AX277+AB276&gt;=N$8,0,IF(SUM($BL277:BT277)&lt;$C277,MIN(N$8-(BI277+AX277+AB276),$C277-SUM($BL277:BT277)),0))</f>
        <v>0</v>
      </c>
      <c r="BW277" s="52" t="e">
        <f t="shared" ref="BW277:BW340" si="396">IF($B277="",NA(),$B277)</f>
        <v>#N/A</v>
      </c>
      <c r="BX277" s="174" t="e">
        <f t="shared" ref="BX277:BX340" si="397">IF(BY277&lt;&gt;0,BX$19,NA())</f>
        <v>#N/A</v>
      </c>
      <c r="BY277" s="39">
        <f t="shared" si="374"/>
        <v>0</v>
      </c>
      <c r="BZ277" s="174" t="e">
        <f t="shared" ref="BZ277:BZ340" si="398">IF(CA277&lt;&gt;0,BZ$19,NA())</f>
        <v>#N/A</v>
      </c>
      <c r="CA277" s="37">
        <f t="shared" si="375"/>
        <v>0</v>
      </c>
      <c r="CB277" s="174" t="e">
        <f t="shared" ref="CB277:CB340" si="399">IF(CC277&lt;&gt;0,CB$19,NA())</f>
        <v>#N/A</v>
      </c>
      <c r="CC277" s="39">
        <f t="shared" si="376"/>
        <v>0</v>
      </c>
      <c r="CD277" s="174" t="e">
        <f t="shared" ref="CD277:CD340" si="400">IF(CE277&lt;&gt;0,CD$19,NA())</f>
        <v>#N/A</v>
      </c>
      <c r="CE277" s="39">
        <f t="shared" si="377"/>
        <v>0</v>
      </c>
      <c r="CF277" s="174" t="e">
        <f t="shared" ref="CF277:CF340" si="401">IF(CG277&lt;&gt;0,CF$19,NA())</f>
        <v>#N/A</v>
      </c>
      <c r="CG277" s="39">
        <f t="shared" si="378"/>
        <v>0</v>
      </c>
      <c r="CH277" s="174" t="e">
        <f t="shared" ref="CH277:CH340" si="402">IF(CI277&lt;&gt;0,CH$19,NA())</f>
        <v>#N/A</v>
      </c>
      <c r="CI277" s="39">
        <f t="shared" si="379"/>
        <v>0</v>
      </c>
      <c r="CJ277" s="174" t="e">
        <f t="shared" ref="CJ277:CJ340" si="403">IF(CK277&lt;&gt;0,CJ$19,NA())</f>
        <v>#N/A</v>
      </c>
      <c r="CK277" s="39">
        <f t="shared" si="380"/>
        <v>0</v>
      </c>
      <c r="CL277" s="174" t="e">
        <f t="shared" ref="CL277:CL340" si="404">IF(CM277&lt;&gt;0,CL$19,NA())</f>
        <v>#N/A</v>
      </c>
      <c r="CM277" s="39">
        <f t="shared" si="381"/>
        <v>0</v>
      </c>
      <c r="CN277" s="174" t="e">
        <f t="shared" ref="CN277:CN340" si="405">IF(CO277&lt;&gt;0,CN$19,NA())</f>
        <v>#N/A</v>
      </c>
      <c r="CO277" s="39">
        <f t="shared" si="382"/>
        <v>0</v>
      </c>
      <c r="CP277" s="174" t="e">
        <f t="shared" ref="CP277:CP340" si="406">IF(CQ277&lt;&gt;0,CP$19,NA())</f>
        <v>#N/A</v>
      </c>
      <c r="CQ277" s="39">
        <f t="shared" si="383"/>
        <v>0</v>
      </c>
      <c r="CR277" s="39" t="e">
        <f>IF(ISERROR(BX277),NA(),(BY277/Calculator!$E$6)/2)</f>
        <v>#N/A</v>
      </c>
      <c r="CS277" s="39" t="e">
        <f>IF(ISERROR(BZ277),NA(),(CA277/Calculator!$E$6)/2)</f>
        <v>#N/A</v>
      </c>
      <c r="CT277" s="39" t="e">
        <f>IF(ISERROR(CB277),NA(),(CC277/Calculator!$E$6)/2)</f>
        <v>#N/A</v>
      </c>
      <c r="CU277" s="39" t="e">
        <f>IF(ISERROR(CD277),NA(),(CE277/Calculator!$E$6)/2)</f>
        <v>#N/A</v>
      </c>
      <c r="CV277" s="39" t="e">
        <f>IF(ISERROR(CF277),NA(),(CG277/Calculator!$E$6)/2)</f>
        <v>#N/A</v>
      </c>
      <c r="CW277" s="39" t="e">
        <f>IF(ISERROR(CH277),NA(),(CI277/Calculator!$E$6)/2)</f>
        <v>#N/A</v>
      </c>
      <c r="CX277" s="39" t="e">
        <f>IF(ISERROR(CJ277),NA(),(CK277/Calculator!$E$6)/2)</f>
        <v>#N/A</v>
      </c>
      <c r="CY277" s="39" t="e">
        <f>IF(ISERROR(CL277),NA(),(CM277/Calculator!$E$6)/2)</f>
        <v>#N/A</v>
      </c>
      <c r="CZ277" s="39" t="e">
        <f>IF(ISERROR(CN277),NA(),(CO277/Calculator!$E$6)/2)</f>
        <v>#N/A</v>
      </c>
      <c r="DA277" s="39" t="e">
        <f>IF(ISERROR(CP277),NA(),(CQ277/Calculator!$E$6)/2)</f>
        <v>#N/A</v>
      </c>
    </row>
    <row r="278" spans="1:105" s="34" customFormat="1" ht="12" thickBot="1" x14ac:dyDescent="0.25">
      <c r="A278" s="51" t="str">
        <f t="shared" si="338"/>
        <v/>
      </c>
      <c r="B278" s="52" t="str">
        <f t="shared" si="384"/>
        <v/>
      </c>
      <c r="C278" s="53" t="str">
        <f t="shared" si="339"/>
        <v/>
      </c>
      <c r="D278" s="54"/>
      <c r="E278" s="36">
        <f t="shared" si="340"/>
        <v>0</v>
      </c>
      <c r="F278" s="36">
        <f t="shared" si="341"/>
        <v>0</v>
      </c>
      <c r="G278" s="36">
        <f t="shared" si="342"/>
        <v>0</v>
      </c>
      <c r="H278" s="36">
        <f t="shared" si="343"/>
        <v>0</v>
      </c>
      <c r="I278" s="36">
        <f t="shared" si="344"/>
        <v>0</v>
      </c>
      <c r="J278" s="36">
        <f t="shared" si="345"/>
        <v>0</v>
      </c>
      <c r="K278" s="36">
        <f t="shared" si="346"/>
        <v>0</v>
      </c>
      <c r="L278" s="36">
        <f t="shared" si="347"/>
        <v>0</v>
      </c>
      <c r="M278" s="36">
        <f t="shared" si="348"/>
        <v>0</v>
      </c>
      <c r="N278" s="36">
        <f t="shared" si="349"/>
        <v>0</v>
      </c>
      <c r="O278" s="49">
        <f t="shared" si="350"/>
        <v>0</v>
      </c>
      <c r="P278" s="132" t="str">
        <f t="shared" si="351"/>
        <v/>
      </c>
      <c r="Q278" s="50">
        <f t="shared" si="352"/>
        <v>0</v>
      </c>
      <c r="R278" s="37"/>
      <c r="S278" s="36">
        <f t="shared" si="353"/>
        <v>1000</v>
      </c>
      <c r="T278" s="36">
        <f t="shared" si="354"/>
        <v>0</v>
      </c>
      <c r="U278" s="36">
        <f t="shared" si="355"/>
        <v>0</v>
      </c>
      <c r="V278" s="36">
        <f t="shared" si="356"/>
        <v>0</v>
      </c>
      <c r="W278" s="36">
        <f t="shared" si="357"/>
        <v>3000</v>
      </c>
      <c r="X278" s="36">
        <f t="shared" si="358"/>
        <v>0</v>
      </c>
      <c r="Y278" s="36">
        <f t="shared" si="359"/>
        <v>0</v>
      </c>
      <c r="Z278" s="36">
        <f t="shared" si="360"/>
        <v>63784.720000000016</v>
      </c>
      <c r="AA278" s="36">
        <f t="shared" si="361"/>
        <v>0</v>
      </c>
      <c r="AB278" s="36">
        <f t="shared" si="362"/>
        <v>0</v>
      </c>
      <c r="AC278" s="40"/>
      <c r="AD278" s="36">
        <f t="shared" si="328"/>
        <v>0</v>
      </c>
      <c r="AE278" s="36">
        <f t="shared" si="329"/>
        <v>0</v>
      </c>
      <c r="AF278" s="36">
        <f t="shared" si="330"/>
        <v>0</v>
      </c>
      <c r="AG278" s="36">
        <f t="shared" si="331"/>
        <v>0</v>
      </c>
      <c r="AH278" s="36">
        <f t="shared" si="332"/>
        <v>0</v>
      </c>
      <c r="AI278" s="36">
        <f t="shared" si="333"/>
        <v>0</v>
      </c>
      <c r="AJ278" s="36">
        <f t="shared" si="334"/>
        <v>0</v>
      </c>
      <c r="AK278" s="36">
        <f t="shared" si="335"/>
        <v>0</v>
      </c>
      <c r="AL278" s="36">
        <f t="shared" si="336"/>
        <v>0</v>
      </c>
      <c r="AM278" s="36">
        <f t="shared" si="337"/>
        <v>0</v>
      </c>
      <c r="AN278" s="40"/>
      <c r="AO278" s="36">
        <f t="shared" si="363"/>
        <v>0</v>
      </c>
      <c r="AP278" s="36">
        <f t="shared" si="364"/>
        <v>0</v>
      </c>
      <c r="AQ278" s="36">
        <f t="shared" si="365"/>
        <v>0</v>
      </c>
      <c r="AR278" s="36">
        <f t="shared" si="366"/>
        <v>0</v>
      </c>
      <c r="AS278" s="36">
        <f t="shared" si="367"/>
        <v>0</v>
      </c>
      <c r="AT278" s="36">
        <f t="shared" si="368"/>
        <v>0</v>
      </c>
      <c r="AU278" s="36">
        <f t="shared" si="369"/>
        <v>0</v>
      </c>
      <c r="AV278" s="36">
        <f t="shared" si="370"/>
        <v>185.5</v>
      </c>
      <c r="AW278" s="36">
        <f t="shared" si="371"/>
        <v>0</v>
      </c>
      <c r="AX278" s="36">
        <f t="shared" si="372"/>
        <v>0</v>
      </c>
      <c r="AZ278" s="36">
        <f t="shared" si="385"/>
        <v>0</v>
      </c>
      <c r="BA278" s="36">
        <f t="shared" si="386"/>
        <v>0</v>
      </c>
      <c r="BB278" s="36">
        <f t="shared" si="387"/>
        <v>0</v>
      </c>
      <c r="BC278" s="36">
        <f t="shared" si="388"/>
        <v>0</v>
      </c>
      <c r="BD278" s="36">
        <f t="shared" si="389"/>
        <v>0</v>
      </c>
      <c r="BE278" s="36">
        <f t="shared" si="390"/>
        <v>0</v>
      </c>
      <c r="BF278" s="36">
        <f t="shared" si="391"/>
        <v>0</v>
      </c>
      <c r="BG278" s="36">
        <f t="shared" si="392"/>
        <v>0</v>
      </c>
      <c r="BH278" s="36">
        <f t="shared" si="393"/>
        <v>0</v>
      </c>
      <c r="BI278" s="36">
        <f t="shared" si="394"/>
        <v>0</v>
      </c>
      <c r="BJ278" s="118">
        <f t="shared" si="373"/>
        <v>0</v>
      </c>
      <c r="BK278" s="37"/>
      <c r="BL278" s="38">
        <f t="shared" si="395"/>
        <v>0</v>
      </c>
      <c r="BM278" s="39">
        <f>IF(BA278+AP278+T277&gt;=F$8,0,IF(SUM($BL278:BL278)&lt;$C278,MIN(F$8-(BA278+AP278+T277),$C278-SUM($BL278:BL278)),0))</f>
        <v>0</v>
      </c>
      <c r="BN278" s="39">
        <f>IF(BB278+AQ278+U277&gt;=G$8,0,IF(SUM($BL278:BM278)&lt;$C278,MIN(G$8-(BB278+AQ278+U277),$C278-SUM($BL278:BM278)),0))</f>
        <v>0</v>
      </c>
      <c r="BO278" s="39">
        <f>IF(BC278+AR278+V277&gt;=H$8,0,IF(SUM($BL278:BN278)&lt;$C278,MIN(H$8-(BC278+AR278+V277),$C278-SUM($BL278:BN278)),0))</f>
        <v>0</v>
      </c>
      <c r="BP278" s="39">
        <f>IF(BD278+AS278+W277&gt;=I$8,0,IF(SUM($BL278:BO278)&lt;$C278,MIN(I$8-(BD278+AS278+W277),$C278-SUM($BL278:BO278)),0))</f>
        <v>0</v>
      </c>
      <c r="BQ278" s="39">
        <f>IF(BE278+AT278+X277&gt;=J$8,0,IF(SUM($BL278:BP278)&lt;$C278,MIN(J$8-(BE278+AT278+X277),$C278-SUM($BL278:BP278)),0))</f>
        <v>0</v>
      </c>
      <c r="BR278" s="39">
        <f>IF(BF278+AU278+Y277&gt;=K$8,0,IF(SUM($BL278:BQ278)&lt;$C278,MIN(K$8-(BF278+AU278+Y277),$C278-SUM($BL278:BQ278)),0))</f>
        <v>0</v>
      </c>
      <c r="BS278" s="39">
        <f>IF(BG278+AV278+Z277&gt;=L$8,0,IF(SUM($BL278:BR278)&lt;$C278,MIN(L$8-(BG278+AV278+Z277),$C278-SUM($BL278:BR278)),0))</f>
        <v>0</v>
      </c>
      <c r="BT278" s="39">
        <f>IF(BH278+AW278+AA277&gt;=M$8,0,IF(SUM($BL278:BS278)&lt;$C278,MIN(M$8-(BH278+AW278+AA277),$C278-SUM($BL278:BS278)),0))</f>
        <v>0</v>
      </c>
      <c r="BU278" s="39">
        <f>IF(BI278+AX278+AB277&gt;=N$8,0,IF(SUM($BL278:BT278)&lt;$C278,MIN(N$8-(BI278+AX278+AB277),$C278-SUM($BL278:BT278)),0))</f>
        <v>0</v>
      </c>
      <c r="BW278" s="52" t="e">
        <f t="shared" si="396"/>
        <v>#N/A</v>
      </c>
      <c r="BX278" s="174" t="e">
        <f t="shared" si="397"/>
        <v>#N/A</v>
      </c>
      <c r="BY278" s="39">
        <f t="shared" si="374"/>
        <v>0</v>
      </c>
      <c r="BZ278" s="174" t="e">
        <f t="shared" si="398"/>
        <v>#N/A</v>
      </c>
      <c r="CA278" s="37">
        <f t="shared" si="375"/>
        <v>0</v>
      </c>
      <c r="CB278" s="174" t="e">
        <f t="shared" si="399"/>
        <v>#N/A</v>
      </c>
      <c r="CC278" s="39">
        <f t="shared" si="376"/>
        <v>0</v>
      </c>
      <c r="CD278" s="174" t="e">
        <f t="shared" si="400"/>
        <v>#N/A</v>
      </c>
      <c r="CE278" s="39">
        <f t="shared" si="377"/>
        <v>0</v>
      </c>
      <c r="CF278" s="174" t="e">
        <f t="shared" si="401"/>
        <v>#N/A</v>
      </c>
      <c r="CG278" s="39">
        <f t="shared" si="378"/>
        <v>0</v>
      </c>
      <c r="CH278" s="174" t="e">
        <f t="shared" si="402"/>
        <v>#N/A</v>
      </c>
      <c r="CI278" s="39">
        <f t="shared" si="379"/>
        <v>0</v>
      </c>
      <c r="CJ278" s="174" t="e">
        <f t="shared" si="403"/>
        <v>#N/A</v>
      </c>
      <c r="CK278" s="39">
        <f t="shared" si="380"/>
        <v>0</v>
      </c>
      <c r="CL278" s="174" t="e">
        <f t="shared" si="404"/>
        <v>#N/A</v>
      </c>
      <c r="CM278" s="39">
        <f t="shared" si="381"/>
        <v>0</v>
      </c>
      <c r="CN278" s="174" t="e">
        <f t="shared" si="405"/>
        <v>#N/A</v>
      </c>
      <c r="CO278" s="39">
        <f t="shared" si="382"/>
        <v>0</v>
      </c>
      <c r="CP278" s="174" t="e">
        <f t="shared" si="406"/>
        <v>#N/A</v>
      </c>
      <c r="CQ278" s="39">
        <f t="shared" si="383"/>
        <v>0</v>
      </c>
      <c r="CR278" s="39" t="e">
        <f>IF(ISERROR(BX278),NA(),(BY278/Calculator!$E$6)/2)</f>
        <v>#N/A</v>
      </c>
      <c r="CS278" s="39" t="e">
        <f>IF(ISERROR(BZ278),NA(),(CA278/Calculator!$E$6)/2)</f>
        <v>#N/A</v>
      </c>
      <c r="CT278" s="39" t="e">
        <f>IF(ISERROR(CB278),NA(),(CC278/Calculator!$E$6)/2)</f>
        <v>#N/A</v>
      </c>
      <c r="CU278" s="39" t="e">
        <f>IF(ISERROR(CD278),NA(),(CE278/Calculator!$E$6)/2)</f>
        <v>#N/A</v>
      </c>
      <c r="CV278" s="39" t="e">
        <f>IF(ISERROR(CF278),NA(),(CG278/Calculator!$E$6)/2)</f>
        <v>#N/A</v>
      </c>
      <c r="CW278" s="39" t="e">
        <f>IF(ISERROR(CH278),NA(),(CI278/Calculator!$E$6)/2)</f>
        <v>#N/A</v>
      </c>
      <c r="CX278" s="39" t="e">
        <f>IF(ISERROR(CJ278),NA(),(CK278/Calculator!$E$6)/2)</f>
        <v>#N/A</v>
      </c>
      <c r="CY278" s="39" t="e">
        <f>IF(ISERROR(CL278),NA(),(CM278/Calculator!$E$6)/2)</f>
        <v>#N/A</v>
      </c>
      <c r="CZ278" s="39" t="e">
        <f>IF(ISERROR(CN278),NA(),(CO278/Calculator!$E$6)/2)</f>
        <v>#N/A</v>
      </c>
      <c r="DA278" s="39" t="e">
        <f>IF(ISERROR(CP278),NA(),(CQ278/Calculator!$E$6)/2)</f>
        <v>#N/A</v>
      </c>
    </row>
    <row r="279" spans="1:105" s="34" customFormat="1" ht="12" thickBot="1" x14ac:dyDescent="0.25">
      <c r="A279" s="51" t="str">
        <f t="shared" si="338"/>
        <v/>
      </c>
      <c r="B279" s="52" t="str">
        <f t="shared" si="384"/>
        <v/>
      </c>
      <c r="C279" s="53" t="str">
        <f t="shared" si="339"/>
        <v/>
      </c>
      <c r="D279" s="54"/>
      <c r="E279" s="36">
        <f t="shared" si="340"/>
        <v>0</v>
      </c>
      <c r="F279" s="36">
        <f t="shared" si="341"/>
        <v>0</v>
      </c>
      <c r="G279" s="36">
        <f t="shared" si="342"/>
        <v>0</v>
      </c>
      <c r="H279" s="36">
        <f t="shared" si="343"/>
        <v>0</v>
      </c>
      <c r="I279" s="36">
        <f t="shared" si="344"/>
        <v>0</v>
      </c>
      <c r="J279" s="36">
        <f t="shared" si="345"/>
        <v>0</v>
      </c>
      <c r="K279" s="36">
        <f t="shared" si="346"/>
        <v>0</v>
      </c>
      <c r="L279" s="36">
        <f t="shared" si="347"/>
        <v>0</v>
      </c>
      <c r="M279" s="36">
        <f t="shared" si="348"/>
        <v>0</v>
      </c>
      <c r="N279" s="36">
        <f t="shared" si="349"/>
        <v>0</v>
      </c>
      <c r="O279" s="49">
        <f t="shared" si="350"/>
        <v>0</v>
      </c>
      <c r="P279" s="132" t="str">
        <f t="shared" si="351"/>
        <v/>
      </c>
      <c r="Q279" s="50">
        <f t="shared" si="352"/>
        <v>0</v>
      </c>
      <c r="R279" s="37"/>
      <c r="S279" s="36">
        <f t="shared" si="353"/>
        <v>1000</v>
      </c>
      <c r="T279" s="36">
        <f t="shared" si="354"/>
        <v>0</v>
      </c>
      <c r="U279" s="36">
        <f t="shared" si="355"/>
        <v>0</v>
      </c>
      <c r="V279" s="36">
        <f t="shared" si="356"/>
        <v>0</v>
      </c>
      <c r="W279" s="36">
        <f t="shared" si="357"/>
        <v>3000</v>
      </c>
      <c r="X279" s="36">
        <f t="shared" si="358"/>
        <v>0</v>
      </c>
      <c r="Y279" s="36">
        <f t="shared" si="359"/>
        <v>0</v>
      </c>
      <c r="Z279" s="36">
        <f t="shared" si="360"/>
        <v>63970.760000000017</v>
      </c>
      <c r="AA279" s="36">
        <f t="shared" si="361"/>
        <v>0</v>
      </c>
      <c r="AB279" s="36">
        <f t="shared" si="362"/>
        <v>0</v>
      </c>
      <c r="AC279" s="40"/>
      <c r="AD279" s="36">
        <f t="shared" si="328"/>
        <v>0</v>
      </c>
      <c r="AE279" s="36">
        <f t="shared" si="329"/>
        <v>0</v>
      </c>
      <c r="AF279" s="36">
        <f t="shared" si="330"/>
        <v>0</v>
      </c>
      <c r="AG279" s="36">
        <f t="shared" si="331"/>
        <v>0</v>
      </c>
      <c r="AH279" s="36">
        <f t="shared" si="332"/>
        <v>0</v>
      </c>
      <c r="AI279" s="36">
        <f t="shared" si="333"/>
        <v>0</v>
      </c>
      <c r="AJ279" s="36">
        <f t="shared" si="334"/>
        <v>0</v>
      </c>
      <c r="AK279" s="36">
        <f t="shared" si="335"/>
        <v>0</v>
      </c>
      <c r="AL279" s="36">
        <f t="shared" si="336"/>
        <v>0</v>
      </c>
      <c r="AM279" s="36">
        <f t="shared" si="337"/>
        <v>0</v>
      </c>
      <c r="AN279" s="40"/>
      <c r="AO279" s="36">
        <f t="shared" si="363"/>
        <v>0</v>
      </c>
      <c r="AP279" s="36">
        <f t="shared" si="364"/>
        <v>0</v>
      </c>
      <c r="AQ279" s="36">
        <f t="shared" si="365"/>
        <v>0</v>
      </c>
      <c r="AR279" s="36">
        <f t="shared" si="366"/>
        <v>0</v>
      </c>
      <c r="AS279" s="36">
        <f t="shared" si="367"/>
        <v>0</v>
      </c>
      <c r="AT279" s="36">
        <f t="shared" si="368"/>
        <v>0</v>
      </c>
      <c r="AU279" s="36">
        <f t="shared" si="369"/>
        <v>0</v>
      </c>
      <c r="AV279" s="36">
        <f t="shared" si="370"/>
        <v>186.04</v>
      </c>
      <c r="AW279" s="36">
        <f t="shared" si="371"/>
        <v>0</v>
      </c>
      <c r="AX279" s="36">
        <f t="shared" si="372"/>
        <v>0</v>
      </c>
      <c r="AZ279" s="36">
        <f t="shared" si="385"/>
        <v>0</v>
      </c>
      <c r="BA279" s="36">
        <f t="shared" si="386"/>
        <v>0</v>
      </c>
      <c r="BB279" s="36">
        <f t="shared" si="387"/>
        <v>0</v>
      </c>
      <c r="BC279" s="36">
        <f t="shared" si="388"/>
        <v>0</v>
      </c>
      <c r="BD279" s="36">
        <f t="shared" si="389"/>
        <v>0</v>
      </c>
      <c r="BE279" s="36">
        <f t="shared" si="390"/>
        <v>0</v>
      </c>
      <c r="BF279" s="36">
        <f t="shared" si="391"/>
        <v>0</v>
      </c>
      <c r="BG279" s="36">
        <f t="shared" si="392"/>
        <v>0</v>
      </c>
      <c r="BH279" s="36">
        <f t="shared" si="393"/>
        <v>0</v>
      </c>
      <c r="BI279" s="36">
        <f t="shared" si="394"/>
        <v>0</v>
      </c>
      <c r="BJ279" s="118">
        <f t="shared" si="373"/>
        <v>0</v>
      </c>
      <c r="BK279" s="37"/>
      <c r="BL279" s="38">
        <f t="shared" si="395"/>
        <v>0</v>
      </c>
      <c r="BM279" s="39">
        <f>IF(BA279+AP279+T278&gt;=F$8,0,IF(SUM($BL279:BL279)&lt;$C279,MIN(F$8-(BA279+AP279+T278),$C279-SUM($BL279:BL279)),0))</f>
        <v>0</v>
      </c>
      <c r="BN279" s="39">
        <f>IF(BB279+AQ279+U278&gt;=G$8,0,IF(SUM($BL279:BM279)&lt;$C279,MIN(G$8-(BB279+AQ279+U278),$C279-SUM($BL279:BM279)),0))</f>
        <v>0</v>
      </c>
      <c r="BO279" s="39">
        <f>IF(BC279+AR279+V278&gt;=H$8,0,IF(SUM($BL279:BN279)&lt;$C279,MIN(H$8-(BC279+AR279+V278),$C279-SUM($BL279:BN279)),0))</f>
        <v>0</v>
      </c>
      <c r="BP279" s="39">
        <f>IF(BD279+AS279+W278&gt;=I$8,0,IF(SUM($BL279:BO279)&lt;$C279,MIN(I$8-(BD279+AS279+W278),$C279-SUM($BL279:BO279)),0))</f>
        <v>0</v>
      </c>
      <c r="BQ279" s="39">
        <f>IF(BE279+AT279+X278&gt;=J$8,0,IF(SUM($BL279:BP279)&lt;$C279,MIN(J$8-(BE279+AT279+X278),$C279-SUM($BL279:BP279)),0))</f>
        <v>0</v>
      </c>
      <c r="BR279" s="39">
        <f>IF(BF279+AU279+Y278&gt;=K$8,0,IF(SUM($BL279:BQ279)&lt;$C279,MIN(K$8-(BF279+AU279+Y278),$C279-SUM($BL279:BQ279)),0))</f>
        <v>0</v>
      </c>
      <c r="BS279" s="39">
        <f>IF(BG279+AV279+Z278&gt;=L$8,0,IF(SUM($BL279:BR279)&lt;$C279,MIN(L$8-(BG279+AV279+Z278),$C279-SUM($BL279:BR279)),0))</f>
        <v>0</v>
      </c>
      <c r="BT279" s="39">
        <f>IF(BH279+AW279+AA278&gt;=M$8,0,IF(SUM($BL279:BS279)&lt;$C279,MIN(M$8-(BH279+AW279+AA278),$C279-SUM($BL279:BS279)),0))</f>
        <v>0</v>
      </c>
      <c r="BU279" s="39">
        <f>IF(BI279+AX279+AB278&gt;=N$8,0,IF(SUM($BL279:BT279)&lt;$C279,MIN(N$8-(BI279+AX279+AB278),$C279-SUM($BL279:BT279)),0))</f>
        <v>0</v>
      </c>
      <c r="BW279" s="52" t="e">
        <f t="shared" si="396"/>
        <v>#N/A</v>
      </c>
      <c r="BX279" s="174" t="e">
        <f t="shared" si="397"/>
        <v>#N/A</v>
      </c>
      <c r="BY279" s="39">
        <f t="shared" si="374"/>
        <v>0</v>
      </c>
      <c r="BZ279" s="174" t="e">
        <f t="shared" si="398"/>
        <v>#N/A</v>
      </c>
      <c r="CA279" s="37">
        <f t="shared" si="375"/>
        <v>0</v>
      </c>
      <c r="CB279" s="174" t="e">
        <f t="shared" si="399"/>
        <v>#N/A</v>
      </c>
      <c r="CC279" s="39">
        <f t="shared" si="376"/>
        <v>0</v>
      </c>
      <c r="CD279" s="174" t="e">
        <f t="shared" si="400"/>
        <v>#N/A</v>
      </c>
      <c r="CE279" s="39">
        <f t="shared" si="377"/>
        <v>0</v>
      </c>
      <c r="CF279" s="174" t="e">
        <f t="shared" si="401"/>
        <v>#N/A</v>
      </c>
      <c r="CG279" s="39">
        <f t="shared" si="378"/>
        <v>0</v>
      </c>
      <c r="CH279" s="174" t="e">
        <f t="shared" si="402"/>
        <v>#N/A</v>
      </c>
      <c r="CI279" s="39">
        <f t="shared" si="379"/>
        <v>0</v>
      </c>
      <c r="CJ279" s="174" t="e">
        <f t="shared" si="403"/>
        <v>#N/A</v>
      </c>
      <c r="CK279" s="39">
        <f t="shared" si="380"/>
        <v>0</v>
      </c>
      <c r="CL279" s="174" t="e">
        <f t="shared" si="404"/>
        <v>#N/A</v>
      </c>
      <c r="CM279" s="39">
        <f t="shared" si="381"/>
        <v>0</v>
      </c>
      <c r="CN279" s="174" t="e">
        <f t="shared" si="405"/>
        <v>#N/A</v>
      </c>
      <c r="CO279" s="39">
        <f t="shared" si="382"/>
        <v>0</v>
      </c>
      <c r="CP279" s="174" t="e">
        <f t="shared" si="406"/>
        <v>#N/A</v>
      </c>
      <c r="CQ279" s="39">
        <f t="shared" si="383"/>
        <v>0</v>
      </c>
      <c r="CR279" s="39" t="e">
        <f>IF(ISERROR(BX279),NA(),(BY279/Calculator!$E$6)/2)</f>
        <v>#N/A</v>
      </c>
      <c r="CS279" s="39" t="e">
        <f>IF(ISERROR(BZ279),NA(),(CA279/Calculator!$E$6)/2)</f>
        <v>#N/A</v>
      </c>
      <c r="CT279" s="39" t="e">
        <f>IF(ISERROR(CB279),NA(),(CC279/Calculator!$E$6)/2)</f>
        <v>#N/A</v>
      </c>
      <c r="CU279" s="39" t="e">
        <f>IF(ISERROR(CD279),NA(),(CE279/Calculator!$E$6)/2)</f>
        <v>#N/A</v>
      </c>
      <c r="CV279" s="39" t="e">
        <f>IF(ISERROR(CF279),NA(),(CG279/Calculator!$E$6)/2)</f>
        <v>#N/A</v>
      </c>
      <c r="CW279" s="39" t="e">
        <f>IF(ISERROR(CH279),NA(),(CI279/Calculator!$E$6)/2)</f>
        <v>#N/A</v>
      </c>
      <c r="CX279" s="39" t="e">
        <f>IF(ISERROR(CJ279),NA(),(CK279/Calculator!$E$6)/2)</f>
        <v>#N/A</v>
      </c>
      <c r="CY279" s="39" t="e">
        <f>IF(ISERROR(CL279),NA(),(CM279/Calculator!$E$6)/2)</f>
        <v>#N/A</v>
      </c>
      <c r="CZ279" s="39" t="e">
        <f>IF(ISERROR(CN279),NA(),(CO279/Calculator!$E$6)/2)</f>
        <v>#N/A</v>
      </c>
      <c r="DA279" s="39" t="e">
        <f>IF(ISERROR(CP279),NA(),(CQ279/Calculator!$E$6)/2)</f>
        <v>#N/A</v>
      </c>
    </row>
    <row r="280" spans="1:105" s="34" customFormat="1" ht="12" thickBot="1" x14ac:dyDescent="0.25">
      <c r="A280" s="51" t="str">
        <f t="shared" si="338"/>
        <v/>
      </c>
      <c r="B280" s="52" t="str">
        <f t="shared" si="384"/>
        <v/>
      </c>
      <c r="C280" s="53" t="str">
        <f t="shared" si="339"/>
        <v/>
      </c>
      <c r="D280" s="54"/>
      <c r="E280" s="36">
        <f t="shared" si="340"/>
        <v>0</v>
      </c>
      <c r="F280" s="36">
        <f t="shared" si="341"/>
        <v>0</v>
      </c>
      <c r="G280" s="36">
        <f t="shared" si="342"/>
        <v>0</v>
      </c>
      <c r="H280" s="36">
        <f t="shared" si="343"/>
        <v>0</v>
      </c>
      <c r="I280" s="36">
        <f t="shared" si="344"/>
        <v>0</v>
      </c>
      <c r="J280" s="36">
        <f t="shared" si="345"/>
        <v>0</v>
      </c>
      <c r="K280" s="36">
        <f t="shared" si="346"/>
        <v>0</v>
      </c>
      <c r="L280" s="36">
        <f t="shared" si="347"/>
        <v>0</v>
      </c>
      <c r="M280" s="36">
        <f t="shared" si="348"/>
        <v>0</v>
      </c>
      <c r="N280" s="36">
        <f t="shared" si="349"/>
        <v>0</v>
      </c>
      <c r="O280" s="49">
        <f t="shared" si="350"/>
        <v>0</v>
      </c>
      <c r="P280" s="132" t="str">
        <f t="shared" si="351"/>
        <v/>
      </c>
      <c r="Q280" s="50">
        <f t="shared" si="352"/>
        <v>0</v>
      </c>
      <c r="R280" s="37"/>
      <c r="S280" s="36">
        <f t="shared" si="353"/>
        <v>1000</v>
      </c>
      <c r="T280" s="36">
        <f t="shared" si="354"/>
        <v>0</v>
      </c>
      <c r="U280" s="36">
        <f t="shared" si="355"/>
        <v>0</v>
      </c>
      <c r="V280" s="36">
        <f t="shared" si="356"/>
        <v>0</v>
      </c>
      <c r="W280" s="36">
        <f t="shared" si="357"/>
        <v>3000</v>
      </c>
      <c r="X280" s="36">
        <f t="shared" si="358"/>
        <v>0</v>
      </c>
      <c r="Y280" s="36">
        <f t="shared" si="359"/>
        <v>0</v>
      </c>
      <c r="Z280" s="36">
        <f t="shared" si="360"/>
        <v>64157.340000000018</v>
      </c>
      <c r="AA280" s="36">
        <f t="shared" si="361"/>
        <v>0</v>
      </c>
      <c r="AB280" s="36">
        <f t="shared" si="362"/>
        <v>0</v>
      </c>
      <c r="AC280" s="40"/>
      <c r="AD280" s="36">
        <f t="shared" si="328"/>
        <v>0</v>
      </c>
      <c r="AE280" s="36">
        <f t="shared" si="329"/>
        <v>0</v>
      </c>
      <c r="AF280" s="36">
        <f t="shared" si="330"/>
        <v>0</v>
      </c>
      <c r="AG280" s="36">
        <f t="shared" si="331"/>
        <v>0</v>
      </c>
      <c r="AH280" s="36">
        <f t="shared" si="332"/>
        <v>0</v>
      </c>
      <c r="AI280" s="36">
        <f t="shared" si="333"/>
        <v>0</v>
      </c>
      <c r="AJ280" s="36">
        <f t="shared" si="334"/>
        <v>0</v>
      </c>
      <c r="AK280" s="36">
        <f t="shared" si="335"/>
        <v>0</v>
      </c>
      <c r="AL280" s="36">
        <f t="shared" si="336"/>
        <v>0</v>
      </c>
      <c r="AM280" s="36">
        <f t="shared" si="337"/>
        <v>0</v>
      </c>
      <c r="AN280" s="40"/>
      <c r="AO280" s="36">
        <f t="shared" si="363"/>
        <v>0</v>
      </c>
      <c r="AP280" s="36">
        <f t="shared" si="364"/>
        <v>0</v>
      </c>
      <c r="AQ280" s="36">
        <f t="shared" si="365"/>
        <v>0</v>
      </c>
      <c r="AR280" s="36">
        <f t="shared" si="366"/>
        <v>0</v>
      </c>
      <c r="AS280" s="36">
        <f t="shared" si="367"/>
        <v>0</v>
      </c>
      <c r="AT280" s="36">
        <f t="shared" si="368"/>
        <v>0</v>
      </c>
      <c r="AU280" s="36">
        <f t="shared" si="369"/>
        <v>0</v>
      </c>
      <c r="AV280" s="36">
        <f t="shared" si="370"/>
        <v>186.58</v>
      </c>
      <c r="AW280" s="36">
        <f t="shared" si="371"/>
        <v>0</v>
      </c>
      <c r="AX280" s="36">
        <f t="shared" si="372"/>
        <v>0</v>
      </c>
      <c r="AZ280" s="36">
        <f t="shared" si="385"/>
        <v>0</v>
      </c>
      <c r="BA280" s="36">
        <f t="shared" si="386"/>
        <v>0</v>
      </c>
      <c r="BB280" s="36">
        <f t="shared" si="387"/>
        <v>0</v>
      </c>
      <c r="BC280" s="36">
        <f t="shared" si="388"/>
        <v>0</v>
      </c>
      <c r="BD280" s="36">
        <f t="shared" si="389"/>
        <v>0</v>
      </c>
      <c r="BE280" s="36">
        <f t="shared" si="390"/>
        <v>0</v>
      </c>
      <c r="BF280" s="36">
        <f t="shared" si="391"/>
        <v>0</v>
      </c>
      <c r="BG280" s="36">
        <f t="shared" si="392"/>
        <v>0</v>
      </c>
      <c r="BH280" s="36">
        <f t="shared" si="393"/>
        <v>0</v>
      </c>
      <c r="BI280" s="36">
        <f t="shared" si="394"/>
        <v>0</v>
      </c>
      <c r="BJ280" s="118">
        <f t="shared" si="373"/>
        <v>0</v>
      </c>
      <c r="BK280" s="37"/>
      <c r="BL280" s="38">
        <f t="shared" si="395"/>
        <v>0</v>
      </c>
      <c r="BM280" s="39">
        <f>IF(BA280+AP280+T279&gt;=F$8,0,IF(SUM($BL280:BL280)&lt;$C280,MIN(F$8-(BA280+AP280+T279),$C280-SUM($BL280:BL280)),0))</f>
        <v>0</v>
      </c>
      <c r="BN280" s="39">
        <f>IF(BB280+AQ280+U279&gt;=G$8,0,IF(SUM($BL280:BM280)&lt;$C280,MIN(G$8-(BB280+AQ280+U279),$C280-SUM($BL280:BM280)),0))</f>
        <v>0</v>
      </c>
      <c r="BO280" s="39">
        <f>IF(BC280+AR280+V279&gt;=H$8,0,IF(SUM($BL280:BN280)&lt;$C280,MIN(H$8-(BC280+AR280+V279),$C280-SUM($BL280:BN280)),0))</f>
        <v>0</v>
      </c>
      <c r="BP280" s="39">
        <f>IF(BD280+AS280+W279&gt;=I$8,0,IF(SUM($BL280:BO280)&lt;$C280,MIN(I$8-(BD280+AS280+W279),$C280-SUM($BL280:BO280)),0))</f>
        <v>0</v>
      </c>
      <c r="BQ280" s="39">
        <f>IF(BE280+AT280+X279&gt;=J$8,0,IF(SUM($BL280:BP280)&lt;$C280,MIN(J$8-(BE280+AT280+X279),$C280-SUM($BL280:BP280)),0))</f>
        <v>0</v>
      </c>
      <c r="BR280" s="39">
        <f>IF(BF280+AU280+Y279&gt;=K$8,0,IF(SUM($BL280:BQ280)&lt;$C280,MIN(K$8-(BF280+AU280+Y279),$C280-SUM($BL280:BQ280)),0))</f>
        <v>0</v>
      </c>
      <c r="BS280" s="39">
        <f>IF(BG280+AV280+Z279&gt;=L$8,0,IF(SUM($BL280:BR280)&lt;$C280,MIN(L$8-(BG280+AV280+Z279),$C280-SUM($BL280:BR280)),0))</f>
        <v>0</v>
      </c>
      <c r="BT280" s="39">
        <f>IF(BH280+AW280+AA279&gt;=M$8,0,IF(SUM($BL280:BS280)&lt;$C280,MIN(M$8-(BH280+AW280+AA279),$C280-SUM($BL280:BS280)),0))</f>
        <v>0</v>
      </c>
      <c r="BU280" s="39">
        <f>IF(BI280+AX280+AB279&gt;=N$8,0,IF(SUM($BL280:BT280)&lt;$C280,MIN(N$8-(BI280+AX280+AB279),$C280-SUM($BL280:BT280)),0))</f>
        <v>0</v>
      </c>
      <c r="BW280" s="52" t="e">
        <f t="shared" si="396"/>
        <v>#N/A</v>
      </c>
      <c r="BX280" s="174" t="e">
        <f t="shared" si="397"/>
        <v>#N/A</v>
      </c>
      <c r="BY280" s="39">
        <f t="shared" si="374"/>
        <v>0</v>
      </c>
      <c r="BZ280" s="174" t="e">
        <f t="shared" si="398"/>
        <v>#N/A</v>
      </c>
      <c r="CA280" s="37">
        <f t="shared" si="375"/>
        <v>0</v>
      </c>
      <c r="CB280" s="174" t="e">
        <f t="shared" si="399"/>
        <v>#N/A</v>
      </c>
      <c r="CC280" s="39">
        <f t="shared" si="376"/>
        <v>0</v>
      </c>
      <c r="CD280" s="174" t="e">
        <f t="shared" si="400"/>
        <v>#N/A</v>
      </c>
      <c r="CE280" s="39">
        <f t="shared" si="377"/>
        <v>0</v>
      </c>
      <c r="CF280" s="174" t="e">
        <f t="shared" si="401"/>
        <v>#N/A</v>
      </c>
      <c r="CG280" s="39">
        <f t="shared" si="378"/>
        <v>0</v>
      </c>
      <c r="CH280" s="174" t="e">
        <f t="shared" si="402"/>
        <v>#N/A</v>
      </c>
      <c r="CI280" s="39">
        <f t="shared" si="379"/>
        <v>0</v>
      </c>
      <c r="CJ280" s="174" t="e">
        <f t="shared" si="403"/>
        <v>#N/A</v>
      </c>
      <c r="CK280" s="39">
        <f t="shared" si="380"/>
        <v>0</v>
      </c>
      <c r="CL280" s="174" t="e">
        <f t="shared" si="404"/>
        <v>#N/A</v>
      </c>
      <c r="CM280" s="39">
        <f t="shared" si="381"/>
        <v>0</v>
      </c>
      <c r="CN280" s="174" t="e">
        <f t="shared" si="405"/>
        <v>#N/A</v>
      </c>
      <c r="CO280" s="39">
        <f t="shared" si="382"/>
        <v>0</v>
      </c>
      <c r="CP280" s="174" t="e">
        <f t="shared" si="406"/>
        <v>#N/A</v>
      </c>
      <c r="CQ280" s="39">
        <f t="shared" si="383"/>
        <v>0</v>
      </c>
      <c r="CR280" s="39" t="e">
        <f>IF(ISERROR(BX280),NA(),(BY280/Calculator!$E$6)/2)</f>
        <v>#N/A</v>
      </c>
      <c r="CS280" s="39" t="e">
        <f>IF(ISERROR(BZ280),NA(),(CA280/Calculator!$E$6)/2)</f>
        <v>#N/A</v>
      </c>
      <c r="CT280" s="39" t="e">
        <f>IF(ISERROR(CB280),NA(),(CC280/Calculator!$E$6)/2)</f>
        <v>#N/A</v>
      </c>
      <c r="CU280" s="39" t="e">
        <f>IF(ISERROR(CD280),NA(),(CE280/Calculator!$E$6)/2)</f>
        <v>#N/A</v>
      </c>
      <c r="CV280" s="39" t="e">
        <f>IF(ISERROR(CF280),NA(),(CG280/Calculator!$E$6)/2)</f>
        <v>#N/A</v>
      </c>
      <c r="CW280" s="39" t="e">
        <f>IF(ISERROR(CH280),NA(),(CI280/Calculator!$E$6)/2)</f>
        <v>#N/A</v>
      </c>
      <c r="CX280" s="39" t="e">
        <f>IF(ISERROR(CJ280),NA(),(CK280/Calculator!$E$6)/2)</f>
        <v>#N/A</v>
      </c>
      <c r="CY280" s="39" t="e">
        <f>IF(ISERROR(CL280),NA(),(CM280/Calculator!$E$6)/2)</f>
        <v>#N/A</v>
      </c>
      <c r="CZ280" s="39" t="e">
        <f>IF(ISERROR(CN280),NA(),(CO280/Calculator!$E$6)/2)</f>
        <v>#N/A</v>
      </c>
      <c r="DA280" s="39" t="e">
        <f>IF(ISERROR(CP280),NA(),(CQ280/Calculator!$E$6)/2)</f>
        <v>#N/A</v>
      </c>
    </row>
    <row r="281" spans="1:105" s="34" customFormat="1" ht="12" thickBot="1" x14ac:dyDescent="0.25">
      <c r="A281" s="51" t="str">
        <f t="shared" si="338"/>
        <v/>
      </c>
      <c r="B281" s="52" t="str">
        <f t="shared" si="384"/>
        <v/>
      </c>
      <c r="C281" s="53" t="str">
        <f t="shared" si="339"/>
        <v/>
      </c>
      <c r="D281" s="54"/>
      <c r="E281" s="36">
        <f t="shared" si="340"/>
        <v>0</v>
      </c>
      <c r="F281" s="36">
        <f t="shared" si="341"/>
        <v>0</v>
      </c>
      <c r="G281" s="36">
        <f t="shared" si="342"/>
        <v>0</v>
      </c>
      <c r="H281" s="36">
        <f t="shared" si="343"/>
        <v>0</v>
      </c>
      <c r="I281" s="36">
        <f t="shared" si="344"/>
        <v>0</v>
      </c>
      <c r="J281" s="36">
        <f t="shared" si="345"/>
        <v>0</v>
      </c>
      <c r="K281" s="36">
        <f t="shared" si="346"/>
        <v>0</v>
      </c>
      <c r="L281" s="36">
        <f t="shared" si="347"/>
        <v>0</v>
      </c>
      <c r="M281" s="36">
        <f t="shared" si="348"/>
        <v>0</v>
      </c>
      <c r="N281" s="36">
        <f t="shared" si="349"/>
        <v>0</v>
      </c>
      <c r="O281" s="49">
        <f t="shared" si="350"/>
        <v>0</v>
      </c>
      <c r="P281" s="132" t="str">
        <f t="shared" si="351"/>
        <v/>
      </c>
      <c r="Q281" s="50">
        <f t="shared" si="352"/>
        <v>0</v>
      </c>
      <c r="R281" s="37"/>
      <c r="S281" s="36">
        <f t="shared" si="353"/>
        <v>1000</v>
      </c>
      <c r="T281" s="36">
        <f t="shared" si="354"/>
        <v>0</v>
      </c>
      <c r="U281" s="36">
        <f t="shared" si="355"/>
        <v>0</v>
      </c>
      <c r="V281" s="36">
        <f t="shared" si="356"/>
        <v>0</v>
      </c>
      <c r="W281" s="36">
        <f t="shared" si="357"/>
        <v>3000</v>
      </c>
      <c r="X281" s="36">
        <f t="shared" si="358"/>
        <v>0</v>
      </c>
      <c r="Y281" s="36">
        <f t="shared" si="359"/>
        <v>0</v>
      </c>
      <c r="Z281" s="36">
        <f t="shared" si="360"/>
        <v>64344.470000000016</v>
      </c>
      <c r="AA281" s="36">
        <f t="shared" si="361"/>
        <v>0</v>
      </c>
      <c r="AB281" s="36">
        <f t="shared" si="362"/>
        <v>0</v>
      </c>
      <c r="AC281" s="40"/>
      <c r="AD281" s="36">
        <f t="shared" si="328"/>
        <v>0</v>
      </c>
      <c r="AE281" s="36">
        <f t="shared" si="329"/>
        <v>0</v>
      </c>
      <c r="AF281" s="36">
        <f t="shared" si="330"/>
        <v>0</v>
      </c>
      <c r="AG281" s="36">
        <f t="shared" si="331"/>
        <v>0</v>
      </c>
      <c r="AH281" s="36">
        <f t="shared" si="332"/>
        <v>0</v>
      </c>
      <c r="AI281" s="36">
        <f t="shared" si="333"/>
        <v>0</v>
      </c>
      <c r="AJ281" s="36">
        <f t="shared" si="334"/>
        <v>0</v>
      </c>
      <c r="AK281" s="36">
        <f t="shared" si="335"/>
        <v>0</v>
      </c>
      <c r="AL281" s="36">
        <f t="shared" si="336"/>
        <v>0</v>
      </c>
      <c r="AM281" s="36">
        <f t="shared" si="337"/>
        <v>0</v>
      </c>
      <c r="AN281" s="40"/>
      <c r="AO281" s="36">
        <f t="shared" si="363"/>
        <v>0</v>
      </c>
      <c r="AP281" s="36">
        <f t="shared" si="364"/>
        <v>0</v>
      </c>
      <c r="AQ281" s="36">
        <f t="shared" si="365"/>
        <v>0</v>
      </c>
      <c r="AR281" s="36">
        <f t="shared" si="366"/>
        <v>0</v>
      </c>
      <c r="AS281" s="36">
        <f t="shared" si="367"/>
        <v>0</v>
      </c>
      <c r="AT281" s="36">
        <f t="shared" si="368"/>
        <v>0</v>
      </c>
      <c r="AU281" s="36">
        <f t="shared" si="369"/>
        <v>0</v>
      </c>
      <c r="AV281" s="36">
        <f t="shared" si="370"/>
        <v>187.13</v>
      </c>
      <c r="AW281" s="36">
        <f t="shared" si="371"/>
        <v>0</v>
      </c>
      <c r="AX281" s="36">
        <f t="shared" si="372"/>
        <v>0</v>
      </c>
      <c r="AZ281" s="36">
        <f t="shared" si="385"/>
        <v>0</v>
      </c>
      <c r="BA281" s="36">
        <f t="shared" si="386"/>
        <v>0</v>
      </c>
      <c r="BB281" s="36">
        <f t="shared" si="387"/>
        <v>0</v>
      </c>
      <c r="BC281" s="36">
        <f t="shared" si="388"/>
        <v>0</v>
      </c>
      <c r="BD281" s="36">
        <f t="shared" si="389"/>
        <v>0</v>
      </c>
      <c r="BE281" s="36">
        <f t="shared" si="390"/>
        <v>0</v>
      </c>
      <c r="BF281" s="36">
        <f t="shared" si="391"/>
        <v>0</v>
      </c>
      <c r="BG281" s="36">
        <f t="shared" si="392"/>
        <v>0</v>
      </c>
      <c r="BH281" s="36">
        <f t="shared" si="393"/>
        <v>0</v>
      </c>
      <c r="BI281" s="36">
        <f t="shared" si="394"/>
        <v>0</v>
      </c>
      <c r="BJ281" s="118">
        <f t="shared" si="373"/>
        <v>0</v>
      </c>
      <c r="BK281" s="37"/>
      <c r="BL281" s="38">
        <f t="shared" si="395"/>
        <v>0</v>
      </c>
      <c r="BM281" s="39">
        <f>IF(BA281+AP281+T280&gt;=F$8,0,IF(SUM($BL281:BL281)&lt;$C281,MIN(F$8-(BA281+AP281+T280),$C281-SUM($BL281:BL281)),0))</f>
        <v>0</v>
      </c>
      <c r="BN281" s="39">
        <f>IF(BB281+AQ281+U280&gt;=G$8,0,IF(SUM($BL281:BM281)&lt;$C281,MIN(G$8-(BB281+AQ281+U280),$C281-SUM($BL281:BM281)),0))</f>
        <v>0</v>
      </c>
      <c r="BO281" s="39">
        <f>IF(BC281+AR281+V280&gt;=H$8,0,IF(SUM($BL281:BN281)&lt;$C281,MIN(H$8-(BC281+AR281+V280),$C281-SUM($BL281:BN281)),0))</f>
        <v>0</v>
      </c>
      <c r="BP281" s="39">
        <f>IF(BD281+AS281+W280&gt;=I$8,0,IF(SUM($BL281:BO281)&lt;$C281,MIN(I$8-(BD281+AS281+W280),$C281-SUM($BL281:BO281)),0))</f>
        <v>0</v>
      </c>
      <c r="BQ281" s="39">
        <f>IF(BE281+AT281+X280&gt;=J$8,0,IF(SUM($BL281:BP281)&lt;$C281,MIN(J$8-(BE281+AT281+X280),$C281-SUM($BL281:BP281)),0))</f>
        <v>0</v>
      </c>
      <c r="BR281" s="39">
        <f>IF(BF281+AU281+Y280&gt;=K$8,0,IF(SUM($BL281:BQ281)&lt;$C281,MIN(K$8-(BF281+AU281+Y280),$C281-SUM($BL281:BQ281)),0))</f>
        <v>0</v>
      </c>
      <c r="BS281" s="39">
        <f>IF(BG281+AV281+Z280&gt;=L$8,0,IF(SUM($BL281:BR281)&lt;$C281,MIN(L$8-(BG281+AV281+Z280),$C281-SUM($BL281:BR281)),0))</f>
        <v>0</v>
      </c>
      <c r="BT281" s="39">
        <f>IF(BH281+AW281+AA280&gt;=M$8,0,IF(SUM($BL281:BS281)&lt;$C281,MIN(M$8-(BH281+AW281+AA280),$C281-SUM($BL281:BS281)),0))</f>
        <v>0</v>
      </c>
      <c r="BU281" s="39">
        <f>IF(BI281+AX281+AB280&gt;=N$8,0,IF(SUM($BL281:BT281)&lt;$C281,MIN(N$8-(BI281+AX281+AB280),$C281-SUM($BL281:BT281)),0))</f>
        <v>0</v>
      </c>
      <c r="BW281" s="52" t="e">
        <f t="shared" si="396"/>
        <v>#N/A</v>
      </c>
      <c r="BX281" s="174" t="e">
        <f t="shared" si="397"/>
        <v>#N/A</v>
      </c>
      <c r="BY281" s="39">
        <f t="shared" si="374"/>
        <v>0</v>
      </c>
      <c r="BZ281" s="174" t="e">
        <f t="shared" si="398"/>
        <v>#N/A</v>
      </c>
      <c r="CA281" s="37">
        <f t="shared" si="375"/>
        <v>0</v>
      </c>
      <c r="CB281" s="174" t="e">
        <f t="shared" si="399"/>
        <v>#N/A</v>
      </c>
      <c r="CC281" s="39">
        <f t="shared" si="376"/>
        <v>0</v>
      </c>
      <c r="CD281" s="174" t="e">
        <f t="shared" si="400"/>
        <v>#N/A</v>
      </c>
      <c r="CE281" s="39">
        <f t="shared" si="377"/>
        <v>0</v>
      </c>
      <c r="CF281" s="174" t="e">
        <f t="shared" si="401"/>
        <v>#N/A</v>
      </c>
      <c r="CG281" s="39">
        <f t="shared" si="378"/>
        <v>0</v>
      </c>
      <c r="CH281" s="174" t="e">
        <f t="shared" si="402"/>
        <v>#N/A</v>
      </c>
      <c r="CI281" s="39">
        <f t="shared" si="379"/>
        <v>0</v>
      </c>
      <c r="CJ281" s="174" t="e">
        <f t="shared" si="403"/>
        <v>#N/A</v>
      </c>
      <c r="CK281" s="39">
        <f t="shared" si="380"/>
        <v>0</v>
      </c>
      <c r="CL281" s="174" t="e">
        <f t="shared" si="404"/>
        <v>#N/A</v>
      </c>
      <c r="CM281" s="39">
        <f t="shared" si="381"/>
        <v>0</v>
      </c>
      <c r="CN281" s="174" t="e">
        <f t="shared" si="405"/>
        <v>#N/A</v>
      </c>
      <c r="CO281" s="39">
        <f t="shared" si="382"/>
        <v>0</v>
      </c>
      <c r="CP281" s="174" t="e">
        <f t="shared" si="406"/>
        <v>#N/A</v>
      </c>
      <c r="CQ281" s="39">
        <f t="shared" si="383"/>
        <v>0</v>
      </c>
      <c r="CR281" s="39" t="e">
        <f>IF(ISERROR(BX281),NA(),(BY281/Calculator!$E$6)/2)</f>
        <v>#N/A</v>
      </c>
      <c r="CS281" s="39" t="e">
        <f>IF(ISERROR(BZ281),NA(),(CA281/Calculator!$E$6)/2)</f>
        <v>#N/A</v>
      </c>
      <c r="CT281" s="39" t="e">
        <f>IF(ISERROR(CB281),NA(),(CC281/Calculator!$E$6)/2)</f>
        <v>#N/A</v>
      </c>
      <c r="CU281" s="39" t="e">
        <f>IF(ISERROR(CD281),NA(),(CE281/Calculator!$E$6)/2)</f>
        <v>#N/A</v>
      </c>
      <c r="CV281" s="39" t="e">
        <f>IF(ISERROR(CF281),NA(),(CG281/Calculator!$E$6)/2)</f>
        <v>#N/A</v>
      </c>
      <c r="CW281" s="39" t="e">
        <f>IF(ISERROR(CH281),NA(),(CI281/Calculator!$E$6)/2)</f>
        <v>#N/A</v>
      </c>
      <c r="CX281" s="39" t="e">
        <f>IF(ISERROR(CJ281),NA(),(CK281/Calculator!$E$6)/2)</f>
        <v>#N/A</v>
      </c>
      <c r="CY281" s="39" t="e">
        <f>IF(ISERROR(CL281),NA(),(CM281/Calculator!$E$6)/2)</f>
        <v>#N/A</v>
      </c>
      <c r="CZ281" s="39" t="e">
        <f>IF(ISERROR(CN281),NA(),(CO281/Calculator!$E$6)/2)</f>
        <v>#N/A</v>
      </c>
      <c r="DA281" s="39" t="e">
        <f>IF(ISERROR(CP281),NA(),(CQ281/Calculator!$E$6)/2)</f>
        <v>#N/A</v>
      </c>
    </row>
    <row r="282" spans="1:105" s="34" customFormat="1" ht="12" thickBot="1" x14ac:dyDescent="0.25">
      <c r="A282" s="51" t="str">
        <f t="shared" si="338"/>
        <v/>
      </c>
      <c r="B282" s="52" t="str">
        <f t="shared" si="384"/>
        <v/>
      </c>
      <c r="C282" s="53" t="str">
        <f t="shared" si="339"/>
        <v/>
      </c>
      <c r="D282" s="54"/>
      <c r="E282" s="36">
        <f t="shared" si="340"/>
        <v>0</v>
      </c>
      <c r="F282" s="36">
        <f t="shared" si="341"/>
        <v>0</v>
      </c>
      <c r="G282" s="36">
        <f t="shared" si="342"/>
        <v>0</v>
      </c>
      <c r="H282" s="36">
        <f t="shared" si="343"/>
        <v>0</v>
      </c>
      <c r="I282" s="36">
        <f t="shared" si="344"/>
        <v>0</v>
      </c>
      <c r="J282" s="36">
        <f t="shared" si="345"/>
        <v>0</v>
      </c>
      <c r="K282" s="36">
        <f t="shared" si="346"/>
        <v>0</v>
      </c>
      <c r="L282" s="36">
        <f t="shared" si="347"/>
        <v>0</v>
      </c>
      <c r="M282" s="36">
        <f t="shared" si="348"/>
        <v>0</v>
      </c>
      <c r="N282" s="36">
        <f t="shared" si="349"/>
        <v>0</v>
      </c>
      <c r="O282" s="49">
        <f t="shared" si="350"/>
        <v>0</v>
      </c>
      <c r="P282" s="132" t="str">
        <f t="shared" si="351"/>
        <v/>
      </c>
      <c r="Q282" s="50">
        <f t="shared" si="352"/>
        <v>0</v>
      </c>
      <c r="R282" s="37"/>
      <c r="S282" s="36">
        <f t="shared" si="353"/>
        <v>1000</v>
      </c>
      <c r="T282" s="36">
        <f t="shared" si="354"/>
        <v>0</v>
      </c>
      <c r="U282" s="36">
        <f t="shared" si="355"/>
        <v>0</v>
      </c>
      <c r="V282" s="36">
        <f t="shared" si="356"/>
        <v>0</v>
      </c>
      <c r="W282" s="36">
        <f t="shared" si="357"/>
        <v>3000</v>
      </c>
      <c r="X282" s="36">
        <f t="shared" si="358"/>
        <v>0</v>
      </c>
      <c r="Y282" s="36">
        <f t="shared" si="359"/>
        <v>0</v>
      </c>
      <c r="Z282" s="36">
        <f t="shared" si="360"/>
        <v>64532.140000000014</v>
      </c>
      <c r="AA282" s="36">
        <f t="shared" si="361"/>
        <v>0</v>
      </c>
      <c r="AB282" s="36">
        <f t="shared" si="362"/>
        <v>0</v>
      </c>
      <c r="AC282" s="40"/>
      <c r="AD282" s="36">
        <f t="shared" si="328"/>
        <v>0</v>
      </c>
      <c r="AE282" s="36">
        <f t="shared" si="329"/>
        <v>0</v>
      </c>
      <c r="AF282" s="36">
        <f t="shared" si="330"/>
        <v>0</v>
      </c>
      <c r="AG282" s="36">
        <f t="shared" si="331"/>
        <v>0</v>
      </c>
      <c r="AH282" s="36">
        <f t="shared" si="332"/>
        <v>0</v>
      </c>
      <c r="AI282" s="36">
        <f t="shared" si="333"/>
        <v>0</v>
      </c>
      <c r="AJ282" s="36">
        <f t="shared" si="334"/>
        <v>0</v>
      </c>
      <c r="AK282" s="36">
        <f t="shared" si="335"/>
        <v>0</v>
      </c>
      <c r="AL282" s="36">
        <f t="shared" si="336"/>
        <v>0</v>
      </c>
      <c r="AM282" s="36">
        <f t="shared" si="337"/>
        <v>0</v>
      </c>
      <c r="AN282" s="40"/>
      <c r="AO282" s="36">
        <f t="shared" si="363"/>
        <v>0</v>
      </c>
      <c r="AP282" s="36">
        <f t="shared" si="364"/>
        <v>0</v>
      </c>
      <c r="AQ282" s="36">
        <f t="shared" si="365"/>
        <v>0</v>
      </c>
      <c r="AR282" s="36">
        <f t="shared" si="366"/>
        <v>0</v>
      </c>
      <c r="AS282" s="36">
        <f t="shared" si="367"/>
        <v>0</v>
      </c>
      <c r="AT282" s="36">
        <f t="shared" si="368"/>
        <v>0</v>
      </c>
      <c r="AU282" s="36">
        <f t="shared" si="369"/>
        <v>0</v>
      </c>
      <c r="AV282" s="36">
        <f t="shared" si="370"/>
        <v>187.67</v>
      </c>
      <c r="AW282" s="36">
        <f t="shared" si="371"/>
        <v>0</v>
      </c>
      <c r="AX282" s="36">
        <f t="shared" si="372"/>
        <v>0</v>
      </c>
      <c r="AZ282" s="36">
        <f t="shared" si="385"/>
        <v>0</v>
      </c>
      <c r="BA282" s="36">
        <f t="shared" si="386"/>
        <v>0</v>
      </c>
      <c r="BB282" s="36">
        <f t="shared" si="387"/>
        <v>0</v>
      </c>
      <c r="BC282" s="36">
        <f t="shared" si="388"/>
        <v>0</v>
      </c>
      <c r="BD282" s="36">
        <f t="shared" si="389"/>
        <v>0</v>
      </c>
      <c r="BE282" s="36">
        <f t="shared" si="390"/>
        <v>0</v>
      </c>
      <c r="BF282" s="36">
        <f t="shared" si="391"/>
        <v>0</v>
      </c>
      <c r="BG282" s="36">
        <f t="shared" si="392"/>
        <v>0</v>
      </c>
      <c r="BH282" s="36">
        <f t="shared" si="393"/>
        <v>0</v>
      </c>
      <c r="BI282" s="36">
        <f t="shared" si="394"/>
        <v>0</v>
      </c>
      <c r="BJ282" s="118">
        <f t="shared" si="373"/>
        <v>0</v>
      </c>
      <c r="BK282" s="37"/>
      <c r="BL282" s="38">
        <f t="shared" si="395"/>
        <v>0</v>
      </c>
      <c r="BM282" s="39">
        <f>IF(BA282+AP282+T281&gt;=F$8,0,IF(SUM($BL282:BL282)&lt;$C282,MIN(F$8-(BA282+AP282+T281),$C282-SUM($BL282:BL282)),0))</f>
        <v>0</v>
      </c>
      <c r="BN282" s="39">
        <f>IF(BB282+AQ282+U281&gt;=G$8,0,IF(SUM($BL282:BM282)&lt;$C282,MIN(G$8-(BB282+AQ282+U281),$C282-SUM($BL282:BM282)),0))</f>
        <v>0</v>
      </c>
      <c r="BO282" s="39">
        <f>IF(BC282+AR282+V281&gt;=H$8,0,IF(SUM($BL282:BN282)&lt;$C282,MIN(H$8-(BC282+AR282+V281),$C282-SUM($BL282:BN282)),0))</f>
        <v>0</v>
      </c>
      <c r="BP282" s="39">
        <f>IF(BD282+AS282+W281&gt;=I$8,0,IF(SUM($BL282:BO282)&lt;$C282,MIN(I$8-(BD282+AS282+W281),$C282-SUM($BL282:BO282)),0))</f>
        <v>0</v>
      </c>
      <c r="BQ282" s="39">
        <f>IF(BE282+AT282+X281&gt;=J$8,0,IF(SUM($BL282:BP282)&lt;$C282,MIN(J$8-(BE282+AT282+X281),$C282-SUM($BL282:BP282)),0))</f>
        <v>0</v>
      </c>
      <c r="BR282" s="39">
        <f>IF(BF282+AU282+Y281&gt;=K$8,0,IF(SUM($BL282:BQ282)&lt;$C282,MIN(K$8-(BF282+AU282+Y281),$C282-SUM($BL282:BQ282)),0))</f>
        <v>0</v>
      </c>
      <c r="BS282" s="39">
        <f>IF(BG282+AV282+Z281&gt;=L$8,0,IF(SUM($BL282:BR282)&lt;$C282,MIN(L$8-(BG282+AV282+Z281),$C282-SUM($BL282:BR282)),0))</f>
        <v>0</v>
      </c>
      <c r="BT282" s="39">
        <f>IF(BH282+AW282+AA281&gt;=M$8,0,IF(SUM($BL282:BS282)&lt;$C282,MIN(M$8-(BH282+AW282+AA281),$C282-SUM($BL282:BS282)),0))</f>
        <v>0</v>
      </c>
      <c r="BU282" s="39">
        <f>IF(BI282+AX282+AB281&gt;=N$8,0,IF(SUM($BL282:BT282)&lt;$C282,MIN(N$8-(BI282+AX282+AB281),$C282-SUM($BL282:BT282)),0))</f>
        <v>0</v>
      </c>
      <c r="BW282" s="52" t="e">
        <f t="shared" si="396"/>
        <v>#N/A</v>
      </c>
      <c r="BX282" s="174" t="e">
        <f t="shared" si="397"/>
        <v>#N/A</v>
      </c>
      <c r="BY282" s="39">
        <f t="shared" si="374"/>
        <v>0</v>
      </c>
      <c r="BZ282" s="174" t="e">
        <f t="shared" si="398"/>
        <v>#N/A</v>
      </c>
      <c r="CA282" s="37">
        <f t="shared" si="375"/>
        <v>0</v>
      </c>
      <c r="CB282" s="174" t="e">
        <f t="shared" si="399"/>
        <v>#N/A</v>
      </c>
      <c r="CC282" s="39">
        <f t="shared" si="376"/>
        <v>0</v>
      </c>
      <c r="CD282" s="174" t="e">
        <f t="shared" si="400"/>
        <v>#N/A</v>
      </c>
      <c r="CE282" s="39">
        <f t="shared" si="377"/>
        <v>0</v>
      </c>
      <c r="CF282" s="174" t="e">
        <f t="shared" si="401"/>
        <v>#N/A</v>
      </c>
      <c r="CG282" s="39">
        <f t="shared" si="378"/>
        <v>0</v>
      </c>
      <c r="CH282" s="174" t="e">
        <f t="shared" si="402"/>
        <v>#N/A</v>
      </c>
      <c r="CI282" s="39">
        <f t="shared" si="379"/>
        <v>0</v>
      </c>
      <c r="CJ282" s="174" t="e">
        <f t="shared" si="403"/>
        <v>#N/A</v>
      </c>
      <c r="CK282" s="39">
        <f t="shared" si="380"/>
        <v>0</v>
      </c>
      <c r="CL282" s="174" t="e">
        <f t="shared" si="404"/>
        <v>#N/A</v>
      </c>
      <c r="CM282" s="39">
        <f t="shared" si="381"/>
        <v>0</v>
      </c>
      <c r="CN282" s="174" t="e">
        <f t="shared" si="405"/>
        <v>#N/A</v>
      </c>
      <c r="CO282" s="39">
        <f t="shared" si="382"/>
        <v>0</v>
      </c>
      <c r="CP282" s="174" t="e">
        <f t="shared" si="406"/>
        <v>#N/A</v>
      </c>
      <c r="CQ282" s="39">
        <f t="shared" si="383"/>
        <v>0</v>
      </c>
      <c r="CR282" s="39" t="e">
        <f>IF(ISERROR(BX282),NA(),(BY282/Calculator!$E$6)/2)</f>
        <v>#N/A</v>
      </c>
      <c r="CS282" s="39" t="e">
        <f>IF(ISERROR(BZ282),NA(),(CA282/Calculator!$E$6)/2)</f>
        <v>#N/A</v>
      </c>
      <c r="CT282" s="39" t="e">
        <f>IF(ISERROR(CB282),NA(),(CC282/Calculator!$E$6)/2)</f>
        <v>#N/A</v>
      </c>
      <c r="CU282" s="39" t="e">
        <f>IF(ISERROR(CD282),NA(),(CE282/Calculator!$E$6)/2)</f>
        <v>#N/A</v>
      </c>
      <c r="CV282" s="39" t="e">
        <f>IF(ISERROR(CF282),NA(),(CG282/Calculator!$E$6)/2)</f>
        <v>#N/A</v>
      </c>
      <c r="CW282" s="39" t="e">
        <f>IF(ISERROR(CH282),NA(),(CI282/Calculator!$E$6)/2)</f>
        <v>#N/A</v>
      </c>
      <c r="CX282" s="39" t="e">
        <f>IF(ISERROR(CJ282),NA(),(CK282/Calculator!$E$6)/2)</f>
        <v>#N/A</v>
      </c>
      <c r="CY282" s="39" t="e">
        <f>IF(ISERROR(CL282),NA(),(CM282/Calculator!$E$6)/2)</f>
        <v>#N/A</v>
      </c>
      <c r="CZ282" s="39" t="e">
        <f>IF(ISERROR(CN282),NA(),(CO282/Calculator!$E$6)/2)</f>
        <v>#N/A</v>
      </c>
      <c r="DA282" s="39" t="e">
        <f>IF(ISERROR(CP282),NA(),(CQ282/Calculator!$E$6)/2)</f>
        <v>#N/A</v>
      </c>
    </row>
    <row r="283" spans="1:105" s="34" customFormat="1" ht="12" thickBot="1" x14ac:dyDescent="0.25">
      <c r="A283" s="51" t="str">
        <f t="shared" si="338"/>
        <v/>
      </c>
      <c r="B283" s="52" t="str">
        <f t="shared" si="384"/>
        <v/>
      </c>
      <c r="C283" s="53" t="str">
        <f t="shared" si="339"/>
        <v/>
      </c>
      <c r="D283" s="54"/>
      <c r="E283" s="36">
        <f t="shared" si="340"/>
        <v>0</v>
      </c>
      <c r="F283" s="36">
        <f t="shared" si="341"/>
        <v>0</v>
      </c>
      <c r="G283" s="36">
        <f t="shared" si="342"/>
        <v>0</v>
      </c>
      <c r="H283" s="36">
        <f t="shared" si="343"/>
        <v>0</v>
      </c>
      <c r="I283" s="36">
        <f t="shared" si="344"/>
        <v>0</v>
      </c>
      <c r="J283" s="36">
        <f t="shared" si="345"/>
        <v>0</v>
      </c>
      <c r="K283" s="36">
        <f t="shared" si="346"/>
        <v>0</v>
      </c>
      <c r="L283" s="36">
        <f t="shared" si="347"/>
        <v>0</v>
      </c>
      <c r="M283" s="36">
        <f t="shared" si="348"/>
        <v>0</v>
      </c>
      <c r="N283" s="36">
        <f t="shared" si="349"/>
        <v>0</v>
      </c>
      <c r="O283" s="49">
        <f t="shared" si="350"/>
        <v>0</v>
      </c>
      <c r="P283" s="132" t="str">
        <f t="shared" si="351"/>
        <v/>
      </c>
      <c r="Q283" s="50">
        <f t="shared" si="352"/>
        <v>0</v>
      </c>
      <c r="R283" s="37"/>
      <c r="S283" s="36">
        <f t="shared" si="353"/>
        <v>1000</v>
      </c>
      <c r="T283" s="36">
        <f t="shared" si="354"/>
        <v>0</v>
      </c>
      <c r="U283" s="36">
        <f t="shared" si="355"/>
        <v>0</v>
      </c>
      <c r="V283" s="36">
        <f t="shared" si="356"/>
        <v>0</v>
      </c>
      <c r="W283" s="36">
        <f t="shared" si="357"/>
        <v>3000</v>
      </c>
      <c r="X283" s="36">
        <f t="shared" si="358"/>
        <v>0</v>
      </c>
      <c r="Y283" s="36">
        <f t="shared" si="359"/>
        <v>0</v>
      </c>
      <c r="Z283" s="36">
        <f t="shared" si="360"/>
        <v>64720.360000000015</v>
      </c>
      <c r="AA283" s="36">
        <f t="shared" si="361"/>
        <v>0</v>
      </c>
      <c r="AB283" s="36">
        <f t="shared" si="362"/>
        <v>0</v>
      </c>
      <c r="AC283" s="40"/>
      <c r="AD283" s="36">
        <f t="shared" si="328"/>
        <v>0</v>
      </c>
      <c r="AE283" s="36">
        <f t="shared" si="329"/>
        <v>0</v>
      </c>
      <c r="AF283" s="36">
        <f t="shared" si="330"/>
        <v>0</v>
      </c>
      <c r="AG283" s="36">
        <f t="shared" si="331"/>
        <v>0</v>
      </c>
      <c r="AH283" s="36">
        <f t="shared" si="332"/>
        <v>0</v>
      </c>
      <c r="AI283" s="36">
        <f t="shared" si="333"/>
        <v>0</v>
      </c>
      <c r="AJ283" s="36">
        <f t="shared" si="334"/>
        <v>0</v>
      </c>
      <c r="AK283" s="36">
        <f t="shared" si="335"/>
        <v>0</v>
      </c>
      <c r="AL283" s="36">
        <f t="shared" si="336"/>
        <v>0</v>
      </c>
      <c r="AM283" s="36">
        <f t="shared" si="337"/>
        <v>0</v>
      </c>
      <c r="AN283" s="40"/>
      <c r="AO283" s="36">
        <f t="shared" si="363"/>
        <v>0</v>
      </c>
      <c r="AP283" s="36">
        <f t="shared" si="364"/>
        <v>0</v>
      </c>
      <c r="AQ283" s="36">
        <f t="shared" si="365"/>
        <v>0</v>
      </c>
      <c r="AR283" s="36">
        <f t="shared" si="366"/>
        <v>0</v>
      </c>
      <c r="AS283" s="36">
        <f t="shared" si="367"/>
        <v>0</v>
      </c>
      <c r="AT283" s="36">
        <f t="shared" si="368"/>
        <v>0</v>
      </c>
      <c r="AU283" s="36">
        <f t="shared" si="369"/>
        <v>0</v>
      </c>
      <c r="AV283" s="36">
        <f t="shared" si="370"/>
        <v>188.22</v>
      </c>
      <c r="AW283" s="36">
        <f t="shared" si="371"/>
        <v>0</v>
      </c>
      <c r="AX283" s="36">
        <f t="shared" si="372"/>
        <v>0</v>
      </c>
      <c r="AZ283" s="36">
        <f t="shared" si="385"/>
        <v>0</v>
      </c>
      <c r="BA283" s="36">
        <f t="shared" si="386"/>
        <v>0</v>
      </c>
      <c r="BB283" s="36">
        <f t="shared" si="387"/>
        <v>0</v>
      </c>
      <c r="BC283" s="36">
        <f t="shared" si="388"/>
        <v>0</v>
      </c>
      <c r="BD283" s="36">
        <f t="shared" si="389"/>
        <v>0</v>
      </c>
      <c r="BE283" s="36">
        <f t="shared" si="390"/>
        <v>0</v>
      </c>
      <c r="BF283" s="36">
        <f t="shared" si="391"/>
        <v>0</v>
      </c>
      <c r="BG283" s="36">
        <f t="shared" si="392"/>
        <v>0</v>
      </c>
      <c r="BH283" s="36">
        <f t="shared" si="393"/>
        <v>0</v>
      </c>
      <c r="BI283" s="36">
        <f t="shared" si="394"/>
        <v>0</v>
      </c>
      <c r="BJ283" s="118">
        <f t="shared" si="373"/>
        <v>0</v>
      </c>
      <c r="BK283" s="37"/>
      <c r="BL283" s="38">
        <f t="shared" si="395"/>
        <v>0</v>
      </c>
      <c r="BM283" s="39">
        <f>IF(BA283+AP283+T282&gt;=F$8,0,IF(SUM($BL283:BL283)&lt;$C283,MIN(F$8-(BA283+AP283+T282),$C283-SUM($BL283:BL283)),0))</f>
        <v>0</v>
      </c>
      <c r="BN283" s="39">
        <f>IF(BB283+AQ283+U282&gt;=G$8,0,IF(SUM($BL283:BM283)&lt;$C283,MIN(G$8-(BB283+AQ283+U282),$C283-SUM($BL283:BM283)),0))</f>
        <v>0</v>
      </c>
      <c r="BO283" s="39">
        <f>IF(BC283+AR283+V282&gt;=H$8,0,IF(SUM($BL283:BN283)&lt;$C283,MIN(H$8-(BC283+AR283+V282),$C283-SUM($BL283:BN283)),0))</f>
        <v>0</v>
      </c>
      <c r="BP283" s="39">
        <f>IF(BD283+AS283+W282&gt;=I$8,0,IF(SUM($BL283:BO283)&lt;$C283,MIN(I$8-(BD283+AS283+W282),$C283-SUM($BL283:BO283)),0))</f>
        <v>0</v>
      </c>
      <c r="BQ283" s="39">
        <f>IF(BE283+AT283+X282&gt;=J$8,0,IF(SUM($BL283:BP283)&lt;$C283,MIN(J$8-(BE283+AT283+X282),$C283-SUM($BL283:BP283)),0))</f>
        <v>0</v>
      </c>
      <c r="BR283" s="39">
        <f>IF(BF283+AU283+Y282&gt;=K$8,0,IF(SUM($BL283:BQ283)&lt;$C283,MIN(K$8-(BF283+AU283+Y282),$C283-SUM($BL283:BQ283)),0))</f>
        <v>0</v>
      </c>
      <c r="BS283" s="39">
        <f>IF(BG283+AV283+Z282&gt;=L$8,0,IF(SUM($BL283:BR283)&lt;$C283,MIN(L$8-(BG283+AV283+Z282),$C283-SUM($BL283:BR283)),0))</f>
        <v>0</v>
      </c>
      <c r="BT283" s="39">
        <f>IF(BH283+AW283+AA282&gt;=M$8,0,IF(SUM($BL283:BS283)&lt;$C283,MIN(M$8-(BH283+AW283+AA282),$C283-SUM($BL283:BS283)),0))</f>
        <v>0</v>
      </c>
      <c r="BU283" s="39">
        <f>IF(BI283+AX283+AB282&gt;=N$8,0,IF(SUM($BL283:BT283)&lt;$C283,MIN(N$8-(BI283+AX283+AB282),$C283-SUM($BL283:BT283)),0))</f>
        <v>0</v>
      </c>
      <c r="BW283" s="52" t="e">
        <f t="shared" si="396"/>
        <v>#N/A</v>
      </c>
      <c r="BX283" s="174" t="e">
        <f t="shared" si="397"/>
        <v>#N/A</v>
      </c>
      <c r="BY283" s="39">
        <f t="shared" si="374"/>
        <v>0</v>
      </c>
      <c r="BZ283" s="174" t="e">
        <f t="shared" si="398"/>
        <v>#N/A</v>
      </c>
      <c r="CA283" s="37">
        <f t="shared" si="375"/>
        <v>0</v>
      </c>
      <c r="CB283" s="174" t="e">
        <f t="shared" si="399"/>
        <v>#N/A</v>
      </c>
      <c r="CC283" s="39">
        <f t="shared" si="376"/>
        <v>0</v>
      </c>
      <c r="CD283" s="174" t="e">
        <f t="shared" si="400"/>
        <v>#N/A</v>
      </c>
      <c r="CE283" s="39">
        <f t="shared" si="377"/>
        <v>0</v>
      </c>
      <c r="CF283" s="174" t="e">
        <f t="shared" si="401"/>
        <v>#N/A</v>
      </c>
      <c r="CG283" s="39">
        <f t="shared" si="378"/>
        <v>0</v>
      </c>
      <c r="CH283" s="174" t="e">
        <f t="shared" si="402"/>
        <v>#N/A</v>
      </c>
      <c r="CI283" s="39">
        <f t="shared" si="379"/>
        <v>0</v>
      </c>
      <c r="CJ283" s="174" t="e">
        <f t="shared" si="403"/>
        <v>#N/A</v>
      </c>
      <c r="CK283" s="39">
        <f t="shared" si="380"/>
        <v>0</v>
      </c>
      <c r="CL283" s="174" t="e">
        <f t="shared" si="404"/>
        <v>#N/A</v>
      </c>
      <c r="CM283" s="39">
        <f t="shared" si="381"/>
        <v>0</v>
      </c>
      <c r="CN283" s="174" t="e">
        <f t="shared" si="405"/>
        <v>#N/A</v>
      </c>
      <c r="CO283" s="39">
        <f t="shared" si="382"/>
        <v>0</v>
      </c>
      <c r="CP283" s="174" t="e">
        <f t="shared" si="406"/>
        <v>#N/A</v>
      </c>
      <c r="CQ283" s="39">
        <f t="shared" si="383"/>
        <v>0</v>
      </c>
      <c r="CR283" s="39" t="e">
        <f>IF(ISERROR(BX283),NA(),(BY283/Calculator!$E$6)/2)</f>
        <v>#N/A</v>
      </c>
      <c r="CS283" s="39" t="e">
        <f>IF(ISERROR(BZ283),NA(),(CA283/Calculator!$E$6)/2)</f>
        <v>#N/A</v>
      </c>
      <c r="CT283" s="39" t="e">
        <f>IF(ISERROR(CB283),NA(),(CC283/Calculator!$E$6)/2)</f>
        <v>#N/A</v>
      </c>
      <c r="CU283" s="39" t="e">
        <f>IF(ISERROR(CD283),NA(),(CE283/Calculator!$E$6)/2)</f>
        <v>#N/A</v>
      </c>
      <c r="CV283" s="39" t="e">
        <f>IF(ISERROR(CF283),NA(),(CG283/Calculator!$E$6)/2)</f>
        <v>#N/A</v>
      </c>
      <c r="CW283" s="39" t="e">
        <f>IF(ISERROR(CH283),NA(),(CI283/Calculator!$E$6)/2)</f>
        <v>#N/A</v>
      </c>
      <c r="CX283" s="39" t="e">
        <f>IF(ISERROR(CJ283),NA(),(CK283/Calculator!$E$6)/2)</f>
        <v>#N/A</v>
      </c>
      <c r="CY283" s="39" t="e">
        <f>IF(ISERROR(CL283),NA(),(CM283/Calculator!$E$6)/2)</f>
        <v>#N/A</v>
      </c>
      <c r="CZ283" s="39" t="e">
        <f>IF(ISERROR(CN283),NA(),(CO283/Calculator!$E$6)/2)</f>
        <v>#N/A</v>
      </c>
      <c r="DA283" s="39" t="e">
        <f>IF(ISERROR(CP283),NA(),(CQ283/Calculator!$E$6)/2)</f>
        <v>#N/A</v>
      </c>
    </row>
    <row r="284" spans="1:105" s="34" customFormat="1" ht="12" thickBot="1" x14ac:dyDescent="0.25">
      <c r="A284" s="51" t="str">
        <f t="shared" si="338"/>
        <v/>
      </c>
      <c r="B284" s="52" t="str">
        <f t="shared" si="384"/>
        <v/>
      </c>
      <c r="C284" s="53" t="str">
        <f t="shared" si="339"/>
        <v/>
      </c>
      <c r="D284" s="54"/>
      <c r="E284" s="36">
        <f t="shared" si="340"/>
        <v>0</v>
      </c>
      <c r="F284" s="36">
        <f t="shared" si="341"/>
        <v>0</v>
      </c>
      <c r="G284" s="36">
        <f t="shared" si="342"/>
        <v>0</v>
      </c>
      <c r="H284" s="36">
        <f t="shared" si="343"/>
        <v>0</v>
      </c>
      <c r="I284" s="36">
        <f t="shared" si="344"/>
        <v>0</v>
      </c>
      <c r="J284" s="36">
        <f t="shared" si="345"/>
        <v>0</v>
      </c>
      <c r="K284" s="36">
        <f t="shared" si="346"/>
        <v>0</v>
      </c>
      <c r="L284" s="36">
        <f t="shared" si="347"/>
        <v>0</v>
      </c>
      <c r="M284" s="36">
        <f t="shared" si="348"/>
        <v>0</v>
      </c>
      <c r="N284" s="36">
        <f t="shared" si="349"/>
        <v>0</v>
      </c>
      <c r="O284" s="49">
        <f t="shared" si="350"/>
        <v>0</v>
      </c>
      <c r="P284" s="132" t="str">
        <f t="shared" si="351"/>
        <v/>
      </c>
      <c r="Q284" s="50">
        <f t="shared" si="352"/>
        <v>0</v>
      </c>
      <c r="R284" s="37"/>
      <c r="S284" s="36">
        <f t="shared" si="353"/>
        <v>1000</v>
      </c>
      <c r="T284" s="36">
        <f t="shared" si="354"/>
        <v>0</v>
      </c>
      <c r="U284" s="36">
        <f t="shared" si="355"/>
        <v>0</v>
      </c>
      <c r="V284" s="36">
        <f t="shared" si="356"/>
        <v>0</v>
      </c>
      <c r="W284" s="36">
        <f t="shared" si="357"/>
        <v>3000</v>
      </c>
      <c r="X284" s="36">
        <f t="shared" si="358"/>
        <v>0</v>
      </c>
      <c r="Y284" s="36">
        <f t="shared" si="359"/>
        <v>0</v>
      </c>
      <c r="Z284" s="36">
        <f t="shared" si="360"/>
        <v>64909.130000000012</v>
      </c>
      <c r="AA284" s="36">
        <f t="shared" si="361"/>
        <v>0</v>
      </c>
      <c r="AB284" s="36">
        <f t="shared" si="362"/>
        <v>0</v>
      </c>
      <c r="AC284" s="40"/>
      <c r="AD284" s="36">
        <f t="shared" si="328"/>
        <v>0</v>
      </c>
      <c r="AE284" s="36">
        <f t="shared" si="329"/>
        <v>0</v>
      </c>
      <c r="AF284" s="36">
        <f t="shared" si="330"/>
        <v>0</v>
      </c>
      <c r="AG284" s="36">
        <f t="shared" si="331"/>
        <v>0</v>
      </c>
      <c r="AH284" s="36">
        <f t="shared" si="332"/>
        <v>0</v>
      </c>
      <c r="AI284" s="36">
        <f t="shared" si="333"/>
        <v>0</v>
      </c>
      <c r="AJ284" s="36">
        <f t="shared" si="334"/>
        <v>0</v>
      </c>
      <c r="AK284" s="36">
        <f t="shared" si="335"/>
        <v>0</v>
      </c>
      <c r="AL284" s="36">
        <f t="shared" si="336"/>
        <v>0</v>
      </c>
      <c r="AM284" s="36">
        <f t="shared" si="337"/>
        <v>0</v>
      </c>
      <c r="AN284" s="40"/>
      <c r="AO284" s="36">
        <f t="shared" si="363"/>
        <v>0</v>
      </c>
      <c r="AP284" s="36">
        <f t="shared" si="364"/>
        <v>0</v>
      </c>
      <c r="AQ284" s="36">
        <f t="shared" si="365"/>
        <v>0</v>
      </c>
      <c r="AR284" s="36">
        <f t="shared" si="366"/>
        <v>0</v>
      </c>
      <c r="AS284" s="36">
        <f t="shared" si="367"/>
        <v>0</v>
      </c>
      <c r="AT284" s="36">
        <f t="shared" si="368"/>
        <v>0</v>
      </c>
      <c r="AU284" s="36">
        <f t="shared" si="369"/>
        <v>0</v>
      </c>
      <c r="AV284" s="36">
        <f t="shared" si="370"/>
        <v>188.77</v>
      </c>
      <c r="AW284" s="36">
        <f t="shared" si="371"/>
        <v>0</v>
      </c>
      <c r="AX284" s="36">
        <f t="shared" si="372"/>
        <v>0</v>
      </c>
      <c r="AZ284" s="36">
        <f t="shared" si="385"/>
        <v>0</v>
      </c>
      <c r="BA284" s="36">
        <f t="shared" si="386"/>
        <v>0</v>
      </c>
      <c r="BB284" s="36">
        <f t="shared" si="387"/>
        <v>0</v>
      </c>
      <c r="BC284" s="36">
        <f t="shared" si="388"/>
        <v>0</v>
      </c>
      <c r="BD284" s="36">
        <f t="shared" si="389"/>
        <v>0</v>
      </c>
      <c r="BE284" s="36">
        <f t="shared" si="390"/>
        <v>0</v>
      </c>
      <c r="BF284" s="36">
        <f t="shared" si="391"/>
        <v>0</v>
      </c>
      <c r="BG284" s="36">
        <f t="shared" si="392"/>
        <v>0</v>
      </c>
      <c r="BH284" s="36">
        <f t="shared" si="393"/>
        <v>0</v>
      </c>
      <c r="BI284" s="36">
        <f t="shared" si="394"/>
        <v>0</v>
      </c>
      <c r="BJ284" s="118">
        <f t="shared" si="373"/>
        <v>0</v>
      </c>
      <c r="BK284" s="37"/>
      <c r="BL284" s="38">
        <f t="shared" si="395"/>
        <v>0</v>
      </c>
      <c r="BM284" s="39">
        <f>IF(BA284+AP284+T283&gt;=F$8,0,IF(SUM($BL284:BL284)&lt;$C284,MIN(F$8-(BA284+AP284+T283),$C284-SUM($BL284:BL284)),0))</f>
        <v>0</v>
      </c>
      <c r="BN284" s="39">
        <f>IF(BB284+AQ284+U283&gt;=G$8,0,IF(SUM($BL284:BM284)&lt;$C284,MIN(G$8-(BB284+AQ284+U283),$C284-SUM($BL284:BM284)),0))</f>
        <v>0</v>
      </c>
      <c r="BO284" s="39">
        <f>IF(BC284+AR284+V283&gt;=H$8,0,IF(SUM($BL284:BN284)&lt;$C284,MIN(H$8-(BC284+AR284+V283),$C284-SUM($BL284:BN284)),0))</f>
        <v>0</v>
      </c>
      <c r="BP284" s="39">
        <f>IF(BD284+AS284+W283&gt;=I$8,0,IF(SUM($BL284:BO284)&lt;$C284,MIN(I$8-(BD284+AS284+W283),$C284-SUM($BL284:BO284)),0))</f>
        <v>0</v>
      </c>
      <c r="BQ284" s="39">
        <f>IF(BE284+AT284+X283&gt;=J$8,0,IF(SUM($BL284:BP284)&lt;$C284,MIN(J$8-(BE284+AT284+X283),$C284-SUM($BL284:BP284)),0))</f>
        <v>0</v>
      </c>
      <c r="BR284" s="39">
        <f>IF(BF284+AU284+Y283&gt;=K$8,0,IF(SUM($BL284:BQ284)&lt;$C284,MIN(K$8-(BF284+AU284+Y283),$C284-SUM($BL284:BQ284)),0))</f>
        <v>0</v>
      </c>
      <c r="BS284" s="39">
        <f>IF(BG284+AV284+Z283&gt;=L$8,0,IF(SUM($BL284:BR284)&lt;$C284,MIN(L$8-(BG284+AV284+Z283),$C284-SUM($BL284:BR284)),0))</f>
        <v>0</v>
      </c>
      <c r="BT284" s="39">
        <f>IF(BH284+AW284+AA283&gt;=M$8,0,IF(SUM($BL284:BS284)&lt;$C284,MIN(M$8-(BH284+AW284+AA283),$C284-SUM($BL284:BS284)),0))</f>
        <v>0</v>
      </c>
      <c r="BU284" s="39">
        <f>IF(BI284+AX284+AB283&gt;=N$8,0,IF(SUM($BL284:BT284)&lt;$C284,MIN(N$8-(BI284+AX284+AB283),$C284-SUM($BL284:BT284)),0))</f>
        <v>0</v>
      </c>
      <c r="BW284" s="52" t="e">
        <f t="shared" si="396"/>
        <v>#N/A</v>
      </c>
      <c r="BX284" s="174" t="e">
        <f t="shared" si="397"/>
        <v>#N/A</v>
      </c>
      <c r="BY284" s="39">
        <f t="shared" si="374"/>
        <v>0</v>
      </c>
      <c r="BZ284" s="174" t="e">
        <f t="shared" si="398"/>
        <v>#N/A</v>
      </c>
      <c r="CA284" s="37">
        <f t="shared" si="375"/>
        <v>0</v>
      </c>
      <c r="CB284" s="174" t="e">
        <f t="shared" si="399"/>
        <v>#N/A</v>
      </c>
      <c r="CC284" s="39">
        <f t="shared" si="376"/>
        <v>0</v>
      </c>
      <c r="CD284" s="174" t="e">
        <f t="shared" si="400"/>
        <v>#N/A</v>
      </c>
      <c r="CE284" s="39">
        <f t="shared" si="377"/>
        <v>0</v>
      </c>
      <c r="CF284" s="174" t="e">
        <f t="shared" si="401"/>
        <v>#N/A</v>
      </c>
      <c r="CG284" s="39">
        <f t="shared" si="378"/>
        <v>0</v>
      </c>
      <c r="CH284" s="174" t="e">
        <f t="shared" si="402"/>
        <v>#N/A</v>
      </c>
      <c r="CI284" s="39">
        <f t="shared" si="379"/>
        <v>0</v>
      </c>
      <c r="CJ284" s="174" t="e">
        <f t="shared" si="403"/>
        <v>#N/A</v>
      </c>
      <c r="CK284" s="39">
        <f t="shared" si="380"/>
        <v>0</v>
      </c>
      <c r="CL284" s="174" t="e">
        <f t="shared" si="404"/>
        <v>#N/A</v>
      </c>
      <c r="CM284" s="39">
        <f t="shared" si="381"/>
        <v>0</v>
      </c>
      <c r="CN284" s="174" t="e">
        <f t="shared" si="405"/>
        <v>#N/A</v>
      </c>
      <c r="CO284" s="39">
        <f t="shared" si="382"/>
        <v>0</v>
      </c>
      <c r="CP284" s="174" t="e">
        <f t="shared" si="406"/>
        <v>#N/A</v>
      </c>
      <c r="CQ284" s="39">
        <f t="shared" si="383"/>
        <v>0</v>
      </c>
      <c r="CR284" s="39" t="e">
        <f>IF(ISERROR(BX284),NA(),(BY284/Calculator!$E$6)/2)</f>
        <v>#N/A</v>
      </c>
      <c r="CS284" s="39" t="e">
        <f>IF(ISERROR(BZ284),NA(),(CA284/Calculator!$E$6)/2)</f>
        <v>#N/A</v>
      </c>
      <c r="CT284" s="39" t="e">
        <f>IF(ISERROR(CB284),NA(),(CC284/Calculator!$E$6)/2)</f>
        <v>#N/A</v>
      </c>
      <c r="CU284" s="39" t="e">
        <f>IF(ISERROR(CD284),NA(),(CE284/Calculator!$E$6)/2)</f>
        <v>#N/A</v>
      </c>
      <c r="CV284" s="39" t="e">
        <f>IF(ISERROR(CF284),NA(),(CG284/Calculator!$E$6)/2)</f>
        <v>#N/A</v>
      </c>
      <c r="CW284" s="39" t="e">
        <f>IF(ISERROR(CH284),NA(),(CI284/Calculator!$E$6)/2)</f>
        <v>#N/A</v>
      </c>
      <c r="CX284" s="39" t="e">
        <f>IF(ISERROR(CJ284),NA(),(CK284/Calculator!$E$6)/2)</f>
        <v>#N/A</v>
      </c>
      <c r="CY284" s="39" t="e">
        <f>IF(ISERROR(CL284),NA(),(CM284/Calculator!$E$6)/2)</f>
        <v>#N/A</v>
      </c>
      <c r="CZ284" s="39" t="e">
        <f>IF(ISERROR(CN284),NA(),(CO284/Calculator!$E$6)/2)</f>
        <v>#N/A</v>
      </c>
      <c r="DA284" s="39" t="e">
        <f>IF(ISERROR(CP284),NA(),(CQ284/Calculator!$E$6)/2)</f>
        <v>#N/A</v>
      </c>
    </row>
    <row r="285" spans="1:105" s="34" customFormat="1" ht="12" thickBot="1" x14ac:dyDescent="0.25">
      <c r="A285" s="51" t="str">
        <f t="shared" si="338"/>
        <v/>
      </c>
      <c r="B285" s="52" t="str">
        <f t="shared" si="384"/>
        <v/>
      </c>
      <c r="C285" s="53" t="str">
        <f t="shared" si="339"/>
        <v/>
      </c>
      <c r="D285" s="54"/>
      <c r="E285" s="36">
        <f t="shared" si="340"/>
        <v>0</v>
      </c>
      <c r="F285" s="36">
        <f t="shared" si="341"/>
        <v>0</v>
      </c>
      <c r="G285" s="36">
        <f t="shared" si="342"/>
        <v>0</v>
      </c>
      <c r="H285" s="36">
        <f t="shared" si="343"/>
        <v>0</v>
      </c>
      <c r="I285" s="36">
        <f t="shared" si="344"/>
        <v>0</v>
      </c>
      <c r="J285" s="36">
        <f t="shared" si="345"/>
        <v>0</v>
      </c>
      <c r="K285" s="36">
        <f t="shared" si="346"/>
        <v>0</v>
      </c>
      <c r="L285" s="36">
        <f t="shared" si="347"/>
        <v>0</v>
      </c>
      <c r="M285" s="36">
        <f t="shared" si="348"/>
        <v>0</v>
      </c>
      <c r="N285" s="36">
        <f t="shared" si="349"/>
        <v>0</v>
      </c>
      <c r="O285" s="49">
        <f t="shared" si="350"/>
        <v>0</v>
      </c>
      <c r="P285" s="132" t="str">
        <f t="shared" si="351"/>
        <v/>
      </c>
      <c r="Q285" s="50">
        <f t="shared" si="352"/>
        <v>0</v>
      </c>
      <c r="R285" s="37"/>
      <c r="S285" s="36">
        <f t="shared" si="353"/>
        <v>1000</v>
      </c>
      <c r="T285" s="36">
        <f t="shared" si="354"/>
        <v>0</v>
      </c>
      <c r="U285" s="36">
        <f t="shared" si="355"/>
        <v>0</v>
      </c>
      <c r="V285" s="36">
        <f t="shared" si="356"/>
        <v>0</v>
      </c>
      <c r="W285" s="36">
        <f t="shared" si="357"/>
        <v>3000</v>
      </c>
      <c r="X285" s="36">
        <f t="shared" si="358"/>
        <v>0</v>
      </c>
      <c r="Y285" s="36">
        <f t="shared" si="359"/>
        <v>0</v>
      </c>
      <c r="Z285" s="36">
        <f t="shared" si="360"/>
        <v>65098.450000000012</v>
      </c>
      <c r="AA285" s="36">
        <f t="shared" si="361"/>
        <v>0</v>
      </c>
      <c r="AB285" s="36">
        <f t="shared" si="362"/>
        <v>0</v>
      </c>
      <c r="AC285" s="40"/>
      <c r="AD285" s="36">
        <f t="shared" si="328"/>
        <v>0</v>
      </c>
      <c r="AE285" s="36">
        <f t="shared" si="329"/>
        <v>0</v>
      </c>
      <c r="AF285" s="36">
        <f t="shared" si="330"/>
        <v>0</v>
      </c>
      <c r="AG285" s="36">
        <f t="shared" si="331"/>
        <v>0</v>
      </c>
      <c r="AH285" s="36">
        <f t="shared" si="332"/>
        <v>0</v>
      </c>
      <c r="AI285" s="36">
        <f t="shared" si="333"/>
        <v>0</v>
      </c>
      <c r="AJ285" s="36">
        <f t="shared" si="334"/>
        <v>0</v>
      </c>
      <c r="AK285" s="36">
        <f t="shared" si="335"/>
        <v>0</v>
      </c>
      <c r="AL285" s="36">
        <f t="shared" si="336"/>
        <v>0</v>
      </c>
      <c r="AM285" s="36">
        <f t="shared" si="337"/>
        <v>0</v>
      </c>
      <c r="AN285" s="40"/>
      <c r="AO285" s="36">
        <f t="shared" si="363"/>
        <v>0</v>
      </c>
      <c r="AP285" s="36">
        <f t="shared" si="364"/>
        <v>0</v>
      </c>
      <c r="AQ285" s="36">
        <f t="shared" si="365"/>
        <v>0</v>
      </c>
      <c r="AR285" s="36">
        <f t="shared" si="366"/>
        <v>0</v>
      </c>
      <c r="AS285" s="36">
        <f t="shared" si="367"/>
        <v>0</v>
      </c>
      <c r="AT285" s="36">
        <f t="shared" si="368"/>
        <v>0</v>
      </c>
      <c r="AU285" s="36">
        <f t="shared" si="369"/>
        <v>0</v>
      </c>
      <c r="AV285" s="36">
        <f t="shared" si="370"/>
        <v>189.32</v>
      </c>
      <c r="AW285" s="36">
        <f t="shared" si="371"/>
        <v>0</v>
      </c>
      <c r="AX285" s="36">
        <f t="shared" si="372"/>
        <v>0</v>
      </c>
      <c r="AZ285" s="36">
        <f t="shared" si="385"/>
        <v>0</v>
      </c>
      <c r="BA285" s="36">
        <f t="shared" si="386"/>
        <v>0</v>
      </c>
      <c r="BB285" s="36">
        <f t="shared" si="387"/>
        <v>0</v>
      </c>
      <c r="BC285" s="36">
        <f t="shared" si="388"/>
        <v>0</v>
      </c>
      <c r="BD285" s="36">
        <f t="shared" si="389"/>
        <v>0</v>
      </c>
      <c r="BE285" s="36">
        <f t="shared" si="390"/>
        <v>0</v>
      </c>
      <c r="BF285" s="36">
        <f t="shared" si="391"/>
        <v>0</v>
      </c>
      <c r="BG285" s="36">
        <f t="shared" si="392"/>
        <v>0</v>
      </c>
      <c r="BH285" s="36">
        <f t="shared" si="393"/>
        <v>0</v>
      </c>
      <c r="BI285" s="36">
        <f t="shared" si="394"/>
        <v>0</v>
      </c>
      <c r="BJ285" s="118">
        <f t="shared" si="373"/>
        <v>0</v>
      </c>
      <c r="BK285" s="37"/>
      <c r="BL285" s="38">
        <f t="shared" si="395"/>
        <v>0</v>
      </c>
      <c r="BM285" s="39">
        <f>IF(BA285+AP285+T284&gt;=F$8,0,IF(SUM($BL285:BL285)&lt;$C285,MIN(F$8-(BA285+AP285+T284),$C285-SUM($BL285:BL285)),0))</f>
        <v>0</v>
      </c>
      <c r="BN285" s="39">
        <f>IF(BB285+AQ285+U284&gt;=G$8,0,IF(SUM($BL285:BM285)&lt;$C285,MIN(G$8-(BB285+AQ285+U284),$C285-SUM($BL285:BM285)),0))</f>
        <v>0</v>
      </c>
      <c r="BO285" s="39">
        <f>IF(BC285+AR285+V284&gt;=H$8,0,IF(SUM($BL285:BN285)&lt;$C285,MIN(H$8-(BC285+AR285+V284),$C285-SUM($BL285:BN285)),0))</f>
        <v>0</v>
      </c>
      <c r="BP285" s="39">
        <f>IF(BD285+AS285+W284&gt;=I$8,0,IF(SUM($BL285:BO285)&lt;$C285,MIN(I$8-(BD285+AS285+W284),$C285-SUM($BL285:BO285)),0))</f>
        <v>0</v>
      </c>
      <c r="BQ285" s="39">
        <f>IF(BE285+AT285+X284&gt;=J$8,0,IF(SUM($BL285:BP285)&lt;$C285,MIN(J$8-(BE285+AT285+X284),$C285-SUM($BL285:BP285)),0))</f>
        <v>0</v>
      </c>
      <c r="BR285" s="39">
        <f>IF(BF285+AU285+Y284&gt;=K$8,0,IF(SUM($BL285:BQ285)&lt;$C285,MIN(K$8-(BF285+AU285+Y284),$C285-SUM($BL285:BQ285)),0))</f>
        <v>0</v>
      </c>
      <c r="BS285" s="39">
        <f>IF(BG285+AV285+Z284&gt;=L$8,0,IF(SUM($BL285:BR285)&lt;$C285,MIN(L$8-(BG285+AV285+Z284),$C285-SUM($BL285:BR285)),0))</f>
        <v>0</v>
      </c>
      <c r="BT285" s="39">
        <f>IF(BH285+AW285+AA284&gt;=M$8,0,IF(SUM($BL285:BS285)&lt;$C285,MIN(M$8-(BH285+AW285+AA284),$C285-SUM($BL285:BS285)),0))</f>
        <v>0</v>
      </c>
      <c r="BU285" s="39">
        <f>IF(BI285+AX285+AB284&gt;=N$8,0,IF(SUM($BL285:BT285)&lt;$C285,MIN(N$8-(BI285+AX285+AB284),$C285-SUM($BL285:BT285)),0))</f>
        <v>0</v>
      </c>
      <c r="BW285" s="52" t="e">
        <f t="shared" si="396"/>
        <v>#N/A</v>
      </c>
      <c r="BX285" s="174" t="e">
        <f t="shared" si="397"/>
        <v>#N/A</v>
      </c>
      <c r="BY285" s="39">
        <f t="shared" si="374"/>
        <v>0</v>
      </c>
      <c r="BZ285" s="174" t="e">
        <f t="shared" si="398"/>
        <v>#N/A</v>
      </c>
      <c r="CA285" s="37">
        <f t="shared" si="375"/>
        <v>0</v>
      </c>
      <c r="CB285" s="174" t="e">
        <f t="shared" si="399"/>
        <v>#N/A</v>
      </c>
      <c r="CC285" s="39">
        <f t="shared" si="376"/>
        <v>0</v>
      </c>
      <c r="CD285" s="174" t="e">
        <f t="shared" si="400"/>
        <v>#N/A</v>
      </c>
      <c r="CE285" s="39">
        <f t="shared" si="377"/>
        <v>0</v>
      </c>
      <c r="CF285" s="174" t="e">
        <f t="shared" si="401"/>
        <v>#N/A</v>
      </c>
      <c r="CG285" s="39">
        <f t="shared" si="378"/>
        <v>0</v>
      </c>
      <c r="CH285" s="174" t="e">
        <f t="shared" si="402"/>
        <v>#N/A</v>
      </c>
      <c r="CI285" s="39">
        <f t="shared" si="379"/>
        <v>0</v>
      </c>
      <c r="CJ285" s="174" t="e">
        <f t="shared" si="403"/>
        <v>#N/A</v>
      </c>
      <c r="CK285" s="39">
        <f t="shared" si="380"/>
        <v>0</v>
      </c>
      <c r="CL285" s="174" t="e">
        <f t="shared" si="404"/>
        <v>#N/A</v>
      </c>
      <c r="CM285" s="39">
        <f t="shared" si="381"/>
        <v>0</v>
      </c>
      <c r="CN285" s="174" t="e">
        <f t="shared" si="405"/>
        <v>#N/A</v>
      </c>
      <c r="CO285" s="39">
        <f t="shared" si="382"/>
        <v>0</v>
      </c>
      <c r="CP285" s="174" t="e">
        <f t="shared" si="406"/>
        <v>#N/A</v>
      </c>
      <c r="CQ285" s="39">
        <f t="shared" si="383"/>
        <v>0</v>
      </c>
      <c r="CR285" s="39" t="e">
        <f>IF(ISERROR(BX285),NA(),(BY285/Calculator!$E$6)/2)</f>
        <v>#N/A</v>
      </c>
      <c r="CS285" s="39" t="e">
        <f>IF(ISERROR(BZ285),NA(),(CA285/Calculator!$E$6)/2)</f>
        <v>#N/A</v>
      </c>
      <c r="CT285" s="39" t="e">
        <f>IF(ISERROR(CB285),NA(),(CC285/Calculator!$E$6)/2)</f>
        <v>#N/A</v>
      </c>
      <c r="CU285" s="39" t="e">
        <f>IF(ISERROR(CD285),NA(),(CE285/Calculator!$E$6)/2)</f>
        <v>#N/A</v>
      </c>
      <c r="CV285" s="39" t="e">
        <f>IF(ISERROR(CF285),NA(),(CG285/Calculator!$E$6)/2)</f>
        <v>#N/A</v>
      </c>
      <c r="CW285" s="39" t="e">
        <f>IF(ISERROR(CH285),NA(),(CI285/Calculator!$E$6)/2)</f>
        <v>#N/A</v>
      </c>
      <c r="CX285" s="39" t="e">
        <f>IF(ISERROR(CJ285),NA(),(CK285/Calculator!$E$6)/2)</f>
        <v>#N/A</v>
      </c>
      <c r="CY285" s="39" t="e">
        <f>IF(ISERROR(CL285),NA(),(CM285/Calculator!$E$6)/2)</f>
        <v>#N/A</v>
      </c>
      <c r="CZ285" s="39" t="e">
        <f>IF(ISERROR(CN285),NA(),(CO285/Calculator!$E$6)/2)</f>
        <v>#N/A</v>
      </c>
      <c r="DA285" s="39" t="e">
        <f>IF(ISERROR(CP285),NA(),(CQ285/Calculator!$E$6)/2)</f>
        <v>#N/A</v>
      </c>
    </row>
    <row r="286" spans="1:105" s="34" customFormat="1" ht="12" thickBot="1" x14ac:dyDescent="0.25">
      <c r="A286" s="51" t="str">
        <f t="shared" si="338"/>
        <v/>
      </c>
      <c r="B286" s="52" t="str">
        <f t="shared" si="384"/>
        <v/>
      </c>
      <c r="C286" s="53" t="str">
        <f t="shared" si="339"/>
        <v/>
      </c>
      <c r="D286" s="54"/>
      <c r="E286" s="36">
        <f t="shared" si="340"/>
        <v>0</v>
      </c>
      <c r="F286" s="36">
        <f t="shared" si="341"/>
        <v>0</v>
      </c>
      <c r="G286" s="36">
        <f t="shared" si="342"/>
        <v>0</v>
      </c>
      <c r="H286" s="36">
        <f t="shared" si="343"/>
        <v>0</v>
      </c>
      <c r="I286" s="36">
        <f t="shared" si="344"/>
        <v>0</v>
      </c>
      <c r="J286" s="36">
        <f t="shared" si="345"/>
        <v>0</v>
      </c>
      <c r="K286" s="36">
        <f t="shared" si="346"/>
        <v>0</v>
      </c>
      <c r="L286" s="36">
        <f t="shared" si="347"/>
        <v>0</v>
      </c>
      <c r="M286" s="36">
        <f t="shared" si="348"/>
        <v>0</v>
      </c>
      <c r="N286" s="36">
        <f t="shared" si="349"/>
        <v>0</v>
      </c>
      <c r="O286" s="49">
        <f t="shared" si="350"/>
        <v>0</v>
      </c>
      <c r="P286" s="132" t="str">
        <f t="shared" si="351"/>
        <v/>
      </c>
      <c r="Q286" s="50">
        <f t="shared" si="352"/>
        <v>0</v>
      </c>
      <c r="R286" s="37"/>
      <c r="S286" s="36">
        <f t="shared" si="353"/>
        <v>1000</v>
      </c>
      <c r="T286" s="36">
        <f t="shared" si="354"/>
        <v>0</v>
      </c>
      <c r="U286" s="36">
        <f t="shared" si="355"/>
        <v>0</v>
      </c>
      <c r="V286" s="36">
        <f t="shared" si="356"/>
        <v>0</v>
      </c>
      <c r="W286" s="36">
        <f t="shared" si="357"/>
        <v>3000</v>
      </c>
      <c r="X286" s="36">
        <f t="shared" si="358"/>
        <v>0</v>
      </c>
      <c r="Y286" s="36">
        <f t="shared" si="359"/>
        <v>0</v>
      </c>
      <c r="Z286" s="36">
        <f t="shared" si="360"/>
        <v>65288.320000000014</v>
      </c>
      <c r="AA286" s="36">
        <f t="shared" si="361"/>
        <v>0</v>
      </c>
      <c r="AB286" s="36">
        <f t="shared" si="362"/>
        <v>0</v>
      </c>
      <c r="AC286" s="40"/>
      <c r="AD286" s="36">
        <f t="shared" si="328"/>
        <v>0</v>
      </c>
      <c r="AE286" s="36">
        <f t="shared" si="329"/>
        <v>0</v>
      </c>
      <c r="AF286" s="36">
        <f t="shared" si="330"/>
        <v>0</v>
      </c>
      <c r="AG286" s="36">
        <f t="shared" si="331"/>
        <v>0</v>
      </c>
      <c r="AH286" s="36">
        <f t="shared" si="332"/>
        <v>0</v>
      </c>
      <c r="AI286" s="36">
        <f t="shared" si="333"/>
        <v>0</v>
      </c>
      <c r="AJ286" s="36">
        <f t="shared" si="334"/>
        <v>0</v>
      </c>
      <c r="AK286" s="36">
        <f t="shared" si="335"/>
        <v>0</v>
      </c>
      <c r="AL286" s="36">
        <f t="shared" si="336"/>
        <v>0</v>
      </c>
      <c r="AM286" s="36">
        <f t="shared" si="337"/>
        <v>0</v>
      </c>
      <c r="AN286" s="40"/>
      <c r="AO286" s="36">
        <f t="shared" si="363"/>
        <v>0</v>
      </c>
      <c r="AP286" s="36">
        <f t="shared" si="364"/>
        <v>0</v>
      </c>
      <c r="AQ286" s="36">
        <f t="shared" si="365"/>
        <v>0</v>
      </c>
      <c r="AR286" s="36">
        <f t="shared" si="366"/>
        <v>0</v>
      </c>
      <c r="AS286" s="36">
        <f t="shared" si="367"/>
        <v>0</v>
      </c>
      <c r="AT286" s="36">
        <f t="shared" si="368"/>
        <v>0</v>
      </c>
      <c r="AU286" s="36">
        <f t="shared" si="369"/>
        <v>0</v>
      </c>
      <c r="AV286" s="36">
        <f t="shared" si="370"/>
        <v>189.87</v>
      </c>
      <c r="AW286" s="36">
        <f t="shared" si="371"/>
        <v>0</v>
      </c>
      <c r="AX286" s="36">
        <f t="shared" si="372"/>
        <v>0</v>
      </c>
      <c r="AZ286" s="36">
        <f t="shared" si="385"/>
        <v>0</v>
      </c>
      <c r="BA286" s="36">
        <f t="shared" si="386"/>
        <v>0</v>
      </c>
      <c r="BB286" s="36">
        <f t="shared" si="387"/>
        <v>0</v>
      </c>
      <c r="BC286" s="36">
        <f t="shared" si="388"/>
        <v>0</v>
      </c>
      <c r="BD286" s="36">
        <f t="shared" si="389"/>
        <v>0</v>
      </c>
      <c r="BE286" s="36">
        <f t="shared" si="390"/>
        <v>0</v>
      </c>
      <c r="BF286" s="36">
        <f t="shared" si="391"/>
        <v>0</v>
      </c>
      <c r="BG286" s="36">
        <f t="shared" si="392"/>
        <v>0</v>
      </c>
      <c r="BH286" s="36">
        <f t="shared" si="393"/>
        <v>0</v>
      </c>
      <c r="BI286" s="36">
        <f t="shared" si="394"/>
        <v>0</v>
      </c>
      <c r="BJ286" s="118">
        <f t="shared" si="373"/>
        <v>0</v>
      </c>
      <c r="BK286" s="37"/>
      <c r="BL286" s="38">
        <f t="shared" si="395"/>
        <v>0</v>
      </c>
      <c r="BM286" s="39">
        <f>IF(BA286+AP286+T285&gt;=F$8,0,IF(SUM($BL286:BL286)&lt;$C286,MIN(F$8-(BA286+AP286+T285),$C286-SUM($BL286:BL286)),0))</f>
        <v>0</v>
      </c>
      <c r="BN286" s="39">
        <f>IF(BB286+AQ286+U285&gt;=G$8,0,IF(SUM($BL286:BM286)&lt;$C286,MIN(G$8-(BB286+AQ286+U285),$C286-SUM($BL286:BM286)),0))</f>
        <v>0</v>
      </c>
      <c r="BO286" s="39">
        <f>IF(BC286+AR286+V285&gt;=H$8,0,IF(SUM($BL286:BN286)&lt;$C286,MIN(H$8-(BC286+AR286+V285),$C286-SUM($BL286:BN286)),0))</f>
        <v>0</v>
      </c>
      <c r="BP286" s="39">
        <f>IF(BD286+AS286+W285&gt;=I$8,0,IF(SUM($BL286:BO286)&lt;$C286,MIN(I$8-(BD286+AS286+W285),$C286-SUM($BL286:BO286)),0))</f>
        <v>0</v>
      </c>
      <c r="BQ286" s="39">
        <f>IF(BE286+AT286+X285&gt;=J$8,0,IF(SUM($BL286:BP286)&lt;$C286,MIN(J$8-(BE286+AT286+X285),$C286-SUM($BL286:BP286)),0))</f>
        <v>0</v>
      </c>
      <c r="BR286" s="39">
        <f>IF(BF286+AU286+Y285&gt;=K$8,0,IF(SUM($BL286:BQ286)&lt;$C286,MIN(K$8-(BF286+AU286+Y285),$C286-SUM($BL286:BQ286)),0))</f>
        <v>0</v>
      </c>
      <c r="BS286" s="39">
        <f>IF(BG286+AV286+Z285&gt;=L$8,0,IF(SUM($BL286:BR286)&lt;$C286,MIN(L$8-(BG286+AV286+Z285),$C286-SUM($BL286:BR286)),0))</f>
        <v>0</v>
      </c>
      <c r="BT286" s="39">
        <f>IF(BH286+AW286+AA285&gt;=M$8,0,IF(SUM($BL286:BS286)&lt;$C286,MIN(M$8-(BH286+AW286+AA285),$C286-SUM($BL286:BS286)),0))</f>
        <v>0</v>
      </c>
      <c r="BU286" s="39">
        <f>IF(BI286+AX286+AB285&gt;=N$8,0,IF(SUM($BL286:BT286)&lt;$C286,MIN(N$8-(BI286+AX286+AB285),$C286-SUM($BL286:BT286)),0))</f>
        <v>0</v>
      </c>
      <c r="BW286" s="52" t="e">
        <f t="shared" si="396"/>
        <v>#N/A</v>
      </c>
      <c r="BX286" s="174" t="e">
        <f t="shared" si="397"/>
        <v>#N/A</v>
      </c>
      <c r="BY286" s="39">
        <f t="shared" si="374"/>
        <v>0</v>
      </c>
      <c r="BZ286" s="174" t="e">
        <f t="shared" si="398"/>
        <v>#N/A</v>
      </c>
      <c r="CA286" s="37">
        <f t="shared" si="375"/>
        <v>0</v>
      </c>
      <c r="CB286" s="174" t="e">
        <f t="shared" si="399"/>
        <v>#N/A</v>
      </c>
      <c r="CC286" s="39">
        <f t="shared" si="376"/>
        <v>0</v>
      </c>
      <c r="CD286" s="174" t="e">
        <f t="shared" si="400"/>
        <v>#N/A</v>
      </c>
      <c r="CE286" s="39">
        <f t="shared" si="377"/>
        <v>0</v>
      </c>
      <c r="CF286" s="174" t="e">
        <f t="shared" si="401"/>
        <v>#N/A</v>
      </c>
      <c r="CG286" s="39">
        <f t="shared" si="378"/>
        <v>0</v>
      </c>
      <c r="CH286" s="174" t="e">
        <f t="shared" si="402"/>
        <v>#N/A</v>
      </c>
      <c r="CI286" s="39">
        <f t="shared" si="379"/>
        <v>0</v>
      </c>
      <c r="CJ286" s="174" t="e">
        <f t="shared" si="403"/>
        <v>#N/A</v>
      </c>
      <c r="CK286" s="39">
        <f t="shared" si="380"/>
        <v>0</v>
      </c>
      <c r="CL286" s="174" t="e">
        <f t="shared" si="404"/>
        <v>#N/A</v>
      </c>
      <c r="CM286" s="39">
        <f t="shared" si="381"/>
        <v>0</v>
      </c>
      <c r="CN286" s="174" t="e">
        <f t="shared" si="405"/>
        <v>#N/A</v>
      </c>
      <c r="CO286" s="39">
        <f t="shared" si="382"/>
        <v>0</v>
      </c>
      <c r="CP286" s="174" t="e">
        <f t="shared" si="406"/>
        <v>#N/A</v>
      </c>
      <c r="CQ286" s="39">
        <f t="shared" si="383"/>
        <v>0</v>
      </c>
      <c r="CR286" s="39" t="e">
        <f>IF(ISERROR(BX286),NA(),(BY286/Calculator!$E$6)/2)</f>
        <v>#N/A</v>
      </c>
      <c r="CS286" s="39" t="e">
        <f>IF(ISERROR(BZ286),NA(),(CA286/Calculator!$E$6)/2)</f>
        <v>#N/A</v>
      </c>
      <c r="CT286" s="39" t="e">
        <f>IF(ISERROR(CB286),NA(),(CC286/Calculator!$E$6)/2)</f>
        <v>#N/A</v>
      </c>
      <c r="CU286" s="39" t="e">
        <f>IF(ISERROR(CD286),NA(),(CE286/Calculator!$E$6)/2)</f>
        <v>#N/A</v>
      </c>
      <c r="CV286" s="39" t="e">
        <f>IF(ISERROR(CF286),NA(),(CG286/Calculator!$E$6)/2)</f>
        <v>#N/A</v>
      </c>
      <c r="CW286" s="39" t="e">
        <f>IF(ISERROR(CH286),NA(),(CI286/Calculator!$E$6)/2)</f>
        <v>#N/A</v>
      </c>
      <c r="CX286" s="39" t="e">
        <f>IF(ISERROR(CJ286),NA(),(CK286/Calculator!$E$6)/2)</f>
        <v>#N/A</v>
      </c>
      <c r="CY286" s="39" t="e">
        <f>IF(ISERROR(CL286),NA(),(CM286/Calculator!$E$6)/2)</f>
        <v>#N/A</v>
      </c>
      <c r="CZ286" s="39" t="e">
        <f>IF(ISERROR(CN286),NA(),(CO286/Calculator!$E$6)/2)</f>
        <v>#N/A</v>
      </c>
      <c r="DA286" s="39" t="e">
        <f>IF(ISERROR(CP286),NA(),(CQ286/Calculator!$E$6)/2)</f>
        <v>#N/A</v>
      </c>
    </row>
    <row r="287" spans="1:105" s="34" customFormat="1" ht="12" thickBot="1" x14ac:dyDescent="0.25">
      <c r="A287" s="51" t="str">
        <f t="shared" si="338"/>
        <v/>
      </c>
      <c r="B287" s="52" t="str">
        <f t="shared" si="384"/>
        <v/>
      </c>
      <c r="C287" s="53" t="str">
        <f t="shared" si="339"/>
        <v/>
      </c>
      <c r="D287" s="54"/>
      <c r="E287" s="36">
        <f t="shared" si="340"/>
        <v>0</v>
      </c>
      <c r="F287" s="36">
        <f t="shared" si="341"/>
        <v>0</v>
      </c>
      <c r="G287" s="36">
        <f t="shared" si="342"/>
        <v>0</v>
      </c>
      <c r="H287" s="36">
        <f t="shared" si="343"/>
        <v>0</v>
      </c>
      <c r="I287" s="36">
        <f t="shared" si="344"/>
        <v>0</v>
      </c>
      <c r="J287" s="36">
        <f t="shared" si="345"/>
        <v>0</v>
      </c>
      <c r="K287" s="36">
        <f t="shared" si="346"/>
        <v>0</v>
      </c>
      <c r="L287" s="36">
        <f t="shared" si="347"/>
        <v>0</v>
      </c>
      <c r="M287" s="36">
        <f t="shared" si="348"/>
        <v>0</v>
      </c>
      <c r="N287" s="36">
        <f t="shared" si="349"/>
        <v>0</v>
      </c>
      <c r="O287" s="49">
        <f t="shared" si="350"/>
        <v>0</v>
      </c>
      <c r="P287" s="132" t="str">
        <f t="shared" si="351"/>
        <v/>
      </c>
      <c r="Q287" s="50">
        <f t="shared" si="352"/>
        <v>0</v>
      </c>
      <c r="R287" s="37"/>
      <c r="S287" s="36">
        <f t="shared" si="353"/>
        <v>1000</v>
      </c>
      <c r="T287" s="36">
        <f t="shared" si="354"/>
        <v>0</v>
      </c>
      <c r="U287" s="36">
        <f t="shared" si="355"/>
        <v>0</v>
      </c>
      <c r="V287" s="36">
        <f t="shared" si="356"/>
        <v>0</v>
      </c>
      <c r="W287" s="36">
        <f t="shared" si="357"/>
        <v>3000</v>
      </c>
      <c r="X287" s="36">
        <f t="shared" si="358"/>
        <v>0</v>
      </c>
      <c r="Y287" s="36">
        <f t="shared" si="359"/>
        <v>0</v>
      </c>
      <c r="Z287" s="36">
        <f t="shared" si="360"/>
        <v>65478.740000000013</v>
      </c>
      <c r="AA287" s="36">
        <f t="shared" si="361"/>
        <v>0</v>
      </c>
      <c r="AB287" s="36">
        <f t="shared" si="362"/>
        <v>0</v>
      </c>
      <c r="AC287" s="40"/>
      <c r="AD287" s="36">
        <f t="shared" si="328"/>
        <v>0</v>
      </c>
      <c r="AE287" s="36">
        <f t="shared" si="329"/>
        <v>0</v>
      </c>
      <c r="AF287" s="36">
        <f t="shared" si="330"/>
        <v>0</v>
      </c>
      <c r="AG287" s="36">
        <f t="shared" si="331"/>
        <v>0</v>
      </c>
      <c r="AH287" s="36">
        <f t="shared" si="332"/>
        <v>0</v>
      </c>
      <c r="AI287" s="36">
        <f t="shared" si="333"/>
        <v>0</v>
      </c>
      <c r="AJ287" s="36">
        <f t="shared" si="334"/>
        <v>0</v>
      </c>
      <c r="AK287" s="36">
        <f t="shared" si="335"/>
        <v>0</v>
      </c>
      <c r="AL287" s="36">
        <f t="shared" si="336"/>
        <v>0</v>
      </c>
      <c r="AM287" s="36">
        <f t="shared" si="337"/>
        <v>0</v>
      </c>
      <c r="AN287" s="40"/>
      <c r="AO287" s="36">
        <f t="shared" si="363"/>
        <v>0</v>
      </c>
      <c r="AP287" s="36">
        <f t="shared" si="364"/>
        <v>0</v>
      </c>
      <c r="AQ287" s="36">
        <f t="shared" si="365"/>
        <v>0</v>
      </c>
      <c r="AR287" s="36">
        <f t="shared" si="366"/>
        <v>0</v>
      </c>
      <c r="AS287" s="36">
        <f t="shared" si="367"/>
        <v>0</v>
      </c>
      <c r="AT287" s="36">
        <f t="shared" si="368"/>
        <v>0</v>
      </c>
      <c r="AU287" s="36">
        <f t="shared" si="369"/>
        <v>0</v>
      </c>
      <c r="AV287" s="36">
        <f t="shared" si="370"/>
        <v>190.42</v>
      </c>
      <c r="AW287" s="36">
        <f t="shared" si="371"/>
        <v>0</v>
      </c>
      <c r="AX287" s="36">
        <f t="shared" si="372"/>
        <v>0</v>
      </c>
      <c r="AZ287" s="36">
        <f t="shared" si="385"/>
        <v>0</v>
      </c>
      <c r="BA287" s="36">
        <f t="shared" si="386"/>
        <v>0</v>
      </c>
      <c r="BB287" s="36">
        <f t="shared" si="387"/>
        <v>0</v>
      </c>
      <c r="BC287" s="36">
        <f t="shared" si="388"/>
        <v>0</v>
      </c>
      <c r="BD287" s="36">
        <f t="shared" si="389"/>
        <v>0</v>
      </c>
      <c r="BE287" s="36">
        <f t="shared" si="390"/>
        <v>0</v>
      </c>
      <c r="BF287" s="36">
        <f t="shared" si="391"/>
        <v>0</v>
      </c>
      <c r="BG287" s="36">
        <f t="shared" si="392"/>
        <v>0</v>
      </c>
      <c r="BH287" s="36">
        <f t="shared" si="393"/>
        <v>0</v>
      </c>
      <c r="BI287" s="36">
        <f t="shared" si="394"/>
        <v>0</v>
      </c>
      <c r="BJ287" s="118">
        <f t="shared" si="373"/>
        <v>0</v>
      </c>
      <c r="BK287" s="37"/>
      <c r="BL287" s="38">
        <f t="shared" si="395"/>
        <v>0</v>
      </c>
      <c r="BM287" s="39">
        <f>IF(BA287+AP287+T286&gt;=F$8,0,IF(SUM($BL287:BL287)&lt;$C287,MIN(F$8-(BA287+AP287+T286),$C287-SUM($BL287:BL287)),0))</f>
        <v>0</v>
      </c>
      <c r="BN287" s="39">
        <f>IF(BB287+AQ287+U286&gt;=G$8,0,IF(SUM($BL287:BM287)&lt;$C287,MIN(G$8-(BB287+AQ287+U286),$C287-SUM($BL287:BM287)),0))</f>
        <v>0</v>
      </c>
      <c r="BO287" s="39">
        <f>IF(BC287+AR287+V286&gt;=H$8,0,IF(SUM($BL287:BN287)&lt;$C287,MIN(H$8-(BC287+AR287+V286),$C287-SUM($BL287:BN287)),0))</f>
        <v>0</v>
      </c>
      <c r="BP287" s="39">
        <f>IF(BD287+AS287+W286&gt;=I$8,0,IF(SUM($BL287:BO287)&lt;$C287,MIN(I$8-(BD287+AS287+W286),$C287-SUM($BL287:BO287)),0))</f>
        <v>0</v>
      </c>
      <c r="BQ287" s="39">
        <f>IF(BE287+AT287+X286&gt;=J$8,0,IF(SUM($BL287:BP287)&lt;$C287,MIN(J$8-(BE287+AT287+X286),$C287-SUM($BL287:BP287)),0))</f>
        <v>0</v>
      </c>
      <c r="BR287" s="39">
        <f>IF(BF287+AU287+Y286&gt;=K$8,0,IF(SUM($BL287:BQ287)&lt;$C287,MIN(K$8-(BF287+AU287+Y286),$C287-SUM($BL287:BQ287)),0))</f>
        <v>0</v>
      </c>
      <c r="BS287" s="39">
        <f>IF(BG287+AV287+Z286&gt;=L$8,0,IF(SUM($BL287:BR287)&lt;$C287,MIN(L$8-(BG287+AV287+Z286),$C287-SUM($BL287:BR287)),0))</f>
        <v>0</v>
      </c>
      <c r="BT287" s="39">
        <f>IF(BH287+AW287+AA286&gt;=M$8,0,IF(SUM($BL287:BS287)&lt;$C287,MIN(M$8-(BH287+AW287+AA286),$C287-SUM($BL287:BS287)),0))</f>
        <v>0</v>
      </c>
      <c r="BU287" s="39">
        <f>IF(BI287+AX287+AB286&gt;=N$8,0,IF(SUM($BL287:BT287)&lt;$C287,MIN(N$8-(BI287+AX287+AB286),$C287-SUM($BL287:BT287)),0))</f>
        <v>0</v>
      </c>
      <c r="BW287" s="52" t="e">
        <f t="shared" si="396"/>
        <v>#N/A</v>
      </c>
      <c r="BX287" s="174" t="e">
        <f t="shared" si="397"/>
        <v>#N/A</v>
      </c>
      <c r="BY287" s="39">
        <f t="shared" si="374"/>
        <v>0</v>
      </c>
      <c r="BZ287" s="174" t="e">
        <f t="shared" si="398"/>
        <v>#N/A</v>
      </c>
      <c r="CA287" s="37">
        <f t="shared" si="375"/>
        <v>0</v>
      </c>
      <c r="CB287" s="174" t="e">
        <f t="shared" si="399"/>
        <v>#N/A</v>
      </c>
      <c r="CC287" s="39">
        <f t="shared" si="376"/>
        <v>0</v>
      </c>
      <c r="CD287" s="174" t="e">
        <f t="shared" si="400"/>
        <v>#N/A</v>
      </c>
      <c r="CE287" s="39">
        <f t="shared" si="377"/>
        <v>0</v>
      </c>
      <c r="CF287" s="174" t="e">
        <f t="shared" si="401"/>
        <v>#N/A</v>
      </c>
      <c r="CG287" s="39">
        <f t="shared" si="378"/>
        <v>0</v>
      </c>
      <c r="CH287" s="174" t="e">
        <f t="shared" si="402"/>
        <v>#N/A</v>
      </c>
      <c r="CI287" s="39">
        <f t="shared" si="379"/>
        <v>0</v>
      </c>
      <c r="CJ287" s="174" t="e">
        <f t="shared" si="403"/>
        <v>#N/A</v>
      </c>
      <c r="CK287" s="39">
        <f t="shared" si="380"/>
        <v>0</v>
      </c>
      <c r="CL287" s="174" t="e">
        <f t="shared" si="404"/>
        <v>#N/A</v>
      </c>
      <c r="CM287" s="39">
        <f t="shared" si="381"/>
        <v>0</v>
      </c>
      <c r="CN287" s="174" t="e">
        <f t="shared" si="405"/>
        <v>#N/A</v>
      </c>
      <c r="CO287" s="39">
        <f t="shared" si="382"/>
        <v>0</v>
      </c>
      <c r="CP287" s="174" t="e">
        <f t="shared" si="406"/>
        <v>#N/A</v>
      </c>
      <c r="CQ287" s="39">
        <f t="shared" si="383"/>
        <v>0</v>
      </c>
      <c r="CR287" s="39" t="e">
        <f>IF(ISERROR(BX287),NA(),(BY287/Calculator!$E$6)/2)</f>
        <v>#N/A</v>
      </c>
      <c r="CS287" s="39" t="e">
        <f>IF(ISERROR(BZ287),NA(),(CA287/Calculator!$E$6)/2)</f>
        <v>#N/A</v>
      </c>
      <c r="CT287" s="39" t="e">
        <f>IF(ISERROR(CB287),NA(),(CC287/Calculator!$E$6)/2)</f>
        <v>#N/A</v>
      </c>
      <c r="CU287" s="39" t="e">
        <f>IF(ISERROR(CD287),NA(),(CE287/Calculator!$E$6)/2)</f>
        <v>#N/A</v>
      </c>
      <c r="CV287" s="39" t="e">
        <f>IF(ISERROR(CF287),NA(),(CG287/Calculator!$E$6)/2)</f>
        <v>#N/A</v>
      </c>
      <c r="CW287" s="39" t="e">
        <f>IF(ISERROR(CH287),NA(),(CI287/Calculator!$E$6)/2)</f>
        <v>#N/A</v>
      </c>
      <c r="CX287" s="39" t="e">
        <f>IF(ISERROR(CJ287),NA(),(CK287/Calculator!$E$6)/2)</f>
        <v>#N/A</v>
      </c>
      <c r="CY287" s="39" t="e">
        <f>IF(ISERROR(CL287),NA(),(CM287/Calculator!$E$6)/2)</f>
        <v>#N/A</v>
      </c>
      <c r="CZ287" s="39" t="e">
        <f>IF(ISERROR(CN287),NA(),(CO287/Calculator!$E$6)/2)</f>
        <v>#N/A</v>
      </c>
      <c r="DA287" s="39" t="e">
        <f>IF(ISERROR(CP287),NA(),(CQ287/Calculator!$E$6)/2)</f>
        <v>#N/A</v>
      </c>
    </row>
    <row r="288" spans="1:105" s="34" customFormat="1" ht="12" thickBot="1" x14ac:dyDescent="0.25">
      <c r="A288" s="51" t="str">
        <f t="shared" si="338"/>
        <v/>
      </c>
      <c r="B288" s="52" t="str">
        <f t="shared" si="384"/>
        <v/>
      </c>
      <c r="C288" s="53" t="str">
        <f t="shared" si="339"/>
        <v/>
      </c>
      <c r="D288" s="54"/>
      <c r="E288" s="36">
        <f t="shared" si="340"/>
        <v>0</v>
      </c>
      <c r="F288" s="36">
        <f t="shared" si="341"/>
        <v>0</v>
      </c>
      <c r="G288" s="36">
        <f t="shared" si="342"/>
        <v>0</v>
      </c>
      <c r="H288" s="36">
        <f t="shared" si="343"/>
        <v>0</v>
      </c>
      <c r="I288" s="36">
        <f t="shared" si="344"/>
        <v>0</v>
      </c>
      <c r="J288" s="36">
        <f t="shared" si="345"/>
        <v>0</v>
      </c>
      <c r="K288" s="36">
        <f t="shared" si="346"/>
        <v>0</v>
      </c>
      <c r="L288" s="36">
        <f t="shared" si="347"/>
        <v>0</v>
      </c>
      <c r="M288" s="36">
        <f t="shared" si="348"/>
        <v>0</v>
      </c>
      <c r="N288" s="36">
        <f t="shared" si="349"/>
        <v>0</v>
      </c>
      <c r="O288" s="49">
        <f t="shared" si="350"/>
        <v>0</v>
      </c>
      <c r="P288" s="132" t="str">
        <f t="shared" si="351"/>
        <v/>
      </c>
      <c r="Q288" s="50">
        <f t="shared" si="352"/>
        <v>0</v>
      </c>
      <c r="R288" s="37"/>
      <c r="S288" s="36">
        <f t="shared" si="353"/>
        <v>1000</v>
      </c>
      <c r="T288" s="36">
        <f t="shared" si="354"/>
        <v>0</v>
      </c>
      <c r="U288" s="36">
        <f t="shared" si="355"/>
        <v>0</v>
      </c>
      <c r="V288" s="36">
        <f t="shared" si="356"/>
        <v>0</v>
      </c>
      <c r="W288" s="36">
        <f t="shared" si="357"/>
        <v>3000</v>
      </c>
      <c r="X288" s="36">
        <f t="shared" si="358"/>
        <v>0</v>
      </c>
      <c r="Y288" s="36">
        <f t="shared" si="359"/>
        <v>0</v>
      </c>
      <c r="Z288" s="36">
        <f t="shared" si="360"/>
        <v>65669.720000000016</v>
      </c>
      <c r="AA288" s="36">
        <f t="shared" si="361"/>
        <v>0</v>
      </c>
      <c r="AB288" s="36">
        <f t="shared" si="362"/>
        <v>0</v>
      </c>
      <c r="AC288" s="40"/>
      <c r="AD288" s="36">
        <f t="shared" si="328"/>
        <v>0</v>
      </c>
      <c r="AE288" s="36">
        <f t="shared" si="329"/>
        <v>0</v>
      </c>
      <c r="AF288" s="36">
        <f t="shared" si="330"/>
        <v>0</v>
      </c>
      <c r="AG288" s="36">
        <f t="shared" si="331"/>
        <v>0</v>
      </c>
      <c r="AH288" s="36">
        <f t="shared" si="332"/>
        <v>0</v>
      </c>
      <c r="AI288" s="36">
        <f t="shared" si="333"/>
        <v>0</v>
      </c>
      <c r="AJ288" s="36">
        <f t="shared" si="334"/>
        <v>0</v>
      </c>
      <c r="AK288" s="36">
        <f t="shared" si="335"/>
        <v>0</v>
      </c>
      <c r="AL288" s="36">
        <f t="shared" si="336"/>
        <v>0</v>
      </c>
      <c r="AM288" s="36">
        <f t="shared" si="337"/>
        <v>0</v>
      </c>
      <c r="AN288" s="40"/>
      <c r="AO288" s="36">
        <f t="shared" si="363"/>
        <v>0</v>
      </c>
      <c r="AP288" s="36">
        <f t="shared" si="364"/>
        <v>0</v>
      </c>
      <c r="AQ288" s="36">
        <f t="shared" si="365"/>
        <v>0</v>
      </c>
      <c r="AR288" s="36">
        <f t="shared" si="366"/>
        <v>0</v>
      </c>
      <c r="AS288" s="36">
        <f t="shared" si="367"/>
        <v>0</v>
      </c>
      <c r="AT288" s="36">
        <f t="shared" si="368"/>
        <v>0</v>
      </c>
      <c r="AU288" s="36">
        <f t="shared" si="369"/>
        <v>0</v>
      </c>
      <c r="AV288" s="36">
        <f t="shared" si="370"/>
        <v>190.98</v>
      </c>
      <c r="AW288" s="36">
        <f t="shared" si="371"/>
        <v>0</v>
      </c>
      <c r="AX288" s="36">
        <f t="shared" si="372"/>
        <v>0</v>
      </c>
      <c r="AZ288" s="36">
        <f t="shared" si="385"/>
        <v>0</v>
      </c>
      <c r="BA288" s="36">
        <f t="shared" si="386"/>
        <v>0</v>
      </c>
      <c r="BB288" s="36">
        <f t="shared" si="387"/>
        <v>0</v>
      </c>
      <c r="BC288" s="36">
        <f t="shared" si="388"/>
        <v>0</v>
      </c>
      <c r="BD288" s="36">
        <f t="shared" si="389"/>
        <v>0</v>
      </c>
      <c r="BE288" s="36">
        <f t="shared" si="390"/>
        <v>0</v>
      </c>
      <c r="BF288" s="36">
        <f t="shared" si="391"/>
        <v>0</v>
      </c>
      <c r="BG288" s="36">
        <f t="shared" si="392"/>
        <v>0</v>
      </c>
      <c r="BH288" s="36">
        <f t="shared" si="393"/>
        <v>0</v>
      </c>
      <c r="BI288" s="36">
        <f t="shared" si="394"/>
        <v>0</v>
      </c>
      <c r="BJ288" s="118">
        <f t="shared" si="373"/>
        <v>0</v>
      </c>
      <c r="BK288" s="37"/>
      <c r="BL288" s="38">
        <f t="shared" si="395"/>
        <v>0</v>
      </c>
      <c r="BM288" s="39">
        <f>IF(BA288+AP288+T287&gt;=F$8,0,IF(SUM($BL288:BL288)&lt;$C288,MIN(F$8-(BA288+AP288+T287),$C288-SUM($BL288:BL288)),0))</f>
        <v>0</v>
      </c>
      <c r="BN288" s="39">
        <f>IF(BB288+AQ288+U287&gt;=G$8,0,IF(SUM($BL288:BM288)&lt;$C288,MIN(G$8-(BB288+AQ288+U287),$C288-SUM($BL288:BM288)),0))</f>
        <v>0</v>
      </c>
      <c r="BO288" s="39">
        <f>IF(BC288+AR288+V287&gt;=H$8,0,IF(SUM($BL288:BN288)&lt;$C288,MIN(H$8-(BC288+AR288+V287),$C288-SUM($BL288:BN288)),0))</f>
        <v>0</v>
      </c>
      <c r="BP288" s="39">
        <f>IF(BD288+AS288+W287&gt;=I$8,0,IF(SUM($BL288:BO288)&lt;$C288,MIN(I$8-(BD288+AS288+W287),$C288-SUM($BL288:BO288)),0))</f>
        <v>0</v>
      </c>
      <c r="BQ288" s="39">
        <f>IF(BE288+AT288+X287&gt;=J$8,0,IF(SUM($BL288:BP288)&lt;$C288,MIN(J$8-(BE288+AT288+X287),$C288-SUM($BL288:BP288)),0))</f>
        <v>0</v>
      </c>
      <c r="BR288" s="39">
        <f>IF(BF288+AU288+Y287&gt;=K$8,0,IF(SUM($BL288:BQ288)&lt;$C288,MIN(K$8-(BF288+AU288+Y287),$C288-SUM($BL288:BQ288)),0))</f>
        <v>0</v>
      </c>
      <c r="BS288" s="39">
        <f>IF(BG288+AV288+Z287&gt;=L$8,0,IF(SUM($BL288:BR288)&lt;$C288,MIN(L$8-(BG288+AV288+Z287),$C288-SUM($BL288:BR288)),0))</f>
        <v>0</v>
      </c>
      <c r="BT288" s="39">
        <f>IF(BH288+AW288+AA287&gt;=M$8,0,IF(SUM($BL288:BS288)&lt;$C288,MIN(M$8-(BH288+AW288+AA287),$C288-SUM($BL288:BS288)),0))</f>
        <v>0</v>
      </c>
      <c r="BU288" s="39">
        <f>IF(BI288+AX288+AB287&gt;=N$8,0,IF(SUM($BL288:BT288)&lt;$C288,MIN(N$8-(BI288+AX288+AB287),$C288-SUM($BL288:BT288)),0))</f>
        <v>0</v>
      </c>
      <c r="BW288" s="52" t="e">
        <f t="shared" si="396"/>
        <v>#N/A</v>
      </c>
      <c r="BX288" s="174" t="e">
        <f t="shared" si="397"/>
        <v>#N/A</v>
      </c>
      <c r="BY288" s="39">
        <f t="shared" si="374"/>
        <v>0</v>
      </c>
      <c r="BZ288" s="174" t="e">
        <f t="shared" si="398"/>
        <v>#N/A</v>
      </c>
      <c r="CA288" s="37">
        <f t="shared" si="375"/>
        <v>0</v>
      </c>
      <c r="CB288" s="174" t="e">
        <f t="shared" si="399"/>
        <v>#N/A</v>
      </c>
      <c r="CC288" s="39">
        <f t="shared" si="376"/>
        <v>0</v>
      </c>
      <c r="CD288" s="174" t="e">
        <f t="shared" si="400"/>
        <v>#N/A</v>
      </c>
      <c r="CE288" s="39">
        <f t="shared" si="377"/>
        <v>0</v>
      </c>
      <c r="CF288" s="174" t="e">
        <f t="shared" si="401"/>
        <v>#N/A</v>
      </c>
      <c r="CG288" s="39">
        <f t="shared" si="378"/>
        <v>0</v>
      </c>
      <c r="CH288" s="174" t="e">
        <f t="shared" si="402"/>
        <v>#N/A</v>
      </c>
      <c r="CI288" s="39">
        <f t="shared" si="379"/>
        <v>0</v>
      </c>
      <c r="CJ288" s="174" t="e">
        <f t="shared" si="403"/>
        <v>#N/A</v>
      </c>
      <c r="CK288" s="39">
        <f t="shared" si="380"/>
        <v>0</v>
      </c>
      <c r="CL288" s="174" t="e">
        <f t="shared" si="404"/>
        <v>#N/A</v>
      </c>
      <c r="CM288" s="39">
        <f t="shared" si="381"/>
        <v>0</v>
      </c>
      <c r="CN288" s="174" t="e">
        <f t="shared" si="405"/>
        <v>#N/A</v>
      </c>
      <c r="CO288" s="39">
        <f t="shared" si="382"/>
        <v>0</v>
      </c>
      <c r="CP288" s="174" t="e">
        <f t="shared" si="406"/>
        <v>#N/A</v>
      </c>
      <c r="CQ288" s="39">
        <f t="shared" si="383"/>
        <v>0</v>
      </c>
      <c r="CR288" s="39" t="e">
        <f>IF(ISERROR(BX288),NA(),(BY288/Calculator!$E$6)/2)</f>
        <v>#N/A</v>
      </c>
      <c r="CS288" s="39" t="e">
        <f>IF(ISERROR(BZ288),NA(),(CA288/Calculator!$E$6)/2)</f>
        <v>#N/A</v>
      </c>
      <c r="CT288" s="39" t="e">
        <f>IF(ISERROR(CB288),NA(),(CC288/Calculator!$E$6)/2)</f>
        <v>#N/A</v>
      </c>
      <c r="CU288" s="39" t="e">
        <f>IF(ISERROR(CD288),NA(),(CE288/Calculator!$E$6)/2)</f>
        <v>#N/A</v>
      </c>
      <c r="CV288" s="39" t="e">
        <f>IF(ISERROR(CF288),NA(),(CG288/Calculator!$E$6)/2)</f>
        <v>#N/A</v>
      </c>
      <c r="CW288" s="39" t="e">
        <f>IF(ISERROR(CH288),NA(),(CI288/Calculator!$E$6)/2)</f>
        <v>#N/A</v>
      </c>
      <c r="CX288" s="39" t="e">
        <f>IF(ISERROR(CJ288),NA(),(CK288/Calculator!$E$6)/2)</f>
        <v>#N/A</v>
      </c>
      <c r="CY288" s="39" t="e">
        <f>IF(ISERROR(CL288),NA(),(CM288/Calculator!$E$6)/2)</f>
        <v>#N/A</v>
      </c>
      <c r="CZ288" s="39" t="e">
        <f>IF(ISERROR(CN288),NA(),(CO288/Calculator!$E$6)/2)</f>
        <v>#N/A</v>
      </c>
      <c r="DA288" s="39" t="e">
        <f>IF(ISERROR(CP288),NA(),(CQ288/Calculator!$E$6)/2)</f>
        <v>#N/A</v>
      </c>
    </row>
    <row r="289" spans="1:105" s="34" customFormat="1" ht="12" thickBot="1" x14ac:dyDescent="0.25">
      <c r="A289" s="51" t="str">
        <f t="shared" si="338"/>
        <v/>
      </c>
      <c r="B289" s="52" t="str">
        <f t="shared" si="384"/>
        <v/>
      </c>
      <c r="C289" s="53" t="str">
        <f t="shared" si="339"/>
        <v/>
      </c>
      <c r="D289" s="54"/>
      <c r="E289" s="36">
        <f t="shared" si="340"/>
        <v>0</v>
      </c>
      <c r="F289" s="36">
        <f t="shared" si="341"/>
        <v>0</v>
      </c>
      <c r="G289" s="36">
        <f t="shared" si="342"/>
        <v>0</v>
      </c>
      <c r="H289" s="36">
        <f t="shared" si="343"/>
        <v>0</v>
      </c>
      <c r="I289" s="36">
        <f t="shared" si="344"/>
        <v>0</v>
      </c>
      <c r="J289" s="36">
        <f t="shared" si="345"/>
        <v>0</v>
      </c>
      <c r="K289" s="36">
        <f t="shared" si="346"/>
        <v>0</v>
      </c>
      <c r="L289" s="36">
        <f t="shared" si="347"/>
        <v>0</v>
      </c>
      <c r="M289" s="36">
        <f t="shared" si="348"/>
        <v>0</v>
      </c>
      <c r="N289" s="36">
        <f t="shared" si="349"/>
        <v>0</v>
      </c>
      <c r="O289" s="49">
        <f t="shared" si="350"/>
        <v>0</v>
      </c>
      <c r="P289" s="132" t="str">
        <f t="shared" si="351"/>
        <v/>
      </c>
      <c r="Q289" s="50">
        <f t="shared" si="352"/>
        <v>0</v>
      </c>
      <c r="R289" s="37"/>
      <c r="S289" s="36">
        <f t="shared" si="353"/>
        <v>1000</v>
      </c>
      <c r="T289" s="36">
        <f t="shared" si="354"/>
        <v>0</v>
      </c>
      <c r="U289" s="36">
        <f t="shared" si="355"/>
        <v>0</v>
      </c>
      <c r="V289" s="36">
        <f t="shared" si="356"/>
        <v>0</v>
      </c>
      <c r="W289" s="36">
        <f t="shared" si="357"/>
        <v>3000</v>
      </c>
      <c r="X289" s="36">
        <f t="shared" si="358"/>
        <v>0</v>
      </c>
      <c r="Y289" s="36">
        <f t="shared" si="359"/>
        <v>0</v>
      </c>
      <c r="Z289" s="36">
        <f t="shared" si="360"/>
        <v>65861.260000000009</v>
      </c>
      <c r="AA289" s="36">
        <f t="shared" si="361"/>
        <v>0</v>
      </c>
      <c r="AB289" s="36">
        <f t="shared" si="362"/>
        <v>0</v>
      </c>
      <c r="AC289" s="40"/>
      <c r="AD289" s="36">
        <f t="shared" si="328"/>
        <v>0</v>
      </c>
      <c r="AE289" s="36">
        <f t="shared" si="329"/>
        <v>0</v>
      </c>
      <c r="AF289" s="36">
        <f t="shared" si="330"/>
        <v>0</v>
      </c>
      <c r="AG289" s="36">
        <f t="shared" si="331"/>
        <v>0</v>
      </c>
      <c r="AH289" s="36">
        <f t="shared" si="332"/>
        <v>0</v>
      </c>
      <c r="AI289" s="36">
        <f t="shared" si="333"/>
        <v>0</v>
      </c>
      <c r="AJ289" s="36">
        <f t="shared" si="334"/>
        <v>0</v>
      </c>
      <c r="AK289" s="36">
        <f t="shared" si="335"/>
        <v>0</v>
      </c>
      <c r="AL289" s="36">
        <f t="shared" si="336"/>
        <v>0</v>
      </c>
      <c r="AM289" s="36">
        <f t="shared" si="337"/>
        <v>0</v>
      </c>
      <c r="AN289" s="40"/>
      <c r="AO289" s="36">
        <f t="shared" si="363"/>
        <v>0</v>
      </c>
      <c r="AP289" s="36">
        <f t="shared" si="364"/>
        <v>0</v>
      </c>
      <c r="AQ289" s="36">
        <f t="shared" si="365"/>
        <v>0</v>
      </c>
      <c r="AR289" s="36">
        <f t="shared" si="366"/>
        <v>0</v>
      </c>
      <c r="AS289" s="36">
        <f t="shared" si="367"/>
        <v>0</v>
      </c>
      <c r="AT289" s="36">
        <f t="shared" si="368"/>
        <v>0</v>
      </c>
      <c r="AU289" s="36">
        <f t="shared" si="369"/>
        <v>0</v>
      </c>
      <c r="AV289" s="36">
        <f t="shared" si="370"/>
        <v>191.54</v>
      </c>
      <c r="AW289" s="36">
        <f t="shared" si="371"/>
        <v>0</v>
      </c>
      <c r="AX289" s="36">
        <f t="shared" si="372"/>
        <v>0</v>
      </c>
      <c r="AZ289" s="36">
        <f t="shared" si="385"/>
        <v>0</v>
      </c>
      <c r="BA289" s="36">
        <f t="shared" si="386"/>
        <v>0</v>
      </c>
      <c r="BB289" s="36">
        <f t="shared" si="387"/>
        <v>0</v>
      </c>
      <c r="BC289" s="36">
        <f t="shared" si="388"/>
        <v>0</v>
      </c>
      <c r="BD289" s="36">
        <f t="shared" si="389"/>
        <v>0</v>
      </c>
      <c r="BE289" s="36">
        <f t="shared" si="390"/>
        <v>0</v>
      </c>
      <c r="BF289" s="36">
        <f t="shared" si="391"/>
        <v>0</v>
      </c>
      <c r="BG289" s="36">
        <f t="shared" si="392"/>
        <v>0</v>
      </c>
      <c r="BH289" s="36">
        <f t="shared" si="393"/>
        <v>0</v>
      </c>
      <c r="BI289" s="36">
        <f t="shared" si="394"/>
        <v>0</v>
      </c>
      <c r="BJ289" s="118">
        <f t="shared" si="373"/>
        <v>0</v>
      </c>
      <c r="BK289" s="37"/>
      <c r="BL289" s="38">
        <f t="shared" si="395"/>
        <v>0</v>
      </c>
      <c r="BM289" s="39">
        <f>IF(BA289+AP289+T288&gt;=F$8,0,IF(SUM($BL289:BL289)&lt;$C289,MIN(F$8-(BA289+AP289+T288),$C289-SUM($BL289:BL289)),0))</f>
        <v>0</v>
      </c>
      <c r="BN289" s="39">
        <f>IF(BB289+AQ289+U288&gt;=G$8,0,IF(SUM($BL289:BM289)&lt;$C289,MIN(G$8-(BB289+AQ289+U288),$C289-SUM($BL289:BM289)),0))</f>
        <v>0</v>
      </c>
      <c r="BO289" s="39">
        <f>IF(BC289+AR289+V288&gt;=H$8,0,IF(SUM($BL289:BN289)&lt;$C289,MIN(H$8-(BC289+AR289+V288),$C289-SUM($BL289:BN289)),0))</f>
        <v>0</v>
      </c>
      <c r="BP289" s="39">
        <f>IF(BD289+AS289+W288&gt;=I$8,0,IF(SUM($BL289:BO289)&lt;$C289,MIN(I$8-(BD289+AS289+W288),$C289-SUM($BL289:BO289)),0))</f>
        <v>0</v>
      </c>
      <c r="BQ289" s="39">
        <f>IF(BE289+AT289+X288&gt;=J$8,0,IF(SUM($BL289:BP289)&lt;$C289,MIN(J$8-(BE289+AT289+X288),$C289-SUM($BL289:BP289)),0))</f>
        <v>0</v>
      </c>
      <c r="BR289" s="39">
        <f>IF(BF289+AU289+Y288&gt;=K$8,0,IF(SUM($BL289:BQ289)&lt;$C289,MIN(K$8-(BF289+AU289+Y288),$C289-SUM($BL289:BQ289)),0))</f>
        <v>0</v>
      </c>
      <c r="BS289" s="39">
        <f>IF(BG289+AV289+Z288&gt;=L$8,0,IF(SUM($BL289:BR289)&lt;$C289,MIN(L$8-(BG289+AV289+Z288),$C289-SUM($BL289:BR289)),0))</f>
        <v>0</v>
      </c>
      <c r="BT289" s="39">
        <f>IF(BH289+AW289+AA288&gt;=M$8,0,IF(SUM($BL289:BS289)&lt;$C289,MIN(M$8-(BH289+AW289+AA288),$C289-SUM($BL289:BS289)),0))</f>
        <v>0</v>
      </c>
      <c r="BU289" s="39">
        <f>IF(BI289+AX289+AB288&gt;=N$8,0,IF(SUM($BL289:BT289)&lt;$C289,MIN(N$8-(BI289+AX289+AB288),$C289-SUM($BL289:BT289)),0))</f>
        <v>0</v>
      </c>
      <c r="BW289" s="52" t="e">
        <f t="shared" si="396"/>
        <v>#N/A</v>
      </c>
      <c r="BX289" s="174" t="e">
        <f t="shared" si="397"/>
        <v>#N/A</v>
      </c>
      <c r="BY289" s="39">
        <f t="shared" si="374"/>
        <v>0</v>
      </c>
      <c r="BZ289" s="174" t="e">
        <f t="shared" si="398"/>
        <v>#N/A</v>
      </c>
      <c r="CA289" s="37">
        <f t="shared" si="375"/>
        <v>0</v>
      </c>
      <c r="CB289" s="174" t="e">
        <f t="shared" si="399"/>
        <v>#N/A</v>
      </c>
      <c r="CC289" s="39">
        <f t="shared" si="376"/>
        <v>0</v>
      </c>
      <c r="CD289" s="174" t="e">
        <f t="shared" si="400"/>
        <v>#N/A</v>
      </c>
      <c r="CE289" s="39">
        <f t="shared" si="377"/>
        <v>0</v>
      </c>
      <c r="CF289" s="174" t="e">
        <f t="shared" si="401"/>
        <v>#N/A</v>
      </c>
      <c r="CG289" s="39">
        <f t="shared" si="378"/>
        <v>0</v>
      </c>
      <c r="CH289" s="174" t="e">
        <f t="shared" si="402"/>
        <v>#N/A</v>
      </c>
      <c r="CI289" s="39">
        <f t="shared" si="379"/>
        <v>0</v>
      </c>
      <c r="CJ289" s="174" t="e">
        <f t="shared" si="403"/>
        <v>#N/A</v>
      </c>
      <c r="CK289" s="39">
        <f t="shared" si="380"/>
        <v>0</v>
      </c>
      <c r="CL289" s="174" t="e">
        <f t="shared" si="404"/>
        <v>#N/A</v>
      </c>
      <c r="CM289" s="39">
        <f t="shared" si="381"/>
        <v>0</v>
      </c>
      <c r="CN289" s="174" t="e">
        <f t="shared" si="405"/>
        <v>#N/A</v>
      </c>
      <c r="CO289" s="39">
        <f t="shared" si="382"/>
        <v>0</v>
      </c>
      <c r="CP289" s="174" t="e">
        <f t="shared" si="406"/>
        <v>#N/A</v>
      </c>
      <c r="CQ289" s="39">
        <f t="shared" si="383"/>
        <v>0</v>
      </c>
      <c r="CR289" s="39" t="e">
        <f>IF(ISERROR(BX289),NA(),(BY289/Calculator!$E$6)/2)</f>
        <v>#N/A</v>
      </c>
      <c r="CS289" s="39" t="e">
        <f>IF(ISERROR(BZ289),NA(),(CA289/Calculator!$E$6)/2)</f>
        <v>#N/A</v>
      </c>
      <c r="CT289" s="39" t="e">
        <f>IF(ISERROR(CB289),NA(),(CC289/Calculator!$E$6)/2)</f>
        <v>#N/A</v>
      </c>
      <c r="CU289" s="39" t="e">
        <f>IF(ISERROR(CD289),NA(),(CE289/Calculator!$E$6)/2)</f>
        <v>#N/A</v>
      </c>
      <c r="CV289" s="39" t="e">
        <f>IF(ISERROR(CF289),NA(),(CG289/Calculator!$E$6)/2)</f>
        <v>#N/A</v>
      </c>
      <c r="CW289" s="39" t="e">
        <f>IF(ISERROR(CH289),NA(),(CI289/Calculator!$E$6)/2)</f>
        <v>#N/A</v>
      </c>
      <c r="CX289" s="39" t="e">
        <f>IF(ISERROR(CJ289),NA(),(CK289/Calculator!$E$6)/2)</f>
        <v>#N/A</v>
      </c>
      <c r="CY289" s="39" t="e">
        <f>IF(ISERROR(CL289),NA(),(CM289/Calculator!$E$6)/2)</f>
        <v>#N/A</v>
      </c>
      <c r="CZ289" s="39" t="e">
        <f>IF(ISERROR(CN289),NA(),(CO289/Calculator!$E$6)/2)</f>
        <v>#N/A</v>
      </c>
      <c r="DA289" s="39" t="e">
        <f>IF(ISERROR(CP289),NA(),(CQ289/Calculator!$E$6)/2)</f>
        <v>#N/A</v>
      </c>
    </row>
    <row r="290" spans="1:105" s="34" customFormat="1" ht="12" thickBot="1" x14ac:dyDescent="0.25">
      <c r="A290" s="51" t="str">
        <f t="shared" si="338"/>
        <v/>
      </c>
      <c r="B290" s="52" t="str">
        <f t="shared" si="384"/>
        <v/>
      </c>
      <c r="C290" s="53" t="str">
        <f t="shared" si="339"/>
        <v/>
      </c>
      <c r="D290" s="54"/>
      <c r="E290" s="36">
        <f t="shared" si="340"/>
        <v>0</v>
      </c>
      <c r="F290" s="36">
        <f t="shared" si="341"/>
        <v>0</v>
      </c>
      <c r="G290" s="36">
        <f t="shared" si="342"/>
        <v>0</v>
      </c>
      <c r="H290" s="36">
        <f t="shared" si="343"/>
        <v>0</v>
      </c>
      <c r="I290" s="36">
        <f t="shared" si="344"/>
        <v>0</v>
      </c>
      <c r="J290" s="36">
        <f t="shared" si="345"/>
        <v>0</v>
      </c>
      <c r="K290" s="36">
        <f t="shared" si="346"/>
        <v>0</v>
      </c>
      <c r="L290" s="36">
        <f t="shared" si="347"/>
        <v>0</v>
      </c>
      <c r="M290" s="36">
        <f t="shared" si="348"/>
        <v>0</v>
      </c>
      <c r="N290" s="36">
        <f t="shared" si="349"/>
        <v>0</v>
      </c>
      <c r="O290" s="49">
        <f t="shared" si="350"/>
        <v>0</v>
      </c>
      <c r="P290" s="132" t="str">
        <f t="shared" si="351"/>
        <v/>
      </c>
      <c r="Q290" s="50">
        <f t="shared" si="352"/>
        <v>0</v>
      </c>
      <c r="R290" s="37"/>
      <c r="S290" s="36">
        <f t="shared" si="353"/>
        <v>1000</v>
      </c>
      <c r="T290" s="36">
        <f t="shared" si="354"/>
        <v>0</v>
      </c>
      <c r="U290" s="36">
        <f t="shared" si="355"/>
        <v>0</v>
      </c>
      <c r="V290" s="36">
        <f t="shared" si="356"/>
        <v>0</v>
      </c>
      <c r="W290" s="36">
        <f t="shared" si="357"/>
        <v>3000</v>
      </c>
      <c r="X290" s="36">
        <f t="shared" si="358"/>
        <v>0</v>
      </c>
      <c r="Y290" s="36">
        <f t="shared" si="359"/>
        <v>0</v>
      </c>
      <c r="Z290" s="36">
        <f t="shared" si="360"/>
        <v>66053.360000000015</v>
      </c>
      <c r="AA290" s="36">
        <f t="shared" si="361"/>
        <v>0</v>
      </c>
      <c r="AB290" s="36">
        <f t="shared" si="362"/>
        <v>0</v>
      </c>
      <c r="AC290" s="40"/>
      <c r="AD290" s="36">
        <f t="shared" si="328"/>
        <v>0</v>
      </c>
      <c r="AE290" s="36">
        <f t="shared" si="329"/>
        <v>0</v>
      </c>
      <c r="AF290" s="36">
        <f t="shared" si="330"/>
        <v>0</v>
      </c>
      <c r="AG290" s="36">
        <f t="shared" si="331"/>
        <v>0</v>
      </c>
      <c r="AH290" s="36">
        <f t="shared" si="332"/>
        <v>0</v>
      </c>
      <c r="AI290" s="36">
        <f t="shared" si="333"/>
        <v>0</v>
      </c>
      <c r="AJ290" s="36">
        <f t="shared" si="334"/>
        <v>0</v>
      </c>
      <c r="AK290" s="36">
        <f t="shared" si="335"/>
        <v>0</v>
      </c>
      <c r="AL290" s="36">
        <f t="shared" si="336"/>
        <v>0</v>
      </c>
      <c r="AM290" s="36">
        <f t="shared" si="337"/>
        <v>0</v>
      </c>
      <c r="AN290" s="40"/>
      <c r="AO290" s="36">
        <f t="shared" si="363"/>
        <v>0</v>
      </c>
      <c r="AP290" s="36">
        <f t="shared" si="364"/>
        <v>0</v>
      </c>
      <c r="AQ290" s="36">
        <f t="shared" si="365"/>
        <v>0</v>
      </c>
      <c r="AR290" s="36">
        <f t="shared" si="366"/>
        <v>0</v>
      </c>
      <c r="AS290" s="36">
        <f t="shared" si="367"/>
        <v>0</v>
      </c>
      <c r="AT290" s="36">
        <f t="shared" si="368"/>
        <v>0</v>
      </c>
      <c r="AU290" s="36">
        <f t="shared" si="369"/>
        <v>0</v>
      </c>
      <c r="AV290" s="36">
        <f t="shared" si="370"/>
        <v>192.1</v>
      </c>
      <c r="AW290" s="36">
        <f t="shared" si="371"/>
        <v>0</v>
      </c>
      <c r="AX290" s="36">
        <f t="shared" si="372"/>
        <v>0</v>
      </c>
      <c r="AZ290" s="36">
        <f t="shared" si="385"/>
        <v>0</v>
      </c>
      <c r="BA290" s="36">
        <f t="shared" si="386"/>
        <v>0</v>
      </c>
      <c r="BB290" s="36">
        <f t="shared" si="387"/>
        <v>0</v>
      </c>
      <c r="BC290" s="36">
        <f t="shared" si="388"/>
        <v>0</v>
      </c>
      <c r="BD290" s="36">
        <f t="shared" si="389"/>
        <v>0</v>
      </c>
      <c r="BE290" s="36">
        <f t="shared" si="390"/>
        <v>0</v>
      </c>
      <c r="BF290" s="36">
        <f t="shared" si="391"/>
        <v>0</v>
      </c>
      <c r="BG290" s="36">
        <f t="shared" si="392"/>
        <v>0</v>
      </c>
      <c r="BH290" s="36">
        <f t="shared" si="393"/>
        <v>0</v>
      </c>
      <c r="BI290" s="36">
        <f t="shared" si="394"/>
        <v>0</v>
      </c>
      <c r="BJ290" s="118">
        <f t="shared" si="373"/>
        <v>0</v>
      </c>
      <c r="BK290" s="37"/>
      <c r="BL290" s="38">
        <f t="shared" si="395"/>
        <v>0</v>
      </c>
      <c r="BM290" s="39">
        <f>IF(BA290+AP290+T289&gt;=F$8,0,IF(SUM($BL290:BL290)&lt;$C290,MIN(F$8-(BA290+AP290+T289),$C290-SUM($BL290:BL290)),0))</f>
        <v>0</v>
      </c>
      <c r="BN290" s="39">
        <f>IF(BB290+AQ290+U289&gt;=G$8,0,IF(SUM($BL290:BM290)&lt;$C290,MIN(G$8-(BB290+AQ290+U289),$C290-SUM($BL290:BM290)),0))</f>
        <v>0</v>
      </c>
      <c r="BO290" s="39">
        <f>IF(BC290+AR290+V289&gt;=H$8,0,IF(SUM($BL290:BN290)&lt;$C290,MIN(H$8-(BC290+AR290+V289),$C290-SUM($BL290:BN290)),0))</f>
        <v>0</v>
      </c>
      <c r="BP290" s="39">
        <f>IF(BD290+AS290+W289&gt;=I$8,0,IF(SUM($BL290:BO290)&lt;$C290,MIN(I$8-(BD290+AS290+W289),$C290-SUM($BL290:BO290)),0))</f>
        <v>0</v>
      </c>
      <c r="BQ290" s="39">
        <f>IF(BE290+AT290+X289&gt;=J$8,0,IF(SUM($BL290:BP290)&lt;$C290,MIN(J$8-(BE290+AT290+X289),$C290-SUM($BL290:BP290)),0))</f>
        <v>0</v>
      </c>
      <c r="BR290" s="39">
        <f>IF(BF290+AU290+Y289&gt;=K$8,0,IF(SUM($BL290:BQ290)&lt;$C290,MIN(K$8-(BF290+AU290+Y289),$C290-SUM($BL290:BQ290)),0))</f>
        <v>0</v>
      </c>
      <c r="BS290" s="39">
        <f>IF(BG290+AV290+Z289&gt;=L$8,0,IF(SUM($BL290:BR290)&lt;$C290,MIN(L$8-(BG290+AV290+Z289),$C290-SUM($BL290:BR290)),0))</f>
        <v>0</v>
      </c>
      <c r="BT290" s="39">
        <f>IF(BH290+AW290+AA289&gt;=M$8,0,IF(SUM($BL290:BS290)&lt;$C290,MIN(M$8-(BH290+AW290+AA289),$C290-SUM($BL290:BS290)),0))</f>
        <v>0</v>
      </c>
      <c r="BU290" s="39">
        <f>IF(BI290+AX290+AB289&gt;=N$8,0,IF(SUM($BL290:BT290)&lt;$C290,MIN(N$8-(BI290+AX290+AB289),$C290-SUM($BL290:BT290)),0))</f>
        <v>0</v>
      </c>
      <c r="BW290" s="52" t="e">
        <f t="shared" si="396"/>
        <v>#N/A</v>
      </c>
      <c r="BX290" s="174" t="e">
        <f t="shared" si="397"/>
        <v>#N/A</v>
      </c>
      <c r="BY290" s="39">
        <f t="shared" si="374"/>
        <v>0</v>
      </c>
      <c r="BZ290" s="174" t="e">
        <f t="shared" si="398"/>
        <v>#N/A</v>
      </c>
      <c r="CA290" s="37">
        <f t="shared" si="375"/>
        <v>0</v>
      </c>
      <c r="CB290" s="174" t="e">
        <f t="shared" si="399"/>
        <v>#N/A</v>
      </c>
      <c r="CC290" s="39">
        <f t="shared" si="376"/>
        <v>0</v>
      </c>
      <c r="CD290" s="174" t="e">
        <f t="shared" si="400"/>
        <v>#N/A</v>
      </c>
      <c r="CE290" s="39">
        <f t="shared" si="377"/>
        <v>0</v>
      </c>
      <c r="CF290" s="174" t="e">
        <f t="shared" si="401"/>
        <v>#N/A</v>
      </c>
      <c r="CG290" s="39">
        <f t="shared" si="378"/>
        <v>0</v>
      </c>
      <c r="CH290" s="174" t="e">
        <f t="shared" si="402"/>
        <v>#N/A</v>
      </c>
      <c r="CI290" s="39">
        <f t="shared" si="379"/>
        <v>0</v>
      </c>
      <c r="CJ290" s="174" t="e">
        <f t="shared" si="403"/>
        <v>#N/A</v>
      </c>
      <c r="CK290" s="39">
        <f t="shared" si="380"/>
        <v>0</v>
      </c>
      <c r="CL290" s="174" t="e">
        <f t="shared" si="404"/>
        <v>#N/A</v>
      </c>
      <c r="CM290" s="39">
        <f t="shared" si="381"/>
        <v>0</v>
      </c>
      <c r="CN290" s="174" t="e">
        <f t="shared" si="405"/>
        <v>#N/A</v>
      </c>
      <c r="CO290" s="39">
        <f t="shared" si="382"/>
        <v>0</v>
      </c>
      <c r="CP290" s="174" t="e">
        <f t="shared" si="406"/>
        <v>#N/A</v>
      </c>
      <c r="CQ290" s="39">
        <f t="shared" si="383"/>
        <v>0</v>
      </c>
      <c r="CR290" s="39" t="e">
        <f>IF(ISERROR(BX290),NA(),(BY290/Calculator!$E$6)/2)</f>
        <v>#N/A</v>
      </c>
      <c r="CS290" s="39" t="e">
        <f>IF(ISERROR(BZ290),NA(),(CA290/Calculator!$E$6)/2)</f>
        <v>#N/A</v>
      </c>
      <c r="CT290" s="39" t="e">
        <f>IF(ISERROR(CB290),NA(),(CC290/Calculator!$E$6)/2)</f>
        <v>#N/A</v>
      </c>
      <c r="CU290" s="39" t="e">
        <f>IF(ISERROR(CD290),NA(),(CE290/Calculator!$E$6)/2)</f>
        <v>#N/A</v>
      </c>
      <c r="CV290" s="39" t="e">
        <f>IF(ISERROR(CF290),NA(),(CG290/Calculator!$E$6)/2)</f>
        <v>#N/A</v>
      </c>
      <c r="CW290" s="39" t="e">
        <f>IF(ISERROR(CH290),NA(),(CI290/Calculator!$E$6)/2)</f>
        <v>#N/A</v>
      </c>
      <c r="CX290" s="39" t="e">
        <f>IF(ISERROR(CJ290),NA(),(CK290/Calculator!$E$6)/2)</f>
        <v>#N/A</v>
      </c>
      <c r="CY290" s="39" t="e">
        <f>IF(ISERROR(CL290),NA(),(CM290/Calculator!$E$6)/2)</f>
        <v>#N/A</v>
      </c>
      <c r="CZ290" s="39" t="e">
        <f>IF(ISERROR(CN290),NA(),(CO290/Calculator!$E$6)/2)</f>
        <v>#N/A</v>
      </c>
      <c r="DA290" s="39" t="e">
        <f>IF(ISERROR(CP290),NA(),(CQ290/Calculator!$E$6)/2)</f>
        <v>#N/A</v>
      </c>
    </row>
    <row r="291" spans="1:105" s="34" customFormat="1" ht="12" thickBot="1" x14ac:dyDescent="0.25">
      <c r="A291" s="51" t="str">
        <f t="shared" si="338"/>
        <v/>
      </c>
      <c r="B291" s="52" t="str">
        <f t="shared" si="384"/>
        <v/>
      </c>
      <c r="C291" s="53" t="str">
        <f t="shared" si="339"/>
        <v/>
      </c>
      <c r="D291" s="54"/>
      <c r="E291" s="36">
        <f t="shared" si="340"/>
        <v>0</v>
      </c>
      <c r="F291" s="36">
        <f t="shared" si="341"/>
        <v>0</v>
      </c>
      <c r="G291" s="36">
        <f t="shared" si="342"/>
        <v>0</v>
      </c>
      <c r="H291" s="36">
        <f t="shared" si="343"/>
        <v>0</v>
      </c>
      <c r="I291" s="36">
        <f t="shared" si="344"/>
        <v>0</v>
      </c>
      <c r="J291" s="36">
        <f t="shared" si="345"/>
        <v>0</v>
      </c>
      <c r="K291" s="36">
        <f t="shared" si="346"/>
        <v>0</v>
      </c>
      <c r="L291" s="36">
        <f t="shared" si="347"/>
        <v>0</v>
      </c>
      <c r="M291" s="36">
        <f t="shared" si="348"/>
        <v>0</v>
      </c>
      <c r="N291" s="36">
        <f t="shared" si="349"/>
        <v>0</v>
      </c>
      <c r="O291" s="49">
        <f t="shared" si="350"/>
        <v>0</v>
      </c>
      <c r="P291" s="132" t="str">
        <f t="shared" si="351"/>
        <v/>
      </c>
      <c r="Q291" s="50">
        <f t="shared" si="352"/>
        <v>0</v>
      </c>
      <c r="R291" s="37"/>
      <c r="S291" s="36">
        <f t="shared" si="353"/>
        <v>1000</v>
      </c>
      <c r="T291" s="36">
        <f t="shared" si="354"/>
        <v>0</v>
      </c>
      <c r="U291" s="36">
        <f t="shared" si="355"/>
        <v>0</v>
      </c>
      <c r="V291" s="36">
        <f t="shared" si="356"/>
        <v>0</v>
      </c>
      <c r="W291" s="36">
        <f t="shared" si="357"/>
        <v>3000</v>
      </c>
      <c r="X291" s="36">
        <f t="shared" si="358"/>
        <v>0</v>
      </c>
      <c r="Y291" s="36">
        <f t="shared" si="359"/>
        <v>0</v>
      </c>
      <c r="Z291" s="36">
        <f t="shared" si="360"/>
        <v>66246.020000000019</v>
      </c>
      <c r="AA291" s="36">
        <f t="shared" si="361"/>
        <v>0</v>
      </c>
      <c r="AB291" s="36">
        <f t="shared" si="362"/>
        <v>0</v>
      </c>
      <c r="AC291" s="40"/>
      <c r="AD291" s="36">
        <f t="shared" si="328"/>
        <v>0</v>
      </c>
      <c r="AE291" s="36">
        <f t="shared" si="329"/>
        <v>0</v>
      </c>
      <c r="AF291" s="36">
        <f t="shared" si="330"/>
        <v>0</v>
      </c>
      <c r="AG291" s="36">
        <f t="shared" si="331"/>
        <v>0</v>
      </c>
      <c r="AH291" s="36">
        <f t="shared" si="332"/>
        <v>0</v>
      </c>
      <c r="AI291" s="36">
        <f t="shared" si="333"/>
        <v>0</v>
      </c>
      <c r="AJ291" s="36">
        <f t="shared" si="334"/>
        <v>0</v>
      </c>
      <c r="AK291" s="36">
        <f t="shared" si="335"/>
        <v>0</v>
      </c>
      <c r="AL291" s="36">
        <f t="shared" si="336"/>
        <v>0</v>
      </c>
      <c r="AM291" s="36">
        <f t="shared" si="337"/>
        <v>0</v>
      </c>
      <c r="AN291" s="40"/>
      <c r="AO291" s="36">
        <f t="shared" si="363"/>
        <v>0</v>
      </c>
      <c r="AP291" s="36">
        <f t="shared" si="364"/>
        <v>0</v>
      </c>
      <c r="AQ291" s="36">
        <f t="shared" si="365"/>
        <v>0</v>
      </c>
      <c r="AR291" s="36">
        <f t="shared" si="366"/>
        <v>0</v>
      </c>
      <c r="AS291" s="36">
        <f t="shared" si="367"/>
        <v>0</v>
      </c>
      <c r="AT291" s="36">
        <f t="shared" si="368"/>
        <v>0</v>
      </c>
      <c r="AU291" s="36">
        <f t="shared" si="369"/>
        <v>0</v>
      </c>
      <c r="AV291" s="36">
        <f t="shared" si="370"/>
        <v>192.66</v>
      </c>
      <c r="AW291" s="36">
        <f t="shared" si="371"/>
        <v>0</v>
      </c>
      <c r="AX291" s="36">
        <f t="shared" si="372"/>
        <v>0</v>
      </c>
      <c r="AZ291" s="36">
        <f t="shared" si="385"/>
        <v>0</v>
      </c>
      <c r="BA291" s="36">
        <f t="shared" si="386"/>
        <v>0</v>
      </c>
      <c r="BB291" s="36">
        <f t="shared" si="387"/>
        <v>0</v>
      </c>
      <c r="BC291" s="36">
        <f t="shared" si="388"/>
        <v>0</v>
      </c>
      <c r="BD291" s="36">
        <f t="shared" si="389"/>
        <v>0</v>
      </c>
      <c r="BE291" s="36">
        <f t="shared" si="390"/>
        <v>0</v>
      </c>
      <c r="BF291" s="36">
        <f t="shared" si="391"/>
        <v>0</v>
      </c>
      <c r="BG291" s="36">
        <f t="shared" si="392"/>
        <v>0</v>
      </c>
      <c r="BH291" s="36">
        <f t="shared" si="393"/>
        <v>0</v>
      </c>
      <c r="BI291" s="36">
        <f t="shared" si="394"/>
        <v>0</v>
      </c>
      <c r="BJ291" s="118">
        <f t="shared" si="373"/>
        <v>0</v>
      </c>
      <c r="BK291" s="37"/>
      <c r="BL291" s="38">
        <f t="shared" si="395"/>
        <v>0</v>
      </c>
      <c r="BM291" s="39">
        <f>IF(BA291+AP291+T290&gt;=F$8,0,IF(SUM($BL291:BL291)&lt;$C291,MIN(F$8-(BA291+AP291+T290),$C291-SUM($BL291:BL291)),0))</f>
        <v>0</v>
      </c>
      <c r="BN291" s="39">
        <f>IF(BB291+AQ291+U290&gt;=G$8,0,IF(SUM($BL291:BM291)&lt;$C291,MIN(G$8-(BB291+AQ291+U290),$C291-SUM($BL291:BM291)),0))</f>
        <v>0</v>
      </c>
      <c r="BO291" s="39">
        <f>IF(BC291+AR291+V290&gt;=H$8,0,IF(SUM($BL291:BN291)&lt;$C291,MIN(H$8-(BC291+AR291+V290),$C291-SUM($BL291:BN291)),0))</f>
        <v>0</v>
      </c>
      <c r="BP291" s="39">
        <f>IF(BD291+AS291+W290&gt;=I$8,0,IF(SUM($BL291:BO291)&lt;$C291,MIN(I$8-(BD291+AS291+W290),$C291-SUM($BL291:BO291)),0))</f>
        <v>0</v>
      </c>
      <c r="BQ291" s="39">
        <f>IF(BE291+AT291+X290&gt;=J$8,0,IF(SUM($BL291:BP291)&lt;$C291,MIN(J$8-(BE291+AT291+X290),$C291-SUM($BL291:BP291)),0))</f>
        <v>0</v>
      </c>
      <c r="BR291" s="39">
        <f>IF(BF291+AU291+Y290&gt;=K$8,0,IF(SUM($BL291:BQ291)&lt;$C291,MIN(K$8-(BF291+AU291+Y290),$C291-SUM($BL291:BQ291)),0))</f>
        <v>0</v>
      </c>
      <c r="BS291" s="39">
        <f>IF(BG291+AV291+Z290&gt;=L$8,0,IF(SUM($BL291:BR291)&lt;$C291,MIN(L$8-(BG291+AV291+Z290),$C291-SUM($BL291:BR291)),0))</f>
        <v>0</v>
      </c>
      <c r="BT291" s="39">
        <f>IF(BH291+AW291+AA290&gt;=M$8,0,IF(SUM($BL291:BS291)&lt;$C291,MIN(M$8-(BH291+AW291+AA290),$C291-SUM($BL291:BS291)),0))</f>
        <v>0</v>
      </c>
      <c r="BU291" s="39">
        <f>IF(BI291+AX291+AB290&gt;=N$8,0,IF(SUM($BL291:BT291)&lt;$C291,MIN(N$8-(BI291+AX291+AB290),$C291-SUM($BL291:BT291)),0))</f>
        <v>0</v>
      </c>
      <c r="BW291" s="52" t="e">
        <f t="shared" si="396"/>
        <v>#N/A</v>
      </c>
      <c r="BX291" s="174" t="e">
        <f t="shared" si="397"/>
        <v>#N/A</v>
      </c>
      <c r="BY291" s="39">
        <f t="shared" si="374"/>
        <v>0</v>
      </c>
      <c r="BZ291" s="174" t="e">
        <f t="shared" si="398"/>
        <v>#N/A</v>
      </c>
      <c r="CA291" s="37">
        <f t="shared" si="375"/>
        <v>0</v>
      </c>
      <c r="CB291" s="174" t="e">
        <f t="shared" si="399"/>
        <v>#N/A</v>
      </c>
      <c r="CC291" s="39">
        <f t="shared" si="376"/>
        <v>0</v>
      </c>
      <c r="CD291" s="174" t="e">
        <f t="shared" si="400"/>
        <v>#N/A</v>
      </c>
      <c r="CE291" s="39">
        <f t="shared" si="377"/>
        <v>0</v>
      </c>
      <c r="CF291" s="174" t="e">
        <f t="shared" si="401"/>
        <v>#N/A</v>
      </c>
      <c r="CG291" s="39">
        <f t="shared" si="378"/>
        <v>0</v>
      </c>
      <c r="CH291" s="174" t="e">
        <f t="shared" si="402"/>
        <v>#N/A</v>
      </c>
      <c r="CI291" s="39">
        <f t="shared" si="379"/>
        <v>0</v>
      </c>
      <c r="CJ291" s="174" t="e">
        <f t="shared" si="403"/>
        <v>#N/A</v>
      </c>
      <c r="CK291" s="39">
        <f t="shared" si="380"/>
        <v>0</v>
      </c>
      <c r="CL291" s="174" t="e">
        <f t="shared" si="404"/>
        <v>#N/A</v>
      </c>
      <c r="CM291" s="39">
        <f t="shared" si="381"/>
        <v>0</v>
      </c>
      <c r="CN291" s="174" t="e">
        <f t="shared" si="405"/>
        <v>#N/A</v>
      </c>
      <c r="CO291" s="39">
        <f t="shared" si="382"/>
        <v>0</v>
      </c>
      <c r="CP291" s="174" t="e">
        <f t="shared" si="406"/>
        <v>#N/A</v>
      </c>
      <c r="CQ291" s="39">
        <f t="shared" si="383"/>
        <v>0</v>
      </c>
      <c r="CR291" s="39" t="e">
        <f>IF(ISERROR(BX291),NA(),(BY291/Calculator!$E$6)/2)</f>
        <v>#N/A</v>
      </c>
      <c r="CS291" s="39" t="e">
        <f>IF(ISERROR(BZ291),NA(),(CA291/Calculator!$E$6)/2)</f>
        <v>#N/A</v>
      </c>
      <c r="CT291" s="39" t="e">
        <f>IF(ISERROR(CB291),NA(),(CC291/Calculator!$E$6)/2)</f>
        <v>#N/A</v>
      </c>
      <c r="CU291" s="39" t="e">
        <f>IF(ISERROR(CD291),NA(),(CE291/Calculator!$E$6)/2)</f>
        <v>#N/A</v>
      </c>
      <c r="CV291" s="39" t="e">
        <f>IF(ISERROR(CF291),NA(),(CG291/Calculator!$E$6)/2)</f>
        <v>#N/A</v>
      </c>
      <c r="CW291" s="39" t="e">
        <f>IF(ISERROR(CH291),NA(),(CI291/Calculator!$E$6)/2)</f>
        <v>#N/A</v>
      </c>
      <c r="CX291" s="39" t="e">
        <f>IF(ISERROR(CJ291),NA(),(CK291/Calculator!$E$6)/2)</f>
        <v>#N/A</v>
      </c>
      <c r="CY291" s="39" t="e">
        <f>IF(ISERROR(CL291),NA(),(CM291/Calculator!$E$6)/2)</f>
        <v>#N/A</v>
      </c>
      <c r="CZ291" s="39" t="e">
        <f>IF(ISERROR(CN291),NA(),(CO291/Calculator!$E$6)/2)</f>
        <v>#N/A</v>
      </c>
      <c r="DA291" s="39" t="e">
        <f>IF(ISERROR(CP291),NA(),(CQ291/Calculator!$E$6)/2)</f>
        <v>#N/A</v>
      </c>
    </row>
    <row r="292" spans="1:105" s="34" customFormat="1" ht="12" thickBot="1" x14ac:dyDescent="0.25">
      <c r="A292" s="51" t="str">
        <f t="shared" si="338"/>
        <v/>
      </c>
      <c r="B292" s="52" t="str">
        <f t="shared" si="384"/>
        <v/>
      </c>
      <c r="C292" s="53" t="str">
        <f t="shared" si="339"/>
        <v/>
      </c>
      <c r="D292" s="54"/>
      <c r="E292" s="36">
        <f t="shared" si="340"/>
        <v>0</v>
      </c>
      <c r="F292" s="36">
        <f t="shared" si="341"/>
        <v>0</v>
      </c>
      <c r="G292" s="36">
        <f t="shared" si="342"/>
        <v>0</v>
      </c>
      <c r="H292" s="36">
        <f t="shared" si="343"/>
        <v>0</v>
      </c>
      <c r="I292" s="36">
        <f t="shared" si="344"/>
        <v>0</v>
      </c>
      <c r="J292" s="36">
        <f t="shared" si="345"/>
        <v>0</v>
      </c>
      <c r="K292" s="36">
        <f t="shared" si="346"/>
        <v>0</v>
      </c>
      <c r="L292" s="36">
        <f t="shared" si="347"/>
        <v>0</v>
      </c>
      <c r="M292" s="36">
        <f t="shared" si="348"/>
        <v>0</v>
      </c>
      <c r="N292" s="36">
        <f t="shared" si="349"/>
        <v>0</v>
      </c>
      <c r="O292" s="49">
        <f t="shared" si="350"/>
        <v>0</v>
      </c>
      <c r="P292" s="132" t="str">
        <f t="shared" si="351"/>
        <v/>
      </c>
      <c r="Q292" s="50">
        <f t="shared" si="352"/>
        <v>0</v>
      </c>
      <c r="R292" s="37"/>
      <c r="S292" s="36">
        <f t="shared" si="353"/>
        <v>1000</v>
      </c>
      <c r="T292" s="36">
        <f t="shared" si="354"/>
        <v>0</v>
      </c>
      <c r="U292" s="36">
        <f t="shared" si="355"/>
        <v>0</v>
      </c>
      <c r="V292" s="36">
        <f t="shared" si="356"/>
        <v>0</v>
      </c>
      <c r="W292" s="36">
        <f t="shared" si="357"/>
        <v>3000</v>
      </c>
      <c r="X292" s="36">
        <f t="shared" si="358"/>
        <v>0</v>
      </c>
      <c r="Y292" s="36">
        <f t="shared" si="359"/>
        <v>0</v>
      </c>
      <c r="Z292" s="36">
        <f t="shared" si="360"/>
        <v>66439.24000000002</v>
      </c>
      <c r="AA292" s="36">
        <f t="shared" si="361"/>
        <v>0</v>
      </c>
      <c r="AB292" s="36">
        <f t="shared" si="362"/>
        <v>0</v>
      </c>
      <c r="AC292" s="40"/>
      <c r="AD292" s="36">
        <f t="shared" si="328"/>
        <v>0</v>
      </c>
      <c r="AE292" s="36">
        <f t="shared" si="329"/>
        <v>0</v>
      </c>
      <c r="AF292" s="36">
        <f t="shared" si="330"/>
        <v>0</v>
      </c>
      <c r="AG292" s="36">
        <f t="shared" si="331"/>
        <v>0</v>
      </c>
      <c r="AH292" s="36">
        <f t="shared" si="332"/>
        <v>0</v>
      </c>
      <c r="AI292" s="36">
        <f t="shared" si="333"/>
        <v>0</v>
      </c>
      <c r="AJ292" s="36">
        <f t="shared" si="334"/>
        <v>0</v>
      </c>
      <c r="AK292" s="36">
        <f t="shared" si="335"/>
        <v>0</v>
      </c>
      <c r="AL292" s="36">
        <f t="shared" si="336"/>
        <v>0</v>
      </c>
      <c r="AM292" s="36">
        <f t="shared" si="337"/>
        <v>0</v>
      </c>
      <c r="AN292" s="40"/>
      <c r="AO292" s="36">
        <f t="shared" si="363"/>
        <v>0</v>
      </c>
      <c r="AP292" s="36">
        <f t="shared" si="364"/>
        <v>0</v>
      </c>
      <c r="AQ292" s="36">
        <f t="shared" si="365"/>
        <v>0</v>
      </c>
      <c r="AR292" s="36">
        <f t="shared" si="366"/>
        <v>0</v>
      </c>
      <c r="AS292" s="36">
        <f t="shared" si="367"/>
        <v>0</v>
      </c>
      <c r="AT292" s="36">
        <f t="shared" si="368"/>
        <v>0</v>
      </c>
      <c r="AU292" s="36">
        <f t="shared" si="369"/>
        <v>0</v>
      </c>
      <c r="AV292" s="36">
        <f t="shared" si="370"/>
        <v>193.22</v>
      </c>
      <c r="AW292" s="36">
        <f t="shared" si="371"/>
        <v>0</v>
      </c>
      <c r="AX292" s="36">
        <f t="shared" si="372"/>
        <v>0</v>
      </c>
      <c r="AZ292" s="36">
        <f t="shared" si="385"/>
        <v>0</v>
      </c>
      <c r="BA292" s="36">
        <f t="shared" si="386"/>
        <v>0</v>
      </c>
      <c r="BB292" s="36">
        <f t="shared" si="387"/>
        <v>0</v>
      </c>
      <c r="BC292" s="36">
        <f t="shared" si="388"/>
        <v>0</v>
      </c>
      <c r="BD292" s="36">
        <f t="shared" si="389"/>
        <v>0</v>
      </c>
      <c r="BE292" s="36">
        <f t="shared" si="390"/>
        <v>0</v>
      </c>
      <c r="BF292" s="36">
        <f t="shared" si="391"/>
        <v>0</v>
      </c>
      <c r="BG292" s="36">
        <f t="shared" si="392"/>
        <v>0</v>
      </c>
      <c r="BH292" s="36">
        <f t="shared" si="393"/>
        <v>0</v>
      </c>
      <c r="BI292" s="36">
        <f t="shared" si="394"/>
        <v>0</v>
      </c>
      <c r="BJ292" s="118">
        <f t="shared" si="373"/>
        <v>0</v>
      </c>
      <c r="BK292" s="37"/>
      <c r="BL292" s="38">
        <f t="shared" si="395"/>
        <v>0</v>
      </c>
      <c r="BM292" s="39">
        <f>IF(BA292+AP292+T291&gt;=F$8,0,IF(SUM($BL292:BL292)&lt;$C292,MIN(F$8-(BA292+AP292+T291),$C292-SUM($BL292:BL292)),0))</f>
        <v>0</v>
      </c>
      <c r="BN292" s="39">
        <f>IF(BB292+AQ292+U291&gt;=G$8,0,IF(SUM($BL292:BM292)&lt;$C292,MIN(G$8-(BB292+AQ292+U291),$C292-SUM($BL292:BM292)),0))</f>
        <v>0</v>
      </c>
      <c r="BO292" s="39">
        <f>IF(BC292+AR292+V291&gt;=H$8,0,IF(SUM($BL292:BN292)&lt;$C292,MIN(H$8-(BC292+AR292+V291),$C292-SUM($BL292:BN292)),0))</f>
        <v>0</v>
      </c>
      <c r="BP292" s="39">
        <f>IF(BD292+AS292+W291&gt;=I$8,0,IF(SUM($BL292:BO292)&lt;$C292,MIN(I$8-(BD292+AS292+W291),$C292-SUM($BL292:BO292)),0))</f>
        <v>0</v>
      </c>
      <c r="BQ292" s="39">
        <f>IF(BE292+AT292+X291&gt;=J$8,0,IF(SUM($BL292:BP292)&lt;$C292,MIN(J$8-(BE292+AT292+X291),$C292-SUM($BL292:BP292)),0))</f>
        <v>0</v>
      </c>
      <c r="BR292" s="39">
        <f>IF(BF292+AU292+Y291&gt;=K$8,0,IF(SUM($BL292:BQ292)&lt;$C292,MIN(K$8-(BF292+AU292+Y291),$C292-SUM($BL292:BQ292)),0))</f>
        <v>0</v>
      </c>
      <c r="BS292" s="39">
        <f>IF(BG292+AV292+Z291&gt;=L$8,0,IF(SUM($BL292:BR292)&lt;$C292,MIN(L$8-(BG292+AV292+Z291),$C292-SUM($BL292:BR292)),0))</f>
        <v>0</v>
      </c>
      <c r="BT292" s="39">
        <f>IF(BH292+AW292+AA291&gt;=M$8,0,IF(SUM($BL292:BS292)&lt;$C292,MIN(M$8-(BH292+AW292+AA291),$C292-SUM($BL292:BS292)),0))</f>
        <v>0</v>
      </c>
      <c r="BU292" s="39">
        <f>IF(BI292+AX292+AB291&gt;=N$8,0,IF(SUM($BL292:BT292)&lt;$C292,MIN(N$8-(BI292+AX292+AB291),$C292-SUM($BL292:BT292)),0))</f>
        <v>0</v>
      </c>
      <c r="BW292" s="52" t="e">
        <f t="shared" si="396"/>
        <v>#N/A</v>
      </c>
      <c r="BX292" s="174" t="e">
        <f t="shared" si="397"/>
        <v>#N/A</v>
      </c>
      <c r="BY292" s="39">
        <f t="shared" si="374"/>
        <v>0</v>
      </c>
      <c r="BZ292" s="174" t="e">
        <f t="shared" si="398"/>
        <v>#N/A</v>
      </c>
      <c r="CA292" s="37">
        <f t="shared" si="375"/>
        <v>0</v>
      </c>
      <c r="CB292" s="174" t="e">
        <f t="shared" si="399"/>
        <v>#N/A</v>
      </c>
      <c r="CC292" s="39">
        <f t="shared" si="376"/>
        <v>0</v>
      </c>
      <c r="CD292" s="174" t="e">
        <f t="shared" si="400"/>
        <v>#N/A</v>
      </c>
      <c r="CE292" s="39">
        <f t="shared" si="377"/>
        <v>0</v>
      </c>
      <c r="CF292" s="174" t="e">
        <f t="shared" si="401"/>
        <v>#N/A</v>
      </c>
      <c r="CG292" s="39">
        <f t="shared" si="378"/>
        <v>0</v>
      </c>
      <c r="CH292" s="174" t="e">
        <f t="shared" si="402"/>
        <v>#N/A</v>
      </c>
      <c r="CI292" s="39">
        <f t="shared" si="379"/>
        <v>0</v>
      </c>
      <c r="CJ292" s="174" t="e">
        <f t="shared" si="403"/>
        <v>#N/A</v>
      </c>
      <c r="CK292" s="39">
        <f t="shared" si="380"/>
        <v>0</v>
      </c>
      <c r="CL292" s="174" t="e">
        <f t="shared" si="404"/>
        <v>#N/A</v>
      </c>
      <c r="CM292" s="39">
        <f t="shared" si="381"/>
        <v>0</v>
      </c>
      <c r="CN292" s="174" t="e">
        <f t="shared" si="405"/>
        <v>#N/A</v>
      </c>
      <c r="CO292" s="39">
        <f t="shared" si="382"/>
        <v>0</v>
      </c>
      <c r="CP292" s="174" t="e">
        <f t="shared" si="406"/>
        <v>#N/A</v>
      </c>
      <c r="CQ292" s="39">
        <f t="shared" si="383"/>
        <v>0</v>
      </c>
      <c r="CR292" s="39" t="e">
        <f>IF(ISERROR(BX292),NA(),(BY292/Calculator!$E$6)/2)</f>
        <v>#N/A</v>
      </c>
      <c r="CS292" s="39" t="e">
        <f>IF(ISERROR(BZ292),NA(),(CA292/Calculator!$E$6)/2)</f>
        <v>#N/A</v>
      </c>
      <c r="CT292" s="39" t="e">
        <f>IF(ISERROR(CB292),NA(),(CC292/Calculator!$E$6)/2)</f>
        <v>#N/A</v>
      </c>
      <c r="CU292" s="39" t="e">
        <f>IF(ISERROR(CD292),NA(),(CE292/Calculator!$E$6)/2)</f>
        <v>#N/A</v>
      </c>
      <c r="CV292" s="39" t="e">
        <f>IF(ISERROR(CF292),NA(),(CG292/Calculator!$E$6)/2)</f>
        <v>#N/A</v>
      </c>
      <c r="CW292" s="39" t="e">
        <f>IF(ISERROR(CH292),NA(),(CI292/Calculator!$E$6)/2)</f>
        <v>#N/A</v>
      </c>
      <c r="CX292" s="39" t="e">
        <f>IF(ISERROR(CJ292),NA(),(CK292/Calculator!$E$6)/2)</f>
        <v>#N/A</v>
      </c>
      <c r="CY292" s="39" t="e">
        <f>IF(ISERROR(CL292),NA(),(CM292/Calculator!$E$6)/2)</f>
        <v>#N/A</v>
      </c>
      <c r="CZ292" s="39" t="e">
        <f>IF(ISERROR(CN292),NA(),(CO292/Calculator!$E$6)/2)</f>
        <v>#N/A</v>
      </c>
      <c r="DA292" s="39" t="e">
        <f>IF(ISERROR(CP292),NA(),(CQ292/Calculator!$E$6)/2)</f>
        <v>#N/A</v>
      </c>
    </row>
    <row r="293" spans="1:105" s="34" customFormat="1" ht="12" thickBot="1" x14ac:dyDescent="0.25">
      <c r="A293" s="51" t="str">
        <f t="shared" si="338"/>
        <v/>
      </c>
      <c r="B293" s="52" t="str">
        <f t="shared" si="384"/>
        <v/>
      </c>
      <c r="C293" s="53" t="str">
        <f t="shared" si="339"/>
        <v/>
      </c>
      <c r="D293" s="54"/>
      <c r="E293" s="36">
        <f t="shared" si="340"/>
        <v>0</v>
      </c>
      <c r="F293" s="36">
        <f t="shared" si="341"/>
        <v>0</v>
      </c>
      <c r="G293" s="36">
        <f t="shared" si="342"/>
        <v>0</v>
      </c>
      <c r="H293" s="36">
        <f t="shared" si="343"/>
        <v>0</v>
      </c>
      <c r="I293" s="36">
        <f t="shared" si="344"/>
        <v>0</v>
      </c>
      <c r="J293" s="36">
        <f t="shared" si="345"/>
        <v>0</v>
      </c>
      <c r="K293" s="36">
        <f t="shared" si="346"/>
        <v>0</v>
      </c>
      <c r="L293" s="36">
        <f t="shared" si="347"/>
        <v>0</v>
      </c>
      <c r="M293" s="36">
        <f t="shared" si="348"/>
        <v>0</v>
      </c>
      <c r="N293" s="36">
        <f t="shared" si="349"/>
        <v>0</v>
      </c>
      <c r="O293" s="49">
        <f t="shared" si="350"/>
        <v>0</v>
      </c>
      <c r="P293" s="132" t="str">
        <f t="shared" si="351"/>
        <v/>
      </c>
      <c r="Q293" s="50">
        <f t="shared" si="352"/>
        <v>0</v>
      </c>
      <c r="R293" s="37"/>
      <c r="S293" s="36">
        <f t="shared" si="353"/>
        <v>1000</v>
      </c>
      <c r="T293" s="36">
        <f t="shared" si="354"/>
        <v>0</v>
      </c>
      <c r="U293" s="36">
        <f t="shared" si="355"/>
        <v>0</v>
      </c>
      <c r="V293" s="36">
        <f t="shared" si="356"/>
        <v>0</v>
      </c>
      <c r="W293" s="36">
        <f t="shared" si="357"/>
        <v>3000</v>
      </c>
      <c r="X293" s="36">
        <f t="shared" si="358"/>
        <v>0</v>
      </c>
      <c r="Y293" s="36">
        <f t="shared" si="359"/>
        <v>0</v>
      </c>
      <c r="Z293" s="36">
        <f t="shared" si="360"/>
        <v>66633.020000000019</v>
      </c>
      <c r="AA293" s="36">
        <f t="shared" si="361"/>
        <v>0</v>
      </c>
      <c r="AB293" s="36">
        <f t="shared" si="362"/>
        <v>0</v>
      </c>
      <c r="AC293" s="40"/>
      <c r="AD293" s="36">
        <f t="shared" si="328"/>
        <v>0</v>
      </c>
      <c r="AE293" s="36">
        <f t="shared" si="329"/>
        <v>0</v>
      </c>
      <c r="AF293" s="36">
        <f t="shared" si="330"/>
        <v>0</v>
      </c>
      <c r="AG293" s="36">
        <f t="shared" si="331"/>
        <v>0</v>
      </c>
      <c r="AH293" s="36">
        <f t="shared" si="332"/>
        <v>0</v>
      </c>
      <c r="AI293" s="36">
        <f t="shared" si="333"/>
        <v>0</v>
      </c>
      <c r="AJ293" s="36">
        <f t="shared" si="334"/>
        <v>0</v>
      </c>
      <c r="AK293" s="36">
        <f t="shared" si="335"/>
        <v>0</v>
      </c>
      <c r="AL293" s="36">
        <f t="shared" si="336"/>
        <v>0</v>
      </c>
      <c r="AM293" s="36">
        <f t="shared" si="337"/>
        <v>0</v>
      </c>
      <c r="AN293" s="40"/>
      <c r="AO293" s="36">
        <f t="shared" si="363"/>
        <v>0</v>
      </c>
      <c r="AP293" s="36">
        <f t="shared" si="364"/>
        <v>0</v>
      </c>
      <c r="AQ293" s="36">
        <f t="shared" si="365"/>
        <v>0</v>
      </c>
      <c r="AR293" s="36">
        <f t="shared" si="366"/>
        <v>0</v>
      </c>
      <c r="AS293" s="36">
        <f t="shared" si="367"/>
        <v>0</v>
      </c>
      <c r="AT293" s="36">
        <f t="shared" si="368"/>
        <v>0</v>
      </c>
      <c r="AU293" s="36">
        <f t="shared" si="369"/>
        <v>0</v>
      </c>
      <c r="AV293" s="36">
        <f t="shared" si="370"/>
        <v>193.78</v>
      </c>
      <c r="AW293" s="36">
        <f t="shared" si="371"/>
        <v>0</v>
      </c>
      <c r="AX293" s="36">
        <f t="shared" si="372"/>
        <v>0</v>
      </c>
      <c r="AZ293" s="36">
        <f t="shared" si="385"/>
        <v>0</v>
      </c>
      <c r="BA293" s="36">
        <f t="shared" si="386"/>
        <v>0</v>
      </c>
      <c r="BB293" s="36">
        <f t="shared" si="387"/>
        <v>0</v>
      </c>
      <c r="BC293" s="36">
        <f t="shared" si="388"/>
        <v>0</v>
      </c>
      <c r="BD293" s="36">
        <f t="shared" si="389"/>
        <v>0</v>
      </c>
      <c r="BE293" s="36">
        <f t="shared" si="390"/>
        <v>0</v>
      </c>
      <c r="BF293" s="36">
        <f t="shared" si="391"/>
        <v>0</v>
      </c>
      <c r="BG293" s="36">
        <f t="shared" si="392"/>
        <v>0</v>
      </c>
      <c r="BH293" s="36">
        <f t="shared" si="393"/>
        <v>0</v>
      </c>
      <c r="BI293" s="36">
        <f t="shared" si="394"/>
        <v>0</v>
      </c>
      <c r="BJ293" s="118">
        <f t="shared" si="373"/>
        <v>0</v>
      </c>
      <c r="BK293" s="37"/>
      <c r="BL293" s="38">
        <f t="shared" si="395"/>
        <v>0</v>
      </c>
      <c r="BM293" s="39">
        <f>IF(BA293+AP293+T292&gt;=F$8,0,IF(SUM($BL293:BL293)&lt;$C293,MIN(F$8-(BA293+AP293+T292),$C293-SUM($BL293:BL293)),0))</f>
        <v>0</v>
      </c>
      <c r="BN293" s="39">
        <f>IF(BB293+AQ293+U292&gt;=G$8,0,IF(SUM($BL293:BM293)&lt;$C293,MIN(G$8-(BB293+AQ293+U292),$C293-SUM($BL293:BM293)),0))</f>
        <v>0</v>
      </c>
      <c r="BO293" s="39">
        <f>IF(BC293+AR293+V292&gt;=H$8,0,IF(SUM($BL293:BN293)&lt;$C293,MIN(H$8-(BC293+AR293+V292),$C293-SUM($BL293:BN293)),0))</f>
        <v>0</v>
      </c>
      <c r="BP293" s="39">
        <f>IF(BD293+AS293+W292&gt;=I$8,0,IF(SUM($BL293:BO293)&lt;$C293,MIN(I$8-(BD293+AS293+W292),$C293-SUM($BL293:BO293)),0))</f>
        <v>0</v>
      </c>
      <c r="BQ293" s="39">
        <f>IF(BE293+AT293+X292&gt;=J$8,0,IF(SUM($BL293:BP293)&lt;$C293,MIN(J$8-(BE293+AT293+X292),$C293-SUM($BL293:BP293)),0))</f>
        <v>0</v>
      </c>
      <c r="BR293" s="39">
        <f>IF(BF293+AU293+Y292&gt;=K$8,0,IF(SUM($BL293:BQ293)&lt;$C293,MIN(K$8-(BF293+AU293+Y292),$C293-SUM($BL293:BQ293)),0))</f>
        <v>0</v>
      </c>
      <c r="BS293" s="39">
        <f>IF(BG293+AV293+Z292&gt;=L$8,0,IF(SUM($BL293:BR293)&lt;$C293,MIN(L$8-(BG293+AV293+Z292),$C293-SUM($BL293:BR293)),0))</f>
        <v>0</v>
      </c>
      <c r="BT293" s="39">
        <f>IF(BH293+AW293+AA292&gt;=M$8,0,IF(SUM($BL293:BS293)&lt;$C293,MIN(M$8-(BH293+AW293+AA292),$C293-SUM($BL293:BS293)),0))</f>
        <v>0</v>
      </c>
      <c r="BU293" s="39">
        <f>IF(BI293+AX293+AB292&gt;=N$8,0,IF(SUM($BL293:BT293)&lt;$C293,MIN(N$8-(BI293+AX293+AB292),$C293-SUM($BL293:BT293)),0))</f>
        <v>0</v>
      </c>
      <c r="BW293" s="52" t="e">
        <f t="shared" si="396"/>
        <v>#N/A</v>
      </c>
      <c r="BX293" s="174" t="e">
        <f t="shared" si="397"/>
        <v>#N/A</v>
      </c>
      <c r="BY293" s="39">
        <f t="shared" si="374"/>
        <v>0</v>
      </c>
      <c r="BZ293" s="174" t="e">
        <f t="shared" si="398"/>
        <v>#N/A</v>
      </c>
      <c r="CA293" s="37">
        <f t="shared" si="375"/>
        <v>0</v>
      </c>
      <c r="CB293" s="174" t="e">
        <f t="shared" si="399"/>
        <v>#N/A</v>
      </c>
      <c r="CC293" s="39">
        <f t="shared" si="376"/>
        <v>0</v>
      </c>
      <c r="CD293" s="174" t="e">
        <f t="shared" si="400"/>
        <v>#N/A</v>
      </c>
      <c r="CE293" s="39">
        <f t="shared" si="377"/>
        <v>0</v>
      </c>
      <c r="CF293" s="174" t="e">
        <f t="shared" si="401"/>
        <v>#N/A</v>
      </c>
      <c r="CG293" s="39">
        <f t="shared" si="378"/>
        <v>0</v>
      </c>
      <c r="CH293" s="174" t="e">
        <f t="shared" si="402"/>
        <v>#N/A</v>
      </c>
      <c r="CI293" s="39">
        <f t="shared" si="379"/>
        <v>0</v>
      </c>
      <c r="CJ293" s="174" t="e">
        <f t="shared" si="403"/>
        <v>#N/A</v>
      </c>
      <c r="CK293" s="39">
        <f t="shared" si="380"/>
        <v>0</v>
      </c>
      <c r="CL293" s="174" t="e">
        <f t="shared" si="404"/>
        <v>#N/A</v>
      </c>
      <c r="CM293" s="39">
        <f t="shared" si="381"/>
        <v>0</v>
      </c>
      <c r="CN293" s="174" t="e">
        <f t="shared" si="405"/>
        <v>#N/A</v>
      </c>
      <c r="CO293" s="39">
        <f t="shared" si="382"/>
        <v>0</v>
      </c>
      <c r="CP293" s="174" t="e">
        <f t="shared" si="406"/>
        <v>#N/A</v>
      </c>
      <c r="CQ293" s="39">
        <f t="shared" si="383"/>
        <v>0</v>
      </c>
      <c r="CR293" s="39" t="e">
        <f>IF(ISERROR(BX293),NA(),(BY293/Calculator!$E$6)/2)</f>
        <v>#N/A</v>
      </c>
      <c r="CS293" s="39" t="e">
        <f>IF(ISERROR(BZ293),NA(),(CA293/Calculator!$E$6)/2)</f>
        <v>#N/A</v>
      </c>
      <c r="CT293" s="39" t="e">
        <f>IF(ISERROR(CB293),NA(),(CC293/Calculator!$E$6)/2)</f>
        <v>#N/A</v>
      </c>
      <c r="CU293" s="39" t="e">
        <f>IF(ISERROR(CD293),NA(),(CE293/Calculator!$E$6)/2)</f>
        <v>#N/A</v>
      </c>
      <c r="CV293" s="39" t="e">
        <f>IF(ISERROR(CF293),NA(),(CG293/Calculator!$E$6)/2)</f>
        <v>#N/A</v>
      </c>
      <c r="CW293" s="39" t="e">
        <f>IF(ISERROR(CH293),NA(),(CI293/Calculator!$E$6)/2)</f>
        <v>#N/A</v>
      </c>
      <c r="CX293" s="39" t="e">
        <f>IF(ISERROR(CJ293),NA(),(CK293/Calculator!$E$6)/2)</f>
        <v>#N/A</v>
      </c>
      <c r="CY293" s="39" t="e">
        <f>IF(ISERROR(CL293),NA(),(CM293/Calculator!$E$6)/2)</f>
        <v>#N/A</v>
      </c>
      <c r="CZ293" s="39" t="e">
        <f>IF(ISERROR(CN293),NA(),(CO293/Calculator!$E$6)/2)</f>
        <v>#N/A</v>
      </c>
      <c r="DA293" s="39" t="e">
        <f>IF(ISERROR(CP293),NA(),(CQ293/Calculator!$E$6)/2)</f>
        <v>#N/A</v>
      </c>
    </row>
    <row r="294" spans="1:105" s="34" customFormat="1" ht="12" thickBot="1" x14ac:dyDescent="0.25">
      <c r="A294" s="51" t="str">
        <f t="shared" si="338"/>
        <v/>
      </c>
      <c r="B294" s="52" t="str">
        <f t="shared" si="384"/>
        <v/>
      </c>
      <c r="C294" s="53" t="str">
        <f t="shared" si="339"/>
        <v/>
      </c>
      <c r="D294" s="54"/>
      <c r="E294" s="36">
        <f t="shared" si="340"/>
        <v>0</v>
      </c>
      <c r="F294" s="36">
        <f t="shared" si="341"/>
        <v>0</v>
      </c>
      <c r="G294" s="36">
        <f t="shared" si="342"/>
        <v>0</v>
      </c>
      <c r="H294" s="36">
        <f t="shared" si="343"/>
        <v>0</v>
      </c>
      <c r="I294" s="36">
        <f t="shared" si="344"/>
        <v>0</v>
      </c>
      <c r="J294" s="36">
        <f t="shared" si="345"/>
        <v>0</v>
      </c>
      <c r="K294" s="36">
        <f t="shared" si="346"/>
        <v>0</v>
      </c>
      <c r="L294" s="36">
        <f t="shared" si="347"/>
        <v>0</v>
      </c>
      <c r="M294" s="36">
        <f t="shared" si="348"/>
        <v>0</v>
      </c>
      <c r="N294" s="36">
        <f t="shared" si="349"/>
        <v>0</v>
      </c>
      <c r="O294" s="49">
        <f t="shared" si="350"/>
        <v>0</v>
      </c>
      <c r="P294" s="132" t="str">
        <f t="shared" si="351"/>
        <v/>
      </c>
      <c r="Q294" s="50">
        <f t="shared" si="352"/>
        <v>0</v>
      </c>
      <c r="R294" s="37"/>
      <c r="S294" s="36">
        <f t="shared" si="353"/>
        <v>1000</v>
      </c>
      <c r="T294" s="36">
        <f t="shared" si="354"/>
        <v>0</v>
      </c>
      <c r="U294" s="36">
        <f t="shared" si="355"/>
        <v>0</v>
      </c>
      <c r="V294" s="36">
        <f t="shared" si="356"/>
        <v>0</v>
      </c>
      <c r="W294" s="36">
        <f t="shared" si="357"/>
        <v>3000</v>
      </c>
      <c r="X294" s="36">
        <f t="shared" si="358"/>
        <v>0</v>
      </c>
      <c r="Y294" s="36">
        <f t="shared" si="359"/>
        <v>0</v>
      </c>
      <c r="Z294" s="36">
        <f t="shared" si="360"/>
        <v>66827.370000000024</v>
      </c>
      <c r="AA294" s="36">
        <f t="shared" si="361"/>
        <v>0</v>
      </c>
      <c r="AB294" s="36">
        <f t="shared" si="362"/>
        <v>0</v>
      </c>
      <c r="AC294" s="40"/>
      <c r="AD294" s="36">
        <f t="shared" si="328"/>
        <v>0</v>
      </c>
      <c r="AE294" s="36">
        <f t="shared" si="329"/>
        <v>0</v>
      </c>
      <c r="AF294" s="36">
        <f t="shared" si="330"/>
        <v>0</v>
      </c>
      <c r="AG294" s="36">
        <f t="shared" si="331"/>
        <v>0</v>
      </c>
      <c r="AH294" s="36">
        <f t="shared" si="332"/>
        <v>0</v>
      </c>
      <c r="AI294" s="36">
        <f t="shared" si="333"/>
        <v>0</v>
      </c>
      <c r="AJ294" s="36">
        <f t="shared" si="334"/>
        <v>0</v>
      </c>
      <c r="AK294" s="36">
        <f t="shared" si="335"/>
        <v>0</v>
      </c>
      <c r="AL294" s="36">
        <f t="shared" si="336"/>
        <v>0</v>
      </c>
      <c r="AM294" s="36">
        <f t="shared" si="337"/>
        <v>0</v>
      </c>
      <c r="AN294" s="40"/>
      <c r="AO294" s="36">
        <f t="shared" si="363"/>
        <v>0</v>
      </c>
      <c r="AP294" s="36">
        <f t="shared" si="364"/>
        <v>0</v>
      </c>
      <c r="AQ294" s="36">
        <f t="shared" si="365"/>
        <v>0</v>
      </c>
      <c r="AR294" s="36">
        <f t="shared" si="366"/>
        <v>0</v>
      </c>
      <c r="AS294" s="36">
        <f t="shared" si="367"/>
        <v>0</v>
      </c>
      <c r="AT294" s="36">
        <f t="shared" si="368"/>
        <v>0</v>
      </c>
      <c r="AU294" s="36">
        <f t="shared" si="369"/>
        <v>0</v>
      </c>
      <c r="AV294" s="36">
        <f t="shared" si="370"/>
        <v>194.35</v>
      </c>
      <c r="AW294" s="36">
        <f t="shared" si="371"/>
        <v>0</v>
      </c>
      <c r="AX294" s="36">
        <f t="shared" si="372"/>
        <v>0</v>
      </c>
      <c r="AZ294" s="36">
        <f t="shared" si="385"/>
        <v>0</v>
      </c>
      <c r="BA294" s="36">
        <f t="shared" si="386"/>
        <v>0</v>
      </c>
      <c r="BB294" s="36">
        <f t="shared" si="387"/>
        <v>0</v>
      </c>
      <c r="BC294" s="36">
        <f t="shared" si="388"/>
        <v>0</v>
      </c>
      <c r="BD294" s="36">
        <f t="shared" si="389"/>
        <v>0</v>
      </c>
      <c r="BE294" s="36">
        <f t="shared" si="390"/>
        <v>0</v>
      </c>
      <c r="BF294" s="36">
        <f t="shared" si="391"/>
        <v>0</v>
      </c>
      <c r="BG294" s="36">
        <f t="shared" si="392"/>
        <v>0</v>
      </c>
      <c r="BH294" s="36">
        <f t="shared" si="393"/>
        <v>0</v>
      </c>
      <c r="BI294" s="36">
        <f t="shared" si="394"/>
        <v>0</v>
      </c>
      <c r="BJ294" s="118">
        <f t="shared" si="373"/>
        <v>0</v>
      </c>
      <c r="BK294" s="37"/>
      <c r="BL294" s="38">
        <f t="shared" si="395"/>
        <v>0</v>
      </c>
      <c r="BM294" s="39">
        <f>IF(BA294+AP294+T293&gt;=F$8,0,IF(SUM($BL294:BL294)&lt;$C294,MIN(F$8-(BA294+AP294+T293),$C294-SUM($BL294:BL294)),0))</f>
        <v>0</v>
      </c>
      <c r="BN294" s="39">
        <f>IF(BB294+AQ294+U293&gt;=G$8,0,IF(SUM($BL294:BM294)&lt;$C294,MIN(G$8-(BB294+AQ294+U293),$C294-SUM($BL294:BM294)),0))</f>
        <v>0</v>
      </c>
      <c r="BO294" s="39">
        <f>IF(BC294+AR294+V293&gt;=H$8,0,IF(SUM($BL294:BN294)&lt;$C294,MIN(H$8-(BC294+AR294+V293),$C294-SUM($BL294:BN294)),0))</f>
        <v>0</v>
      </c>
      <c r="BP294" s="39">
        <f>IF(BD294+AS294+W293&gt;=I$8,0,IF(SUM($BL294:BO294)&lt;$C294,MIN(I$8-(BD294+AS294+W293),$C294-SUM($BL294:BO294)),0))</f>
        <v>0</v>
      </c>
      <c r="BQ294" s="39">
        <f>IF(BE294+AT294+X293&gt;=J$8,0,IF(SUM($BL294:BP294)&lt;$C294,MIN(J$8-(BE294+AT294+X293),$C294-SUM($BL294:BP294)),0))</f>
        <v>0</v>
      </c>
      <c r="BR294" s="39">
        <f>IF(BF294+AU294+Y293&gt;=K$8,0,IF(SUM($BL294:BQ294)&lt;$C294,MIN(K$8-(BF294+AU294+Y293),$C294-SUM($BL294:BQ294)),0))</f>
        <v>0</v>
      </c>
      <c r="BS294" s="39">
        <f>IF(BG294+AV294+Z293&gt;=L$8,0,IF(SUM($BL294:BR294)&lt;$C294,MIN(L$8-(BG294+AV294+Z293),$C294-SUM($BL294:BR294)),0))</f>
        <v>0</v>
      </c>
      <c r="BT294" s="39">
        <f>IF(BH294+AW294+AA293&gt;=M$8,0,IF(SUM($BL294:BS294)&lt;$C294,MIN(M$8-(BH294+AW294+AA293),$C294-SUM($BL294:BS294)),0))</f>
        <v>0</v>
      </c>
      <c r="BU294" s="39">
        <f>IF(BI294+AX294+AB293&gt;=N$8,0,IF(SUM($BL294:BT294)&lt;$C294,MIN(N$8-(BI294+AX294+AB293),$C294-SUM($BL294:BT294)),0))</f>
        <v>0</v>
      </c>
      <c r="BW294" s="52" t="e">
        <f t="shared" si="396"/>
        <v>#N/A</v>
      </c>
      <c r="BX294" s="174" t="e">
        <f t="shared" si="397"/>
        <v>#N/A</v>
      </c>
      <c r="BY294" s="39">
        <f t="shared" si="374"/>
        <v>0</v>
      </c>
      <c r="BZ294" s="174" t="e">
        <f t="shared" si="398"/>
        <v>#N/A</v>
      </c>
      <c r="CA294" s="37">
        <f t="shared" si="375"/>
        <v>0</v>
      </c>
      <c r="CB294" s="174" t="e">
        <f t="shared" si="399"/>
        <v>#N/A</v>
      </c>
      <c r="CC294" s="39">
        <f t="shared" si="376"/>
        <v>0</v>
      </c>
      <c r="CD294" s="174" t="e">
        <f t="shared" si="400"/>
        <v>#N/A</v>
      </c>
      <c r="CE294" s="39">
        <f t="shared" si="377"/>
        <v>0</v>
      </c>
      <c r="CF294" s="174" t="e">
        <f t="shared" si="401"/>
        <v>#N/A</v>
      </c>
      <c r="CG294" s="39">
        <f t="shared" si="378"/>
        <v>0</v>
      </c>
      <c r="CH294" s="174" t="e">
        <f t="shared" si="402"/>
        <v>#N/A</v>
      </c>
      <c r="CI294" s="39">
        <f t="shared" si="379"/>
        <v>0</v>
      </c>
      <c r="CJ294" s="174" t="e">
        <f t="shared" si="403"/>
        <v>#N/A</v>
      </c>
      <c r="CK294" s="39">
        <f t="shared" si="380"/>
        <v>0</v>
      </c>
      <c r="CL294" s="174" t="e">
        <f t="shared" si="404"/>
        <v>#N/A</v>
      </c>
      <c r="CM294" s="39">
        <f t="shared" si="381"/>
        <v>0</v>
      </c>
      <c r="CN294" s="174" t="e">
        <f t="shared" si="405"/>
        <v>#N/A</v>
      </c>
      <c r="CO294" s="39">
        <f t="shared" si="382"/>
        <v>0</v>
      </c>
      <c r="CP294" s="174" t="e">
        <f t="shared" si="406"/>
        <v>#N/A</v>
      </c>
      <c r="CQ294" s="39">
        <f t="shared" si="383"/>
        <v>0</v>
      </c>
      <c r="CR294" s="39" t="e">
        <f>IF(ISERROR(BX294),NA(),(BY294/Calculator!$E$6)/2)</f>
        <v>#N/A</v>
      </c>
      <c r="CS294" s="39" t="e">
        <f>IF(ISERROR(BZ294),NA(),(CA294/Calculator!$E$6)/2)</f>
        <v>#N/A</v>
      </c>
      <c r="CT294" s="39" t="e">
        <f>IF(ISERROR(CB294),NA(),(CC294/Calculator!$E$6)/2)</f>
        <v>#N/A</v>
      </c>
      <c r="CU294" s="39" t="e">
        <f>IF(ISERROR(CD294),NA(),(CE294/Calculator!$E$6)/2)</f>
        <v>#N/A</v>
      </c>
      <c r="CV294" s="39" t="e">
        <f>IF(ISERROR(CF294),NA(),(CG294/Calculator!$E$6)/2)</f>
        <v>#N/A</v>
      </c>
      <c r="CW294" s="39" t="e">
        <f>IF(ISERROR(CH294),NA(),(CI294/Calculator!$E$6)/2)</f>
        <v>#N/A</v>
      </c>
      <c r="CX294" s="39" t="e">
        <f>IF(ISERROR(CJ294),NA(),(CK294/Calculator!$E$6)/2)</f>
        <v>#N/A</v>
      </c>
      <c r="CY294" s="39" t="e">
        <f>IF(ISERROR(CL294),NA(),(CM294/Calculator!$E$6)/2)</f>
        <v>#N/A</v>
      </c>
      <c r="CZ294" s="39" t="e">
        <f>IF(ISERROR(CN294),NA(),(CO294/Calculator!$E$6)/2)</f>
        <v>#N/A</v>
      </c>
      <c r="DA294" s="39" t="e">
        <f>IF(ISERROR(CP294),NA(),(CQ294/Calculator!$E$6)/2)</f>
        <v>#N/A</v>
      </c>
    </row>
    <row r="295" spans="1:105" s="34" customFormat="1" ht="12" thickBot="1" x14ac:dyDescent="0.25">
      <c r="A295" s="51" t="str">
        <f t="shared" si="338"/>
        <v/>
      </c>
      <c r="B295" s="52" t="str">
        <f t="shared" si="384"/>
        <v/>
      </c>
      <c r="C295" s="53" t="str">
        <f t="shared" si="339"/>
        <v/>
      </c>
      <c r="D295" s="54"/>
      <c r="E295" s="36">
        <f t="shared" si="340"/>
        <v>0</v>
      </c>
      <c r="F295" s="36">
        <f t="shared" si="341"/>
        <v>0</v>
      </c>
      <c r="G295" s="36">
        <f t="shared" si="342"/>
        <v>0</v>
      </c>
      <c r="H295" s="36">
        <f t="shared" si="343"/>
        <v>0</v>
      </c>
      <c r="I295" s="36">
        <f t="shared" si="344"/>
        <v>0</v>
      </c>
      <c r="J295" s="36">
        <f t="shared" si="345"/>
        <v>0</v>
      </c>
      <c r="K295" s="36">
        <f t="shared" si="346"/>
        <v>0</v>
      </c>
      <c r="L295" s="36">
        <f t="shared" si="347"/>
        <v>0</v>
      </c>
      <c r="M295" s="36">
        <f t="shared" si="348"/>
        <v>0</v>
      </c>
      <c r="N295" s="36">
        <f t="shared" si="349"/>
        <v>0</v>
      </c>
      <c r="O295" s="49">
        <f t="shared" si="350"/>
        <v>0</v>
      </c>
      <c r="P295" s="132" t="str">
        <f t="shared" si="351"/>
        <v/>
      </c>
      <c r="Q295" s="50">
        <f t="shared" si="352"/>
        <v>0</v>
      </c>
      <c r="R295" s="37"/>
      <c r="S295" s="36">
        <f t="shared" si="353"/>
        <v>1000</v>
      </c>
      <c r="T295" s="36">
        <f t="shared" si="354"/>
        <v>0</v>
      </c>
      <c r="U295" s="36">
        <f t="shared" si="355"/>
        <v>0</v>
      </c>
      <c r="V295" s="36">
        <f t="shared" si="356"/>
        <v>0</v>
      </c>
      <c r="W295" s="36">
        <f t="shared" si="357"/>
        <v>3000</v>
      </c>
      <c r="X295" s="36">
        <f t="shared" si="358"/>
        <v>0</v>
      </c>
      <c r="Y295" s="36">
        <f t="shared" si="359"/>
        <v>0</v>
      </c>
      <c r="Z295" s="36">
        <f t="shared" si="360"/>
        <v>67022.280000000028</v>
      </c>
      <c r="AA295" s="36">
        <f t="shared" si="361"/>
        <v>0</v>
      </c>
      <c r="AB295" s="36">
        <f t="shared" si="362"/>
        <v>0</v>
      </c>
      <c r="AC295" s="40"/>
      <c r="AD295" s="36">
        <f t="shared" si="328"/>
        <v>0</v>
      </c>
      <c r="AE295" s="36">
        <f t="shared" si="329"/>
        <v>0</v>
      </c>
      <c r="AF295" s="36">
        <f t="shared" si="330"/>
        <v>0</v>
      </c>
      <c r="AG295" s="36">
        <f t="shared" si="331"/>
        <v>0</v>
      </c>
      <c r="AH295" s="36">
        <f t="shared" si="332"/>
        <v>0</v>
      </c>
      <c r="AI295" s="36">
        <f t="shared" si="333"/>
        <v>0</v>
      </c>
      <c r="AJ295" s="36">
        <f t="shared" si="334"/>
        <v>0</v>
      </c>
      <c r="AK295" s="36">
        <f t="shared" si="335"/>
        <v>0</v>
      </c>
      <c r="AL295" s="36">
        <f t="shared" si="336"/>
        <v>0</v>
      </c>
      <c r="AM295" s="36">
        <f t="shared" si="337"/>
        <v>0</v>
      </c>
      <c r="AN295" s="40"/>
      <c r="AO295" s="36">
        <f t="shared" si="363"/>
        <v>0</v>
      </c>
      <c r="AP295" s="36">
        <f t="shared" si="364"/>
        <v>0</v>
      </c>
      <c r="AQ295" s="36">
        <f t="shared" si="365"/>
        <v>0</v>
      </c>
      <c r="AR295" s="36">
        <f t="shared" si="366"/>
        <v>0</v>
      </c>
      <c r="AS295" s="36">
        <f t="shared" si="367"/>
        <v>0</v>
      </c>
      <c r="AT295" s="36">
        <f t="shared" si="368"/>
        <v>0</v>
      </c>
      <c r="AU295" s="36">
        <f t="shared" si="369"/>
        <v>0</v>
      </c>
      <c r="AV295" s="36">
        <f t="shared" si="370"/>
        <v>194.91</v>
      </c>
      <c r="AW295" s="36">
        <f t="shared" si="371"/>
        <v>0</v>
      </c>
      <c r="AX295" s="36">
        <f t="shared" si="372"/>
        <v>0</v>
      </c>
      <c r="AZ295" s="36">
        <f t="shared" si="385"/>
        <v>0</v>
      </c>
      <c r="BA295" s="36">
        <f t="shared" si="386"/>
        <v>0</v>
      </c>
      <c r="BB295" s="36">
        <f t="shared" si="387"/>
        <v>0</v>
      </c>
      <c r="BC295" s="36">
        <f t="shared" si="388"/>
        <v>0</v>
      </c>
      <c r="BD295" s="36">
        <f t="shared" si="389"/>
        <v>0</v>
      </c>
      <c r="BE295" s="36">
        <f t="shared" si="390"/>
        <v>0</v>
      </c>
      <c r="BF295" s="36">
        <f t="shared" si="391"/>
        <v>0</v>
      </c>
      <c r="BG295" s="36">
        <f t="shared" si="392"/>
        <v>0</v>
      </c>
      <c r="BH295" s="36">
        <f t="shared" si="393"/>
        <v>0</v>
      </c>
      <c r="BI295" s="36">
        <f t="shared" si="394"/>
        <v>0</v>
      </c>
      <c r="BJ295" s="118">
        <f t="shared" si="373"/>
        <v>0</v>
      </c>
      <c r="BK295" s="37"/>
      <c r="BL295" s="38">
        <f t="shared" si="395"/>
        <v>0</v>
      </c>
      <c r="BM295" s="39">
        <f>IF(BA295+AP295+T294&gt;=F$8,0,IF(SUM($BL295:BL295)&lt;$C295,MIN(F$8-(BA295+AP295+T294),$C295-SUM($BL295:BL295)),0))</f>
        <v>0</v>
      </c>
      <c r="BN295" s="39">
        <f>IF(BB295+AQ295+U294&gt;=G$8,0,IF(SUM($BL295:BM295)&lt;$C295,MIN(G$8-(BB295+AQ295+U294),$C295-SUM($BL295:BM295)),0))</f>
        <v>0</v>
      </c>
      <c r="BO295" s="39">
        <f>IF(BC295+AR295+V294&gt;=H$8,0,IF(SUM($BL295:BN295)&lt;$C295,MIN(H$8-(BC295+AR295+V294),$C295-SUM($BL295:BN295)),0))</f>
        <v>0</v>
      </c>
      <c r="BP295" s="39">
        <f>IF(BD295+AS295+W294&gt;=I$8,0,IF(SUM($BL295:BO295)&lt;$C295,MIN(I$8-(BD295+AS295+W294),$C295-SUM($BL295:BO295)),0))</f>
        <v>0</v>
      </c>
      <c r="BQ295" s="39">
        <f>IF(BE295+AT295+X294&gt;=J$8,0,IF(SUM($BL295:BP295)&lt;$C295,MIN(J$8-(BE295+AT295+X294),$C295-SUM($BL295:BP295)),0))</f>
        <v>0</v>
      </c>
      <c r="BR295" s="39">
        <f>IF(BF295+AU295+Y294&gt;=K$8,0,IF(SUM($BL295:BQ295)&lt;$C295,MIN(K$8-(BF295+AU295+Y294),$C295-SUM($BL295:BQ295)),0))</f>
        <v>0</v>
      </c>
      <c r="BS295" s="39">
        <f>IF(BG295+AV295+Z294&gt;=L$8,0,IF(SUM($BL295:BR295)&lt;$C295,MIN(L$8-(BG295+AV295+Z294),$C295-SUM($BL295:BR295)),0))</f>
        <v>0</v>
      </c>
      <c r="BT295" s="39">
        <f>IF(BH295+AW295+AA294&gt;=M$8,0,IF(SUM($BL295:BS295)&lt;$C295,MIN(M$8-(BH295+AW295+AA294),$C295-SUM($BL295:BS295)),0))</f>
        <v>0</v>
      </c>
      <c r="BU295" s="39">
        <f>IF(BI295+AX295+AB294&gt;=N$8,0,IF(SUM($BL295:BT295)&lt;$C295,MIN(N$8-(BI295+AX295+AB294),$C295-SUM($BL295:BT295)),0))</f>
        <v>0</v>
      </c>
      <c r="BW295" s="52" t="e">
        <f t="shared" si="396"/>
        <v>#N/A</v>
      </c>
      <c r="BX295" s="174" t="e">
        <f t="shared" si="397"/>
        <v>#N/A</v>
      </c>
      <c r="BY295" s="39">
        <f t="shared" si="374"/>
        <v>0</v>
      </c>
      <c r="BZ295" s="174" t="e">
        <f t="shared" si="398"/>
        <v>#N/A</v>
      </c>
      <c r="CA295" s="37">
        <f t="shared" si="375"/>
        <v>0</v>
      </c>
      <c r="CB295" s="174" t="e">
        <f t="shared" si="399"/>
        <v>#N/A</v>
      </c>
      <c r="CC295" s="39">
        <f t="shared" si="376"/>
        <v>0</v>
      </c>
      <c r="CD295" s="174" t="e">
        <f t="shared" si="400"/>
        <v>#N/A</v>
      </c>
      <c r="CE295" s="39">
        <f t="shared" si="377"/>
        <v>0</v>
      </c>
      <c r="CF295" s="174" t="e">
        <f t="shared" si="401"/>
        <v>#N/A</v>
      </c>
      <c r="CG295" s="39">
        <f t="shared" si="378"/>
        <v>0</v>
      </c>
      <c r="CH295" s="174" t="e">
        <f t="shared" si="402"/>
        <v>#N/A</v>
      </c>
      <c r="CI295" s="39">
        <f t="shared" si="379"/>
        <v>0</v>
      </c>
      <c r="CJ295" s="174" t="e">
        <f t="shared" si="403"/>
        <v>#N/A</v>
      </c>
      <c r="CK295" s="39">
        <f t="shared" si="380"/>
        <v>0</v>
      </c>
      <c r="CL295" s="174" t="e">
        <f t="shared" si="404"/>
        <v>#N/A</v>
      </c>
      <c r="CM295" s="39">
        <f t="shared" si="381"/>
        <v>0</v>
      </c>
      <c r="CN295" s="174" t="e">
        <f t="shared" si="405"/>
        <v>#N/A</v>
      </c>
      <c r="CO295" s="39">
        <f t="shared" si="382"/>
        <v>0</v>
      </c>
      <c r="CP295" s="174" t="e">
        <f t="shared" si="406"/>
        <v>#N/A</v>
      </c>
      <c r="CQ295" s="39">
        <f t="shared" si="383"/>
        <v>0</v>
      </c>
      <c r="CR295" s="39" t="e">
        <f>IF(ISERROR(BX295),NA(),(BY295/Calculator!$E$6)/2)</f>
        <v>#N/A</v>
      </c>
      <c r="CS295" s="39" t="e">
        <f>IF(ISERROR(BZ295),NA(),(CA295/Calculator!$E$6)/2)</f>
        <v>#N/A</v>
      </c>
      <c r="CT295" s="39" t="e">
        <f>IF(ISERROR(CB295),NA(),(CC295/Calculator!$E$6)/2)</f>
        <v>#N/A</v>
      </c>
      <c r="CU295" s="39" t="e">
        <f>IF(ISERROR(CD295),NA(),(CE295/Calculator!$E$6)/2)</f>
        <v>#N/A</v>
      </c>
      <c r="CV295" s="39" t="e">
        <f>IF(ISERROR(CF295),NA(),(CG295/Calculator!$E$6)/2)</f>
        <v>#N/A</v>
      </c>
      <c r="CW295" s="39" t="e">
        <f>IF(ISERROR(CH295),NA(),(CI295/Calculator!$E$6)/2)</f>
        <v>#N/A</v>
      </c>
      <c r="CX295" s="39" t="e">
        <f>IF(ISERROR(CJ295),NA(),(CK295/Calculator!$E$6)/2)</f>
        <v>#N/A</v>
      </c>
      <c r="CY295" s="39" t="e">
        <f>IF(ISERROR(CL295),NA(),(CM295/Calculator!$E$6)/2)</f>
        <v>#N/A</v>
      </c>
      <c r="CZ295" s="39" t="e">
        <f>IF(ISERROR(CN295),NA(),(CO295/Calculator!$E$6)/2)</f>
        <v>#N/A</v>
      </c>
      <c r="DA295" s="39" t="e">
        <f>IF(ISERROR(CP295),NA(),(CQ295/Calculator!$E$6)/2)</f>
        <v>#N/A</v>
      </c>
    </row>
    <row r="296" spans="1:105" s="34" customFormat="1" ht="12" thickBot="1" x14ac:dyDescent="0.25">
      <c r="A296" s="51" t="str">
        <f t="shared" si="338"/>
        <v/>
      </c>
      <c r="B296" s="52" t="str">
        <f t="shared" si="384"/>
        <v/>
      </c>
      <c r="C296" s="53" t="str">
        <f t="shared" si="339"/>
        <v/>
      </c>
      <c r="D296" s="54"/>
      <c r="E296" s="36">
        <f t="shared" si="340"/>
        <v>0</v>
      </c>
      <c r="F296" s="36">
        <f t="shared" si="341"/>
        <v>0</v>
      </c>
      <c r="G296" s="36">
        <f t="shared" si="342"/>
        <v>0</v>
      </c>
      <c r="H296" s="36">
        <f t="shared" si="343"/>
        <v>0</v>
      </c>
      <c r="I296" s="36">
        <f t="shared" si="344"/>
        <v>0</v>
      </c>
      <c r="J296" s="36">
        <f t="shared" si="345"/>
        <v>0</v>
      </c>
      <c r="K296" s="36">
        <f t="shared" si="346"/>
        <v>0</v>
      </c>
      <c r="L296" s="36">
        <f t="shared" si="347"/>
        <v>0</v>
      </c>
      <c r="M296" s="36">
        <f t="shared" si="348"/>
        <v>0</v>
      </c>
      <c r="N296" s="36">
        <f t="shared" si="349"/>
        <v>0</v>
      </c>
      <c r="O296" s="49">
        <f t="shared" si="350"/>
        <v>0</v>
      </c>
      <c r="P296" s="132" t="str">
        <f t="shared" si="351"/>
        <v/>
      </c>
      <c r="Q296" s="50">
        <f t="shared" si="352"/>
        <v>0</v>
      </c>
      <c r="R296" s="37"/>
      <c r="S296" s="36">
        <f t="shared" si="353"/>
        <v>1000</v>
      </c>
      <c r="T296" s="36">
        <f t="shared" si="354"/>
        <v>0</v>
      </c>
      <c r="U296" s="36">
        <f t="shared" si="355"/>
        <v>0</v>
      </c>
      <c r="V296" s="36">
        <f t="shared" si="356"/>
        <v>0</v>
      </c>
      <c r="W296" s="36">
        <f t="shared" si="357"/>
        <v>3000</v>
      </c>
      <c r="X296" s="36">
        <f t="shared" si="358"/>
        <v>0</v>
      </c>
      <c r="Y296" s="36">
        <f t="shared" si="359"/>
        <v>0</v>
      </c>
      <c r="Z296" s="36">
        <f t="shared" si="360"/>
        <v>67217.760000000024</v>
      </c>
      <c r="AA296" s="36">
        <f t="shared" si="361"/>
        <v>0</v>
      </c>
      <c r="AB296" s="36">
        <f t="shared" si="362"/>
        <v>0</v>
      </c>
      <c r="AC296" s="40"/>
      <c r="AD296" s="36">
        <f t="shared" si="328"/>
        <v>0</v>
      </c>
      <c r="AE296" s="36">
        <f t="shared" si="329"/>
        <v>0</v>
      </c>
      <c r="AF296" s="36">
        <f t="shared" si="330"/>
        <v>0</v>
      </c>
      <c r="AG296" s="36">
        <f t="shared" si="331"/>
        <v>0</v>
      </c>
      <c r="AH296" s="36">
        <f t="shared" si="332"/>
        <v>0</v>
      </c>
      <c r="AI296" s="36">
        <f t="shared" si="333"/>
        <v>0</v>
      </c>
      <c r="AJ296" s="36">
        <f t="shared" si="334"/>
        <v>0</v>
      </c>
      <c r="AK296" s="36">
        <f t="shared" si="335"/>
        <v>0</v>
      </c>
      <c r="AL296" s="36">
        <f t="shared" si="336"/>
        <v>0</v>
      </c>
      <c r="AM296" s="36">
        <f t="shared" si="337"/>
        <v>0</v>
      </c>
      <c r="AN296" s="40"/>
      <c r="AO296" s="36">
        <f t="shared" si="363"/>
        <v>0</v>
      </c>
      <c r="AP296" s="36">
        <f t="shared" si="364"/>
        <v>0</v>
      </c>
      <c r="AQ296" s="36">
        <f t="shared" si="365"/>
        <v>0</v>
      </c>
      <c r="AR296" s="36">
        <f t="shared" si="366"/>
        <v>0</v>
      </c>
      <c r="AS296" s="36">
        <f t="shared" si="367"/>
        <v>0</v>
      </c>
      <c r="AT296" s="36">
        <f t="shared" si="368"/>
        <v>0</v>
      </c>
      <c r="AU296" s="36">
        <f t="shared" si="369"/>
        <v>0</v>
      </c>
      <c r="AV296" s="36">
        <f t="shared" si="370"/>
        <v>195.48</v>
      </c>
      <c r="AW296" s="36">
        <f t="shared" si="371"/>
        <v>0</v>
      </c>
      <c r="AX296" s="36">
        <f t="shared" si="372"/>
        <v>0</v>
      </c>
      <c r="AZ296" s="36">
        <f t="shared" si="385"/>
        <v>0</v>
      </c>
      <c r="BA296" s="36">
        <f t="shared" si="386"/>
        <v>0</v>
      </c>
      <c r="BB296" s="36">
        <f t="shared" si="387"/>
        <v>0</v>
      </c>
      <c r="BC296" s="36">
        <f t="shared" si="388"/>
        <v>0</v>
      </c>
      <c r="BD296" s="36">
        <f t="shared" si="389"/>
        <v>0</v>
      </c>
      <c r="BE296" s="36">
        <f t="shared" si="390"/>
        <v>0</v>
      </c>
      <c r="BF296" s="36">
        <f t="shared" si="391"/>
        <v>0</v>
      </c>
      <c r="BG296" s="36">
        <f t="shared" si="392"/>
        <v>0</v>
      </c>
      <c r="BH296" s="36">
        <f t="shared" si="393"/>
        <v>0</v>
      </c>
      <c r="BI296" s="36">
        <f t="shared" si="394"/>
        <v>0</v>
      </c>
      <c r="BJ296" s="118">
        <f t="shared" si="373"/>
        <v>0</v>
      </c>
      <c r="BK296" s="37"/>
      <c r="BL296" s="38">
        <f t="shared" si="395"/>
        <v>0</v>
      </c>
      <c r="BM296" s="39">
        <f>IF(BA296+AP296+T295&gt;=F$8,0,IF(SUM($BL296:BL296)&lt;$C296,MIN(F$8-(BA296+AP296+T295),$C296-SUM($BL296:BL296)),0))</f>
        <v>0</v>
      </c>
      <c r="BN296" s="39">
        <f>IF(BB296+AQ296+U295&gt;=G$8,0,IF(SUM($BL296:BM296)&lt;$C296,MIN(G$8-(BB296+AQ296+U295),$C296-SUM($BL296:BM296)),0))</f>
        <v>0</v>
      </c>
      <c r="BO296" s="39">
        <f>IF(BC296+AR296+V295&gt;=H$8,0,IF(SUM($BL296:BN296)&lt;$C296,MIN(H$8-(BC296+AR296+V295),$C296-SUM($BL296:BN296)),0))</f>
        <v>0</v>
      </c>
      <c r="BP296" s="39">
        <f>IF(BD296+AS296+W295&gt;=I$8,0,IF(SUM($BL296:BO296)&lt;$C296,MIN(I$8-(BD296+AS296+W295),$C296-SUM($BL296:BO296)),0))</f>
        <v>0</v>
      </c>
      <c r="BQ296" s="39">
        <f>IF(BE296+AT296+X295&gt;=J$8,0,IF(SUM($BL296:BP296)&lt;$C296,MIN(J$8-(BE296+AT296+X295),$C296-SUM($BL296:BP296)),0))</f>
        <v>0</v>
      </c>
      <c r="BR296" s="39">
        <f>IF(BF296+AU296+Y295&gt;=K$8,0,IF(SUM($BL296:BQ296)&lt;$C296,MIN(K$8-(BF296+AU296+Y295),$C296-SUM($BL296:BQ296)),0))</f>
        <v>0</v>
      </c>
      <c r="BS296" s="39">
        <f>IF(BG296+AV296+Z295&gt;=L$8,0,IF(SUM($BL296:BR296)&lt;$C296,MIN(L$8-(BG296+AV296+Z295),$C296-SUM($BL296:BR296)),0))</f>
        <v>0</v>
      </c>
      <c r="BT296" s="39">
        <f>IF(BH296+AW296+AA295&gt;=M$8,0,IF(SUM($BL296:BS296)&lt;$C296,MIN(M$8-(BH296+AW296+AA295),$C296-SUM($BL296:BS296)),0))</f>
        <v>0</v>
      </c>
      <c r="BU296" s="39">
        <f>IF(BI296+AX296+AB295&gt;=N$8,0,IF(SUM($BL296:BT296)&lt;$C296,MIN(N$8-(BI296+AX296+AB295),$C296-SUM($BL296:BT296)),0))</f>
        <v>0</v>
      </c>
      <c r="BW296" s="52" t="e">
        <f t="shared" si="396"/>
        <v>#N/A</v>
      </c>
      <c r="BX296" s="174" t="e">
        <f t="shared" si="397"/>
        <v>#N/A</v>
      </c>
      <c r="BY296" s="39">
        <f t="shared" si="374"/>
        <v>0</v>
      </c>
      <c r="BZ296" s="174" t="e">
        <f t="shared" si="398"/>
        <v>#N/A</v>
      </c>
      <c r="CA296" s="37">
        <f t="shared" si="375"/>
        <v>0</v>
      </c>
      <c r="CB296" s="174" t="e">
        <f t="shared" si="399"/>
        <v>#N/A</v>
      </c>
      <c r="CC296" s="39">
        <f t="shared" si="376"/>
        <v>0</v>
      </c>
      <c r="CD296" s="174" t="e">
        <f t="shared" si="400"/>
        <v>#N/A</v>
      </c>
      <c r="CE296" s="39">
        <f t="shared" si="377"/>
        <v>0</v>
      </c>
      <c r="CF296" s="174" t="e">
        <f t="shared" si="401"/>
        <v>#N/A</v>
      </c>
      <c r="CG296" s="39">
        <f t="shared" si="378"/>
        <v>0</v>
      </c>
      <c r="CH296" s="174" t="e">
        <f t="shared" si="402"/>
        <v>#N/A</v>
      </c>
      <c r="CI296" s="39">
        <f t="shared" si="379"/>
        <v>0</v>
      </c>
      <c r="CJ296" s="174" t="e">
        <f t="shared" si="403"/>
        <v>#N/A</v>
      </c>
      <c r="CK296" s="39">
        <f t="shared" si="380"/>
        <v>0</v>
      </c>
      <c r="CL296" s="174" t="e">
        <f t="shared" si="404"/>
        <v>#N/A</v>
      </c>
      <c r="CM296" s="39">
        <f t="shared" si="381"/>
        <v>0</v>
      </c>
      <c r="CN296" s="174" t="e">
        <f t="shared" si="405"/>
        <v>#N/A</v>
      </c>
      <c r="CO296" s="39">
        <f t="shared" si="382"/>
        <v>0</v>
      </c>
      <c r="CP296" s="174" t="e">
        <f t="shared" si="406"/>
        <v>#N/A</v>
      </c>
      <c r="CQ296" s="39">
        <f t="shared" si="383"/>
        <v>0</v>
      </c>
      <c r="CR296" s="39" t="e">
        <f>IF(ISERROR(BX296),NA(),(BY296/Calculator!$E$6)/2)</f>
        <v>#N/A</v>
      </c>
      <c r="CS296" s="39" t="e">
        <f>IF(ISERROR(BZ296),NA(),(CA296/Calculator!$E$6)/2)</f>
        <v>#N/A</v>
      </c>
      <c r="CT296" s="39" t="e">
        <f>IF(ISERROR(CB296),NA(),(CC296/Calculator!$E$6)/2)</f>
        <v>#N/A</v>
      </c>
      <c r="CU296" s="39" t="e">
        <f>IF(ISERROR(CD296),NA(),(CE296/Calculator!$E$6)/2)</f>
        <v>#N/A</v>
      </c>
      <c r="CV296" s="39" t="e">
        <f>IF(ISERROR(CF296),NA(),(CG296/Calculator!$E$6)/2)</f>
        <v>#N/A</v>
      </c>
      <c r="CW296" s="39" t="e">
        <f>IF(ISERROR(CH296),NA(),(CI296/Calculator!$E$6)/2)</f>
        <v>#N/A</v>
      </c>
      <c r="CX296" s="39" t="e">
        <f>IF(ISERROR(CJ296),NA(),(CK296/Calculator!$E$6)/2)</f>
        <v>#N/A</v>
      </c>
      <c r="CY296" s="39" t="e">
        <f>IF(ISERROR(CL296),NA(),(CM296/Calculator!$E$6)/2)</f>
        <v>#N/A</v>
      </c>
      <c r="CZ296" s="39" t="e">
        <f>IF(ISERROR(CN296),NA(),(CO296/Calculator!$E$6)/2)</f>
        <v>#N/A</v>
      </c>
      <c r="DA296" s="39" t="e">
        <f>IF(ISERROR(CP296),NA(),(CQ296/Calculator!$E$6)/2)</f>
        <v>#N/A</v>
      </c>
    </row>
    <row r="297" spans="1:105" s="34" customFormat="1" ht="12" thickBot="1" x14ac:dyDescent="0.25">
      <c r="A297" s="51" t="str">
        <f t="shared" si="338"/>
        <v/>
      </c>
      <c r="B297" s="52" t="str">
        <f t="shared" si="384"/>
        <v/>
      </c>
      <c r="C297" s="53" t="str">
        <f t="shared" si="339"/>
        <v/>
      </c>
      <c r="D297" s="54"/>
      <c r="E297" s="36">
        <f t="shared" si="340"/>
        <v>0</v>
      </c>
      <c r="F297" s="36">
        <f t="shared" si="341"/>
        <v>0</v>
      </c>
      <c r="G297" s="36">
        <f t="shared" si="342"/>
        <v>0</v>
      </c>
      <c r="H297" s="36">
        <f t="shared" si="343"/>
        <v>0</v>
      </c>
      <c r="I297" s="36">
        <f t="shared" si="344"/>
        <v>0</v>
      </c>
      <c r="J297" s="36">
        <f t="shared" si="345"/>
        <v>0</v>
      </c>
      <c r="K297" s="36">
        <f t="shared" si="346"/>
        <v>0</v>
      </c>
      <c r="L297" s="36">
        <f t="shared" si="347"/>
        <v>0</v>
      </c>
      <c r="M297" s="36">
        <f t="shared" si="348"/>
        <v>0</v>
      </c>
      <c r="N297" s="36">
        <f t="shared" si="349"/>
        <v>0</v>
      </c>
      <c r="O297" s="49">
        <f t="shared" si="350"/>
        <v>0</v>
      </c>
      <c r="P297" s="132" t="str">
        <f t="shared" si="351"/>
        <v/>
      </c>
      <c r="Q297" s="50">
        <f t="shared" si="352"/>
        <v>0</v>
      </c>
      <c r="R297" s="37"/>
      <c r="S297" s="36">
        <f t="shared" si="353"/>
        <v>1000</v>
      </c>
      <c r="T297" s="36">
        <f t="shared" si="354"/>
        <v>0</v>
      </c>
      <c r="U297" s="36">
        <f t="shared" si="355"/>
        <v>0</v>
      </c>
      <c r="V297" s="36">
        <f t="shared" si="356"/>
        <v>0</v>
      </c>
      <c r="W297" s="36">
        <f t="shared" si="357"/>
        <v>3000</v>
      </c>
      <c r="X297" s="36">
        <f t="shared" si="358"/>
        <v>0</v>
      </c>
      <c r="Y297" s="36">
        <f t="shared" si="359"/>
        <v>0</v>
      </c>
      <c r="Z297" s="36">
        <f t="shared" si="360"/>
        <v>67413.810000000027</v>
      </c>
      <c r="AA297" s="36">
        <f t="shared" si="361"/>
        <v>0</v>
      </c>
      <c r="AB297" s="36">
        <f t="shared" si="362"/>
        <v>0</v>
      </c>
      <c r="AC297" s="40"/>
      <c r="AD297" s="36">
        <f t="shared" si="328"/>
        <v>0</v>
      </c>
      <c r="AE297" s="36">
        <f t="shared" si="329"/>
        <v>0</v>
      </c>
      <c r="AF297" s="36">
        <f t="shared" si="330"/>
        <v>0</v>
      </c>
      <c r="AG297" s="36">
        <f t="shared" si="331"/>
        <v>0</v>
      </c>
      <c r="AH297" s="36">
        <f t="shared" si="332"/>
        <v>0</v>
      </c>
      <c r="AI297" s="36">
        <f t="shared" si="333"/>
        <v>0</v>
      </c>
      <c r="AJ297" s="36">
        <f t="shared" si="334"/>
        <v>0</v>
      </c>
      <c r="AK297" s="36">
        <f t="shared" si="335"/>
        <v>0</v>
      </c>
      <c r="AL297" s="36">
        <f t="shared" si="336"/>
        <v>0</v>
      </c>
      <c r="AM297" s="36">
        <f t="shared" si="337"/>
        <v>0</v>
      </c>
      <c r="AN297" s="40"/>
      <c r="AO297" s="36">
        <f t="shared" si="363"/>
        <v>0</v>
      </c>
      <c r="AP297" s="36">
        <f t="shared" si="364"/>
        <v>0</v>
      </c>
      <c r="AQ297" s="36">
        <f t="shared" si="365"/>
        <v>0</v>
      </c>
      <c r="AR297" s="36">
        <f t="shared" si="366"/>
        <v>0</v>
      </c>
      <c r="AS297" s="36">
        <f t="shared" si="367"/>
        <v>0</v>
      </c>
      <c r="AT297" s="36">
        <f t="shared" si="368"/>
        <v>0</v>
      </c>
      <c r="AU297" s="36">
        <f t="shared" si="369"/>
        <v>0</v>
      </c>
      <c r="AV297" s="36">
        <f t="shared" si="370"/>
        <v>196.05</v>
      </c>
      <c r="AW297" s="36">
        <f t="shared" si="371"/>
        <v>0</v>
      </c>
      <c r="AX297" s="36">
        <f t="shared" si="372"/>
        <v>0</v>
      </c>
      <c r="AZ297" s="36">
        <f t="shared" si="385"/>
        <v>0</v>
      </c>
      <c r="BA297" s="36">
        <f t="shared" si="386"/>
        <v>0</v>
      </c>
      <c r="BB297" s="36">
        <f t="shared" si="387"/>
        <v>0</v>
      </c>
      <c r="BC297" s="36">
        <f t="shared" si="388"/>
        <v>0</v>
      </c>
      <c r="BD297" s="36">
        <f t="shared" si="389"/>
        <v>0</v>
      </c>
      <c r="BE297" s="36">
        <f t="shared" si="390"/>
        <v>0</v>
      </c>
      <c r="BF297" s="36">
        <f t="shared" si="391"/>
        <v>0</v>
      </c>
      <c r="BG297" s="36">
        <f t="shared" si="392"/>
        <v>0</v>
      </c>
      <c r="BH297" s="36">
        <f t="shared" si="393"/>
        <v>0</v>
      </c>
      <c r="BI297" s="36">
        <f t="shared" si="394"/>
        <v>0</v>
      </c>
      <c r="BJ297" s="118">
        <f t="shared" si="373"/>
        <v>0</v>
      </c>
      <c r="BK297" s="37"/>
      <c r="BL297" s="38">
        <f t="shared" si="395"/>
        <v>0</v>
      </c>
      <c r="BM297" s="39">
        <f>IF(BA297+AP297+T296&gt;=F$8,0,IF(SUM($BL297:BL297)&lt;$C297,MIN(F$8-(BA297+AP297+T296),$C297-SUM($BL297:BL297)),0))</f>
        <v>0</v>
      </c>
      <c r="BN297" s="39">
        <f>IF(BB297+AQ297+U296&gt;=G$8,0,IF(SUM($BL297:BM297)&lt;$C297,MIN(G$8-(BB297+AQ297+U296),$C297-SUM($BL297:BM297)),0))</f>
        <v>0</v>
      </c>
      <c r="BO297" s="39">
        <f>IF(BC297+AR297+V296&gt;=H$8,0,IF(SUM($BL297:BN297)&lt;$C297,MIN(H$8-(BC297+AR297+V296),$C297-SUM($BL297:BN297)),0))</f>
        <v>0</v>
      </c>
      <c r="BP297" s="39">
        <f>IF(BD297+AS297+W296&gt;=I$8,0,IF(SUM($BL297:BO297)&lt;$C297,MIN(I$8-(BD297+AS297+W296),$C297-SUM($BL297:BO297)),0))</f>
        <v>0</v>
      </c>
      <c r="BQ297" s="39">
        <f>IF(BE297+AT297+X296&gt;=J$8,0,IF(SUM($BL297:BP297)&lt;$C297,MIN(J$8-(BE297+AT297+X296),$C297-SUM($BL297:BP297)),0))</f>
        <v>0</v>
      </c>
      <c r="BR297" s="39">
        <f>IF(BF297+AU297+Y296&gt;=K$8,0,IF(SUM($BL297:BQ297)&lt;$C297,MIN(K$8-(BF297+AU297+Y296),$C297-SUM($BL297:BQ297)),0))</f>
        <v>0</v>
      </c>
      <c r="BS297" s="39">
        <f>IF(BG297+AV297+Z296&gt;=L$8,0,IF(SUM($BL297:BR297)&lt;$C297,MIN(L$8-(BG297+AV297+Z296),$C297-SUM($BL297:BR297)),0))</f>
        <v>0</v>
      </c>
      <c r="BT297" s="39">
        <f>IF(BH297+AW297+AA296&gt;=M$8,0,IF(SUM($BL297:BS297)&lt;$C297,MIN(M$8-(BH297+AW297+AA296),$C297-SUM($BL297:BS297)),0))</f>
        <v>0</v>
      </c>
      <c r="BU297" s="39">
        <f>IF(BI297+AX297+AB296&gt;=N$8,0,IF(SUM($BL297:BT297)&lt;$C297,MIN(N$8-(BI297+AX297+AB296),$C297-SUM($BL297:BT297)),0))</f>
        <v>0</v>
      </c>
      <c r="BW297" s="52" t="e">
        <f t="shared" si="396"/>
        <v>#N/A</v>
      </c>
      <c r="BX297" s="174" t="e">
        <f t="shared" si="397"/>
        <v>#N/A</v>
      </c>
      <c r="BY297" s="39">
        <f t="shared" si="374"/>
        <v>0</v>
      </c>
      <c r="BZ297" s="174" t="e">
        <f t="shared" si="398"/>
        <v>#N/A</v>
      </c>
      <c r="CA297" s="37">
        <f t="shared" si="375"/>
        <v>0</v>
      </c>
      <c r="CB297" s="174" t="e">
        <f t="shared" si="399"/>
        <v>#N/A</v>
      </c>
      <c r="CC297" s="39">
        <f t="shared" si="376"/>
        <v>0</v>
      </c>
      <c r="CD297" s="174" t="e">
        <f t="shared" si="400"/>
        <v>#N/A</v>
      </c>
      <c r="CE297" s="39">
        <f t="shared" si="377"/>
        <v>0</v>
      </c>
      <c r="CF297" s="174" t="e">
        <f t="shared" si="401"/>
        <v>#N/A</v>
      </c>
      <c r="CG297" s="39">
        <f t="shared" si="378"/>
        <v>0</v>
      </c>
      <c r="CH297" s="174" t="e">
        <f t="shared" si="402"/>
        <v>#N/A</v>
      </c>
      <c r="CI297" s="39">
        <f t="shared" si="379"/>
        <v>0</v>
      </c>
      <c r="CJ297" s="174" t="e">
        <f t="shared" si="403"/>
        <v>#N/A</v>
      </c>
      <c r="CK297" s="39">
        <f t="shared" si="380"/>
        <v>0</v>
      </c>
      <c r="CL297" s="174" t="e">
        <f t="shared" si="404"/>
        <v>#N/A</v>
      </c>
      <c r="CM297" s="39">
        <f t="shared" si="381"/>
        <v>0</v>
      </c>
      <c r="CN297" s="174" t="e">
        <f t="shared" si="405"/>
        <v>#N/A</v>
      </c>
      <c r="CO297" s="39">
        <f t="shared" si="382"/>
        <v>0</v>
      </c>
      <c r="CP297" s="174" t="e">
        <f t="shared" si="406"/>
        <v>#N/A</v>
      </c>
      <c r="CQ297" s="39">
        <f t="shared" si="383"/>
        <v>0</v>
      </c>
      <c r="CR297" s="39" t="e">
        <f>IF(ISERROR(BX297),NA(),(BY297/Calculator!$E$6)/2)</f>
        <v>#N/A</v>
      </c>
      <c r="CS297" s="39" t="e">
        <f>IF(ISERROR(BZ297),NA(),(CA297/Calculator!$E$6)/2)</f>
        <v>#N/A</v>
      </c>
      <c r="CT297" s="39" t="e">
        <f>IF(ISERROR(CB297),NA(),(CC297/Calculator!$E$6)/2)</f>
        <v>#N/A</v>
      </c>
      <c r="CU297" s="39" t="e">
        <f>IF(ISERROR(CD297),NA(),(CE297/Calculator!$E$6)/2)</f>
        <v>#N/A</v>
      </c>
      <c r="CV297" s="39" t="e">
        <f>IF(ISERROR(CF297),NA(),(CG297/Calculator!$E$6)/2)</f>
        <v>#N/A</v>
      </c>
      <c r="CW297" s="39" t="e">
        <f>IF(ISERROR(CH297),NA(),(CI297/Calculator!$E$6)/2)</f>
        <v>#N/A</v>
      </c>
      <c r="CX297" s="39" t="e">
        <f>IF(ISERROR(CJ297),NA(),(CK297/Calculator!$E$6)/2)</f>
        <v>#N/A</v>
      </c>
      <c r="CY297" s="39" t="e">
        <f>IF(ISERROR(CL297),NA(),(CM297/Calculator!$E$6)/2)</f>
        <v>#N/A</v>
      </c>
      <c r="CZ297" s="39" t="e">
        <f>IF(ISERROR(CN297),NA(),(CO297/Calculator!$E$6)/2)</f>
        <v>#N/A</v>
      </c>
      <c r="DA297" s="39" t="e">
        <f>IF(ISERROR(CP297),NA(),(CQ297/Calculator!$E$6)/2)</f>
        <v>#N/A</v>
      </c>
    </row>
    <row r="298" spans="1:105" s="34" customFormat="1" ht="12" thickBot="1" x14ac:dyDescent="0.25">
      <c r="A298" s="51" t="str">
        <f t="shared" si="338"/>
        <v/>
      </c>
      <c r="B298" s="52" t="str">
        <f t="shared" si="384"/>
        <v/>
      </c>
      <c r="C298" s="53" t="str">
        <f t="shared" si="339"/>
        <v/>
      </c>
      <c r="D298" s="54"/>
      <c r="E298" s="36">
        <f t="shared" si="340"/>
        <v>0</v>
      </c>
      <c r="F298" s="36">
        <f t="shared" si="341"/>
        <v>0</v>
      </c>
      <c r="G298" s="36">
        <f t="shared" si="342"/>
        <v>0</v>
      </c>
      <c r="H298" s="36">
        <f t="shared" si="343"/>
        <v>0</v>
      </c>
      <c r="I298" s="36">
        <f t="shared" si="344"/>
        <v>0</v>
      </c>
      <c r="J298" s="36">
        <f t="shared" si="345"/>
        <v>0</v>
      </c>
      <c r="K298" s="36">
        <f t="shared" si="346"/>
        <v>0</v>
      </c>
      <c r="L298" s="36">
        <f t="shared" si="347"/>
        <v>0</v>
      </c>
      <c r="M298" s="36">
        <f t="shared" si="348"/>
        <v>0</v>
      </c>
      <c r="N298" s="36">
        <f t="shared" si="349"/>
        <v>0</v>
      </c>
      <c r="O298" s="49">
        <f t="shared" si="350"/>
        <v>0</v>
      </c>
      <c r="P298" s="132" t="str">
        <f t="shared" si="351"/>
        <v/>
      </c>
      <c r="Q298" s="50">
        <f t="shared" si="352"/>
        <v>0</v>
      </c>
      <c r="R298" s="37"/>
      <c r="S298" s="36">
        <f t="shared" si="353"/>
        <v>1000</v>
      </c>
      <c r="T298" s="36">
        <f t="shared" si="354"/>
        <v>0</v>
      </c>
      <c r="U298" s="36">
        <f t="shared" si="355"/>
        <v>0</v>
      </c>
      <c r="V298" s="36">
        <f t="shared" si="356"/>
        <v>0</v>
      </c>
      <c r="W298" s="36">
        <f t="shared" si="357"/>
        <v>3000</v>
      </c>
      <c r="X298" s="36">
        <f t="shared" si="358"/>
        <v>0</v>
      </c>
      <c r="Y298" s="36">
        <f t="shared" si="359"/>
        <v>0</v>
      </c>
      <c r="Z298" s="36">
        <f t="shared" si="360"/>
        <v>67610.430000000022</v>
      </c>
      <c r="AA298" s="36">
        <f t="shared" si="361"/>
        <v>0</v>
      </c>
      <c r="AB298" s="36">
        <f t="shared" si="362"/>
        <v>0</v>
      </c>
      <c r="AC298" s="40"/>
      <c r="AD298" s="36">
        <f t="shared" si="328"/>
        <v>0</v>
      </c>
      <c r="AE298" s="36">
        <f t="shared" si="329"/>
        <v>0</v>
      </c>
      <c r="AF298" s="36">
        <f t="shared" si="330"/>
        <v>0</v>
      </c>
      <c r="AG298" s="36">
        <f t="shared" si="331"/>
        <v>0</v>
      </c>
      <c r="AH298" s="36">
        <f t="shared" si="332"/>
        <v>0</v>
      </c>
      <c r="AI298" s="36">
        <f t="shared" si="333"/>
        <v>0</v>
      </c>
      <c r="AJ298" s="36">
        <f t="shared" si="334"/>
        <v>0</v>
      </c>
      <c r="AK298" s="36">
        <f t="shared" si="335"/>
        <v>0</v>
      </c>
      <c r="AL298" s="36">
        <f t="shared" si="336"/>
        <v>0</v>
      </c>
      <c r="AM298" s="36">
        <f t="shared" si="337"/>
        <v>0</v>
      </c>
      <c r="AN298" s="40"/>
      <c r="AO298" s="36">
        <f t="shared" si="363"/>
        <v>0</v>
      </c>
      <c r="AP298" s="36">
        <f t="shared" si="364"/>
        <v>0</v>
      </c>
      <c r="AQ298" s="36">
        <f t="shared" si="365"/>
        <v>0</v>
      </c>
      <c r="AR298" s="36">
        <f t="shared" si="366"/>
        <v>0</v>
      </c>
      <c r="AS298" s="36">
        <f t="shared" si="367"/>
        <v>0</v>
      </c>
      <c r="AT298" s="36">
        <f t="shared" si="368"/>
        <v>0</v>
      </c>
      <c r="AU298" s="36">
        <f t="shared" si="369"/>
        <v>0</v>
      </c>
      <c r="AV298" s="36">
        <f t="shared" si="370"/>
        <v>196.62</v>
      </c>
      <c r="AW298" s="36">
        <f t="shared" si="371"/>
        <v>0</v>
      </c>
      <c r="AX298" s="36">
        <f t="shared" si="372"/>
        <v>0</v>
      </c>
      <c r="AZ298" s="36">
        <f t="shared" si="385"/>
        <v>0</v>
      </c>
      <c r="BA298" s="36">
        <f t="shared" si="386"/>
        <v>0</v>
      </c>
      <c r="BB298" s="36">
        <f t="shared" si="387"/>
        <v>0</v>
      </c>
      <c r="BC298" s="36">
        <f t="shared" si="388"/>
        <v>0</v>
      </c>
      <c r="BD298" s="36">
        <f t="shared" si="389"/>
        <v>0</v>
      </c>
      <c r="BE298" s="36">
        <f t="shared" si="390"/>
        <v>0</v>
      </c>
      <c r="BF298" s="36">
        <f t="shared" si="391"/>
        <v>0</v>
      </c>
      <c r="BG298" s="36">
        <f t="shared" si="392"/>
        <v>0</v>
      </c>
      <c r="BH298" s="36">
        <f t="shared" si="393"/>
        <v>0</v>
      </c>
      <c r="BI298" s="36">
        <f t="shared" si="394"/>
        <v>0</v>
      </c>
      <c r="BJ298" s="118">
        <f t="shared" si="373"/>
        <v>0</v>
      </c>
      <c r="BK298" s="37"/>
      <c r="BL298" s="38">
        <f t="shared" si="395"/>
        <v>0</v>
      </c>
      <c r="BM298" s="39">
        <f>IF(BA298+AP298+T297&gt;=F$8,0,IF(SUM($BL298:BL298)&lt;$C298,MIN(F$8-(BA298+AP298+T297),$C298-SUM($BL298:BL298)),0))</f>
        <v>0</v>
      </c>
      <c r="BN298" s="39">
        <f>IF(BB298+AQ298+U297&gt;=G$8,0,IF(SUM($BL298:BM298)&lt;$C298,MIN(G$8-(BB298+AQ298+U297),$C298-SUM($BL298:BM298)),0))</f>
        <v>0</v>
      </c>
      <c r="BO298" s="39">
        <f>IF(BC298+AR298+V297&gt;=H$8,0,IF(SUM($BL298:BN298)&lt;$C298,MIN(H$8-(BC298+AR298+V297),$C298-SUM($BL298:BN298)),0))</f>
        <v>0</v>
      </c>
      <c r="BP298" s="39">
        <f>IF(BD298+AS298+W297&gt;=I$8,0,IF(SUM($BL298:BO298)&lt;$C298,MIN(I$8-(BD298+AS298+W297),$C298-SUM($BL298:BO298)),0))</f>
        <v>0</v>
      </c>
      <c r="BQ298" s="39">
        <f>IF(BE298+AT298+X297&gt;=J$8,0,IF(SUM($BL298:BP298)&lt;$C298,MIN(J$8-(BE298+AT298+X297),$C298-SUM($BL298:BP298)),0))</f>
        <v>0</v>
      </c>
      <c r="BR298" s="39">
        <f>IF(BF298+AU298+Y297&gt;=K$8,0,IF(SUM($BL298:BQ298)&lt;$C298,MIN(K$8-(BF298+AU298+Y297),$C298-SUM($BL298:BQ298)),0))</f>
        <v>0</v>
      </c>
      <c r="BS298" s="39">
        <f>IF(BG298+AV298+Z297&gt;=L$8,0,IF(SUM($BL298:BR298)&lt;$C298,MIN(L$8-(BG298+AV298+Z297),$C298-SUM($BL298:BR298)),0))</f>
        <v>0</v>
      </c>
      <c r="BT298" s="39">
        <f>IF(BH298+AW298+AA297&gt;=M$8,0,IF(SUM($BL298:BS298)&lt;$C298,MIN(M$8-(BH298+AW298+AA297),$C298-SUM($BL298:BS298)),0))</f>
        <v>0</v>
      </c>
      <c r="BU298" s="39">
        <f>IF(BI298+AX298+AB297&gt;=N$8,0,IF(SUM($BL298:BT298)&lt;$C298,MIN(N$8-(BI298+AX298+AB297),$C298-SUM($BL298:BT298)),0))</f>
        <v>0</v>
      </c>
      <c r="BW298" s="52" t="e">
        <f t="shared" si="396"/>
        <v>#N/A</v>
      </c>
      <c r="BX298" s="174" t="e">
        <f t="shared" si="397"/>
        <v>#N/A</v>
      </c>
      <c r="BY298" s="39">
        <f t="shared" si="374"/>
        <v>0</v>
      </c>
      <c r="BZ298" s="174" t="e">
        <f t="shared" si="398"/>
        <v>#N/A</v>
      </c>
      <c r="CA298" s="37">
        <f t="shared" si="375"/>
        <v>0</v>
      </c>
      <c r="CB298" s="174" t="e">
        <f t="shared" si="399"/>
        <v>#N/A</v>
      </c>
      <c r="CC298" s="39">
        <f t="shared" si="376"/>
        <v>0</v>
      </c>
      <c r="CD298" s="174" t="e">
        <f t="shared" si="400"/>
        <v>#N/A</v>
      </c>
      <c r="CE298" s="39">
        <f t="shared" si="377"/>
        <v>0</v>
      </c>
      <c r="CF298" s="174" t="e">
        <f t="shared" si="401"/>
        <v>#N/A</v>
      </c>
      <c r="CG298" s="39">
        <f t="shared" si="378"/>
        <v>0</v>
      </c>
      <c r="CH298" s="174" t="e">
        <f t="shared" si="402"/>
        <v>#N/A</v>
      </c>
      <c r="CI298" s="39">
        <f t="shared" si="379"/>
        <v>0</v>
      </c>
      <c r="CJ298" s="174" t="e">
        <f t="shared" si="403"/>
        <v>#N/A</v>
      </c>
      <c r="CK298" s="39">
        <f t="shared" si="380"/>
        <v>0</v>
      </c>
      <c r="CL298" s="174" t="e">
        <f t="shared" si="404"/>
        <v>#N/A</v>
      </c>
      <c r="CM298" s="39">
        <f t="shared" si="381"/>
        <v>0</v>
      </c>
      <c r="CN298" s="174" t="e">
        <f t="shared" si="405"/>
        <v>#N/A</v>
      </c>
      <c r="CO298" s="39">
        <f t="shared" si="382"/>
        <v>0</v>
      </c>
      <c r="CP298" s="174" t="e">
        <f t="shared" si="406"/>
        <v>#N/A</v>
      </c>
      <c r="CQ298" s="39">
        <f t="shared" si="383"/>
        <v>0</v>
      </c>
      <c r="CR298" s="39" t="e">
        <f>IF(ISERROR(BX298),NA(),(BY298/Calculator!$E$6)/2)</f>
        <v>#N/A</v>
      </c>
      <c r="CS298" s="39" t="e">
        <f>IF(ISERROR(BZ298),NA(),(CA298/Calculator!$E$6)/2)</f>
        <v>#N/A</v>
      </c>
      <c r="CT298" s="39" t="e">
        <f>IF(ISERROR(CB298),NA(),(CC298/Calculator!$E$6)/2)</f>
        <v>#N/A</v>
      </c>
      <c r="CU298" s="39" t="e">
        <f>IF(ISERROR(CD298),NA(),(CE298/Calculator!$E$6)/2)</f>
        <v>#N/A</v>
      </c>
      <c r="CV298" s="39" t="e">
        <f>IF(ISERROR(CF298),NA(),(CG298/Calculator!$E$6)/2)</f>
        <v>#N/A</v>
      </c>
      <c r="CW298" s="39" t="e">
        <f>IF(ISERROR(CH298),NA(),(CI298/Calculator!$E$6)/2)</f>
        <v>#N/A</v>
      </c>
      <c r="CX298" s="39" t="e">
        <f>IF(ISERROR(CJ298),NA(),(CK298/Calculator!$E$6)/2)</f>
        <v>#N/A</v>
      </c>
      <c r="CY298" s="39" t="e">
        <f>IF(ISERROR(CL298),NA(),(CM298/Calculator!$E$6)/2)</f>
        <v>#N/A</v>
      </c>
      <c r="CZ298" s="39" t="e">
        <f>IF(ISERROR(CN298),NA(),(CO298/Calculator!$E$6)/2)</f>
        <v>#N/A</v>
      </c>
      <c r="DA298" s="39" t="e">
        <f>IF(ISERROR(CP298),NA(),(CQ298/Calculator!$E$6)/2)</f>
        <v>#N/A</v>
      </c>
    </row>
    <row r="299" spans="1:105" s="34" customFormat="1" ht="12" thickBot="1" x14ac:dyDescent="0.25">
      <c r="A299" s="51" t="str">
        <f t="shared" si="338"/>
        <v/>
      </c>
      <c r="B299" s="52" t="str">
        <f t="shared" si="384"/>
        <v/>
      </c>
      <c r="C299" s="53" t="str">
        <f t="shared" si="339"/>
        <v/>
      </c>
      <c r="D299" s="54"/>
      <c r="E299" s="36">
        <f t="shared" si="340"/>
        <v>0</v>
      </c>
      <c r="F299" s="36">
        <f t="shared" si="341"/>
        <v>0</v>
      </c>
      <c r="G299" s="36">
        <f t="shared" si="342"/>
        <v>0</v>
      </c>
      <c r="H299" s="36">
        <f t="shared" si="343"/>
        <v>0</v>
      </c>
      <c r="I299" s="36">
        <f t="shared" si="344"/>
        <v>0</v>
      </c>
      <c r="J299" s="36">
        <f t="shared" si="345"/>
        <v>0</v>
      </c>
      <c r="K299" s="36">
        <f t="shared" si="346"/>
        <v>0</v>
      </c>
      <c r="L299" s="36">
        <f t="shared" si="347"/>
        <v>0</v>
      </c>
      <c r="M299" s="36">
        <f t="shared" si="348"/>
        <v>0</v>
      </c>
      <c r="N299" s="36">
        <f t="shared" si="349"/>
        <v>0</v>
      </c>
      <c r="O299" s="49">
        <f t="shared" si="350"/>
        <v>0</v>
      </c>
      <c r="P299" s="132" t="str">
        <f t="shared" si="351"/>
        <v/>
      </c>
      <c r="Q299" s="50">
        <f t="shared" si="352"/>
        <v>0</v>
      </c>
      <c r="R299" s="37"/>
      <c r="S299" s="36">
        <f t="shared" si="353"/>
        <v>1000</v>
      </c>
      <c r="T299" s="36">
        <f t="shared" si="354"/>
        <v>0</v>
      </c>
      <c r="U299" s="36">
        <f t="shared" si="355"/>
        <v>0</v>
      </c>
      <c r="V299" s="36">
        <f t="shared" si="356"/>
        <v>0</v>
      </c>
      <c r="W299" s="36">
        <f t="shared" si="357"/>
        <v>3000</v>
      </c>
      <c r="X299" s="36">
        <f t="shared" si="358"/>
        <v>0</v>
      </c>
      <c r="Y299" s="36">
        <f t="shared" si="359"/>
        <v>0</v>
      </c>
      <c r="Z299" s="36">
        <f t="shared" si="360"/>
        <v>67807.630000000019</v>
      </c>
      <c r="AA299" s="36">
        <f t="shared" si="361"/>
        <v>0</v>
      </c>
      <c r="AB299" s="36">
        <f t="shared" si="362"/>
        <v>0</v>
      </c>
      <c r="AC299" s="40"/>
      <c r="AD299" s="36">
        <f t="shared" si="328"/>
        <v>0</v>
      </c>
      <c r="AE299" s="36">
        <f t="shared" si="329"/>
        <v>0</v>
      </c>
      <c r="AF299" s="36">
        <f t="shared" si="330"/>
        <v>0</v>
      </c>
      <c r="AG299" s="36">
        <f t="shared" si="331"/>
        <v>0</v>
      </c>
      <c r="AH299" s="36">
        <f t="shared" si="332"/>
        <v>0</v>
      </c>
      <c r="AI299" s="36">
        <f t="shared" si="333"/>
        <v>0</v>
      </c>
      <c r="AJ299" s="36">
        <f t="shared" si="334"/>
        <v>0</v>
      </c>
      <c r="AK299" s="36">
        <f t="shared" si="335"/>
        <v>0</v>
      </c>
      <c r="AL299" s="36">
        <f t="shared" si="336"/>
        <v>0</v>
      </c>
      <c r="AM299" s="36">
        <f t="shared" si="337"/>
        <v>0</v>
      </c>
      <c r="AN299" s="40"/>
      <c r="AO299" s="36">
        <f t="shared" si="363"/>
        <v>0</v>
      </c>
      <c r="AP299" s="36">
        <f t="shared" si="364"/>
        <v>0</v>
      </c>
      <c r="AQ299" s="36">
        <f t="shared" si="365"/>
        <v>0</v>
      </c>
      <c r="AR299" s="36">
        <f t="shared" si="366"/>
        <v>0</v>
      </c>
      <c r="AS299" s="36">
        <f t="shared" si="367"/>
        <v>0</v>
      </c>
      <c r="AT299" s="36">
        <f t="shared" si="368"/>
        <v>0</v>
      </c>
      <c r="AU299" s="36">
        <f t="shared" si="369"/>
        <v>0</v>
      </c>
      <c r="AV299" s="36">
        <f t="shared" si="370"/>
        <v>197.2</v>
      </c>
      <c r="AW299" s="36">
        <f t="shared" si="371"/>
        <v>0</v>
      </c>
      <c r="AX299" s="36">
        <f t="shared" si="372"/>
        <v>0</v>
      </c>
      <c r="AZ299" s="36">
        <f t="shared" si="385"/>
        <v>0</v>
      </c>
      <c r="BA299" s="36">
        <f t="shared" si="386"/>
        <v>0</v>
      </c>
      <c r="BB299" s="36">
        <f t="shared" si="387"/>
        <v>0</v>
      </c>
      <c r="BC299" s="36">
        <f t="shared" si="388"/>
        <v>0</v>
      </c>
      <c r="BD299" s="36">
        <f t="shared" si="389"/>
        <v>0</v>
      </c>
      <c r="BE299" s="36">
        <f t="shared" si="390"/>
        <v>0</v>
      </c>
      <c r="BF299" s="36">
        <f t="shared" si="391"/>
        <v>0</v>
      </c>
      <c r="BG299" s="36">
        <f t="shared" si="392"/>
        <v>0</v>
      </c>
      <c r="BH299" s="36">
        <f t="shared" si="393"/>
        <v>0</v>
      </c>
      <c r="BI299" s="36">
        <f t="shared" si="394"/>
        <v>0</v>
      </c>
      <c r="BJ299" s="118">
        <f t="shared" si="373"/>
        <v>0</v>
      </c>
      <c r="BK299" s="37"/>
      <c r="BL299" s="38">
        <f t="shared" si="395"/>
        <v>0</v>
      </c>
      <c r="BM299" s="39">
        <f>IF(BA299+AP299+T298&gt;=F$8,0,IF(SUM($BL299:BL299)&lt;$C299,MIN(F$8-(BA299+AP299+T298),$C299-SUM($BL299:BL299)),0))</f>
        <v>0</v>
      </c>
      <c r="BN299" s="39">
        <f>IF(BB299+AQ299+U298&gt;=G$8,0,IF(SUM($BL299:BM299)&lt;$C299,MIN(G$8-(BB299+AQ299+U298),$C299-SUM($BL299:BM299)),0))</f>
        <v>0</v>
      </c>
      <c r="BO299" s="39">
        <f>IF(BC299+AR299+V298&gt;=H$8,0,IF(SUM($BL299:BN299)&lt;$C299,MIN(H$8-(BC299+AR299+V298),$C299-SUM($BL299:BN299)),0))</f>
        <v>0</v>
      </c>
      <c r="BP299" s="39">
        <f>IF(BD299+AS299+W298&gt;=I$8,0,IF(SUM($BL299:BO299)&lt;$C299,MIN(I$8-(BD299+AS299+W298),$C299-SUM($BL299:BO299)),0))</f>
        <v>0</v>
      </c>
      <c r="BQ299" s="39">
        <f>IF(BE299+AT299+X298&gt;=J$8,0,IF(SUM($BL299:BP299)&lt;$C299,MIN(J$8-(BE299+AT299+X298),$C299-SUM($BL299:BP299)),0))</f>
        <v>0</v>
      </c>
      <c r="BR299" s="39">
        <f>IF(BF299+AU299+Y298&gt;=K$8,0,IF(SUM($BL299:BQ299)&lt;$C299,MIN(K$8-(BF299+AU299+Y298),$C299-SUM($BL299:BQ299)),0))</f>
        <v>0</v>
      </c>
      <c r="BS299" s="39">
        <f>IF(BG299+AV299+Z298&gt;=L$8,0,IF(SUM($BL299:BR299)&lt;$C299,MIN(L$8-(BG299+AV299+Z298),$C299-SUM($BL299:BR299)),0))</f>
        <v>0</v>
      </c>
      <c r="BT299" s="39">
        <f>IF(BH299+AW299+AA298&gt;=M$8,0,IF(SUM($BL299:BS299)&lt;$C299,MIN(M$8-(BH299+AW299+AA298),$C299-SUM($BL299:BS299)),0))</f>
        <v>0</v>
      </c>
      <c r="BU299" s="39">
        <f>IF(BI299+AX299+AB298&gt;=N$8,0,IF(SUM($BL299:BT299)&lt;$C299,MIN(N$8-(BI299+AX299+AB298),$C299-SUM($BL299:BT299)),0))</f>
        <v>0</v>
      </c>
      <c r="BW299" s="52" t="e">
        <f t="shared" si="396"/>
        <v>#N/A</v>
      </c>
      <c r="BX299" s="174" t="e">
        <f t="shared" si="397"/>
        <v>#N/A</v>
      </c>
      <c r="BY299" s="39">
        <f t="shared" si="374"/>
        <v>0</v>
      </c>
      <c r="BZ299" s="174" t="e">
        <f t="shared" si="398"/>
        <v>#N/A</v>
      </c>
      <c r="CA299" s="37">
        <f t="shared" si="375"/>
        <v>0</v>
      </c>
      <c r="CB299" s="174" t="e">
        <f t="shared" si="399"/>
        <v>#N/A</v>
      </c>
      <c r="CC299" s="39">
        <f t="shared" si="376"/>
        <v>0</v>
      </c>
      <c r="CD299" s="174" t="e">
        <f t="shared" si="400"/>
        <v>#N/A</v>
      </c>
      <c r="CE299" s="39">
        <f t="shared" si="377"/>
        <v>0</v>
      </c>
      <c r="CF299" s="174" t="e">
        <f t="shared" si="401"/>
        <v>#N/A</v>
      </c>
      <c r="CG299" s="39">
        <f t="shared" si="378"/>
        <v>0</v>
      </c>
      <c r="CH299" s="174" t="e">
        <f t="shared" si="402"/>
        <v>#N/A</v>
      </c>
      <c r="CI299" s="39">
        <f t="shared" si="379"/>
        <v>0</v>
      </c>
      <c r="CJ299" s="174" t="e">
        <f t="shared" si="403"/>
        <v>#N/A</v>
      </c>
      <c r="CK299" s="39">
        <f t="shared" si="380"/>
        <v>0</v>
      </c>
      <c r="CL299" s="174" t="e">
        <f t="shared" si="404"/>
        <v>#N/A</v>
      </c>
      <c r="CM299" s="39">
        <f t="shared" si="381"/>
        <v>0</v>
      </c>
      <c r="CN299" s="174" t="e">
        <f t="shared" si="405"/>
        <v>#N/A</v>
      </c>
      <c r="CO299" s="39">
        <f t="shared" si="382"/>
        <v>0</v>
      </c>
      <c r="CP299" s="174" t="e">
        <f t="shared" si="406"/>
        <v>#N/A</v>
      </c>
      <c r="CQ299" s="39">
        <f t="shared" si="383"/>
        <v>0</v>
      </c>
      <c r="CR299" s="39" t="e">
        <f>IF(ISERROR(BX299),NA(),(BY299/Calculator!$E$6)/2)</f>
        <v>#N/A</v>
      </c>
      <c r="CS299" s="39" t="e">
        <f>IF(ISERROR(BZ299),NA(),(CA299/Calculator!$E$6)/2)</f>
        <v>#N/A</v>
      </c>
      <c r="CT299" s="39" t="e">
        <f>IF(ISERROR(CB299),NA(),(CC299/Calculator!$E$6)/2)</f>
        <v>#N/A</v>
      </c>
      <c r="CU299" s="39" t="e">
        <f>IF(ISERROR(CD299),NA(),(CE299/Calculator!$E$6)/2)</f>
        <v>#N/A</v>
      </c>
      <c r="CV299" s="39" t="e">
        <f>IF(ISERROR(CF299),NA(),(CG299/Calculator!$E$6)/2)</f>
        <v>#N/A</v>
      </c>
      <c r="CW299" s="39" t="e">
        <f>IF(ISERROR(CH299),NA(),(CI299/Calculator!$E$6)/2)</f>
        <v>#N/A</v>
      </c>
      <c r="CX299" s="39" t="e">
        <f>IF(ISERROR(CJ299),NA(),(CK299/Calculator!$E$6)/2)</f>
        <v>#N/A</v>
      </c>
      <c r="CY299" s="39" t="e">
        <f>IF(ISERROR(CL299),NA(),(CM299/Calculator!$E$6)/2)</f>
        <v>#N/A</v>
      </c>
      <c r="CZ299" s="39" t="e">
        <f>IF(ISERROR(CN299),NA(),(CO299/Calculator!$E$6)/2)</f>
        <v>#N/A</v>
      </c>
      <c r="DA299" s="39" t="e">
        <f>IF(ISERROR(CP299),NA(),(CQ299/Calculator!$E$6)/2)</f>
        <v>#N/A</v>
      </c>
    </row>
    <row r="300" spans="1:105" s="34" customFormat="1" ht="12" thickBot="1" x14ac:dyDescent="0.25">
      <c r="A300" s="51" t="str">
        <f t="shared" si="338"/>
        <v/>
      </c>
      <c r="B300" s="52" t="str">
        <f t="shared" si="384"/>
        <v/>
      </c>
      <c r="C300" s="53" t="str">
        <f t="shared" si="339"/>
        <v/>
      </c>
      <c r="D300" s="54"/>
      <c r="E300" s="36">
        <f t="shared" si="340"/>
        <v>0</v>
      </c>
      <c r="F300" s="36">
        <f t="shared" si="341"/>
        <v>0</v>
      </c>
      <c r="G300" s="36">
        <f t="shared" si="342"/>
        <v>0</v>
      </c>
      <c r="H300" s="36">
        <f t="shared" si="343"/>
        <v>0</v>
      </c>
      <c r="I300" s="36">
        <f t="shared" si="344"/>
        <v>0</v>
      </c>
      <c r="J300" s="36">
        <f t="shared" si="345"/>
        <v>0</v>
      </c>
      <c r="K300" s="36">
        <f t="shared" si="346"/>
        <v>0</v>
      </c>
      <c r="L300" s="36">
        <f t="shared" si="347"/>
        <v>0</v>
      </c>
      <c r="M300" s="36">
        <f t="shared" si="348"/>
        <v>0</v>
      </c>
      <c r="N300" s="36">
        <f t="shared" si="349"/>
        <v>0</v>
      </c>
      <c r="O300" s="49">
        <f t="shared" si="350"/>
        <v>0</v>
      </c>
      <c r="P300" s="132" t="str">
        <f t="shared" si="351"/>
        <v/>
      </c>
      <c r="Q300" s="50">
        <f t="shared" si="352"/>
        <v>0</v>
      </c>
      <c r="R300" s="37"/>
      <c r="S300" s="36">
        <f t="shared" si="353"/>
        <v>1000</v>
      </c>
      <c r="T300" s="36">
        <f t="shared" si="354"/>
        <v>0</v>
      </c>
      <c r="U300" s="36">
        <f t="shared" si="355"/>
        <v>0</v>
      </c>
      <c r="V300" s="36">
        <f t="shared" si="356"/>
        <v>0</v>
      </c>
      <c r="W300" s="36">
        <f t="shared" si="357"/>
        <v>3000</v>
      </c>
      <c r="X300" s="36">
        <f t="shared" si="358"/>
        <v>0</v>
      </c>
      <c r="Y300" s="36">
        <f t="shared" si="359"/>
        <v>0</v>
      </c>
      <c r="Z300" s="36">
        <f t="shared" si="360"/>
        <v>68005.400000000023</v>
      </c>
      <c r="AA300" s="36">
        <f t="shared" si="361"/>
        <v>0</v>
      </c>
      <c r="AB300" s="36">
        <f t="shared" si="362"/>
        <v>0</v>
      </c>
      <c r="AC300" s="40"/>
      <c r="AD300" s="36">
        <f t="shared" si="328"/>
        <v>0</v>
      </c>
      <c r="AE300" s="36">
        <f t="shared" si="329"/>
        <v>0</v>
      </c>
      <c r="AF300" s="36">
        <f t="shared" si="330"/>
        <v>0</v>
      </c>
      <c r="AG300" s="36">
        <f t="shared" si="331"/>
        <v>0</v>
      </c>
      <c r="AH300" s="36">
        <f t="shared" si="332"/>
        <v>0</v>
      </c>
      <c r="AI300" s="36">
        <f t="shared" si="333"/>
        <v>0</v>
      </c>
      <c r="AJ300" s="36">
        <f t="shared" si="334"/>
        <v>0</v>
      </c>
      <c r="AK300" s="36">
        <f t="shared" si="335"/>
        <v>0</v>
      </c>
      <c r="AL300" s="36">
        <f t="shared" si="336"/>
        <v>0</v>
      </c>
      <c r="AM300" s="36">
        <f t="shared" si="337"/>
        <v>0</v>
      </c>
      <c r="AN300" s="40"/>
      <c r="AO300" s="36">
        <f t="shared" si="363"/>
        <v>0</v>
      </c>
      <c r="AP300" s="36">
        <f t="shared" si="364"/>
        <v>0</v>
      </c>
      <c r="AQ300" s="36">
        <f t="shared" si="365"/>
        <v>0</v>
      </c>
      <c r="AR300" s="36">
        <f t="shared" si="366"/>
        <v>0</v>
      </c>
      <c r="AS300" s="36">
        <f t="shared" si="367"/>
        <v>0</v>
      </c>
      <c r="AT300" s="36">
        <f t="shared" si="368"/>
        <v>0</v>
      </c>
      <c r="AU300" s="36">
        <f t="shared" si="369"/>
        <v>0</v>
      </c>
      <c r="AV300" s="36">
        <f t="shared" si="370"/>
        <v>197.77</v>
      </c>
      <c r="AW300" s="36">
        <f t="shared" si="371"/>
        <v>0</v>
      </c>
      <c r="AX300" s="36">
        <f t="shared" si="372"/>
        <v>0</v>
      </c>
      <c r="AZ300" s="36">
        <f t="shared" si="385"/>
        <v>0</v>
      </c>
      <c r="BA300" s="36">
        <f t="shared" si="386"/>
        <v>0</v>
      </c>
      <c r="BB300" s="36">
        <f t="shared" si="387"/>
        <v>0</v>
      </c>
      <c r="BC300" s="36">
        <f t="shared" si="388"/>
        <v>0</v>
      </c>
      <c r="BD300" s="36">
        <f t="shared" si="389"/>
        <v>0</v>
      </c>
      <c r="BE300" s="36">
        <f t="shared" si="390"/>
        <v>0</v>
      </c>
      <c r="BF300" s="36">
        <f t="shared" si="391"/>
        <v>0</v>
      </c>
      <c r="BG300" s="36">
        <f t="shared" si="392"/>
        <v>0</v>
      </c>
      <c r="BH300" s="36">
        <f t="shared" si="393"/>
        <v>0</v>
      </c>
      <c r="BI300" s="36">
        <f t="shared" si="394"/>
        <v>0</v>
      </c>
      <c r="BJ300" s="118">
        <f t="shared" si="373"/>
        <v>0</v>
      </c>
      <c r="BK300" s="37"/>
      <c r="BL300" s="38">
        <f t="shared" si="395"/>
        <v>0</v>
      </c>
      <c r="BM300" s="39">
        <f>IF(BA300+AP300+T299&gt;=F$8,0,IF(SUM($BL300:BL300)&lt;$C300,MIN(F$8-(BA300+AP300+T299),$C300-SUM($BL300:BL300)),0))</f>
        <v>0</v>
      </c>
      <c r="BN300" s="39">
        <f>IF(BB300+AQ300+U299&gt;=G$8,0,IF(SUM($BL300:BM300)&lt;$C300,MIN(G$8-(BB300+AQ300+U299),$C300-SUM($BL300:BM300)),0))</f>
        <v>0</v>
      </c>
      <c r="BO300" s="39">
        <f>IF(BC300+AR300+V299&gt;=H$8,0,IF(SUM($BL300:BN300)&lt;$C300,MIN(H$8-(BC300+AR300+V299),$C300-SUM($BL300:BN300)),0))</f>
        <v>0</v>
      </c>
      <c r="BP300" s="39">
        <f>IF(BD300+AS300+W299&gt;=I$8,0,IF(SUM($BL300:BO300)&lt;$C300,MIN(I$8-(BD300+AS300+W299),$C300-SUM($BL300:BO300)),0))</f>
        <v>0</v>
      </c>
      <c r="BQ300" s="39">
        <f>IF(BE300+AT300+X299&gt;=J$8,0,IF(SUM($BL300:BP300)&lt;$C300,MIN(J$8-(BE300+AT300+X299),$C300-SUM($BL300:BP300)),0))</f>
        <v>0</v>
      </c>
      <c r="BR300" s="39">
        <f>IF(BF300+AU300+Y299&gt;=K$8,0,IF(SUM($BL300:BQ300)&lt;$C300,MIN(K$8-(BF300+AU300+Y299),$C300-SUM($BL300:BQ300)),0))</f>
        <v>0</v>
      </c>
      <c r="BS300" s="39">
        <f>IF(BG300+AV300+Z299&gt;=L$8,0,IF(SUM($BL300:BR300)&lt;$C300,MIN(L$8-(BG300+AV300+Z299),$C300-SUM($BL300:BR300)),0))</f>
        <v>0</v>
      </c>
      <c r="BT300" s="39">
        <f>IF(BH300+AW300+AA299&gt;=M$8,0,IF(SUM($BL300:BS300)&lt;$C300,MIN(M$8-(BH300+AW300+AA299),$C300-SUM($BL300:BS300)),0))</f>
        <v>0</v>
      </c>
      <c r="BU300" s="39">
        <f>IF(BI300+AX300+AB299&gt;=N$8,0,IF(SUM($BL300:BT300)&lt;$C300,MIN(N$8-(BI300+AX300+AB299),$C300-SUM($BL300:BT300)),0))</f>
        <v>0</v>
      </c>
      <c r="BW300" s="52" t="e">
        <f t="shared" si="396"/>
        <v>#N/A</v>
      </c>
      <c r="BX300" s="174" t="e">
        <f t="shared" si="397"/>
        <v>#N/A</v>
      </c>
      <c r="BY300" s="39">
        <f t="shared" si="374"/>
        <v>0</v>
      </c>
      <c r="BZ300" s="174" t="e">
        <f t="shared" si="398"/>
        <v>#N/A</v>
      </c>
      <c r="CA300" s="37">
        <f t="shared" si="375"/>
        <v>0</v>
      </c>
      <c r="CB300" s="174" t="e">
        <f t="shared" si="399"/>
        <v>#N/A</v>
      </c>
      <c r="CC300" s="39">
        <f t="shared" si="376"/>
        <v>0</v>
      </c>
      <c r="CD300" s="174" t="e">
        <f t="shared" si="400"/>
        <v>#N/A</v>
      </c>
      <c r="CE300" s="39">
        <f t="shared" si="377"/>
        <v>0</v>
      </c>
      <c r="CF300" s="174" t="e">
        <f t="shared" si="401"/>
        <v>#N/A</v>
      </c>
      <c r="CG300" s="39">
        <f t="shared" si="378"/>
        <v>0</v>
      </c>
      <c r="CH300" s="174" t="e">
        <f t="shared" si="402"/>
        <v>#N/A</v>
      </c>
      <c r="CI300" s="39">
        <f t="shared" si="379"/>
        <v>0</v>
      </c>
      <c r="CJ300" s="174" t="e">
        <f t="shared" si="403"/>
        <v>#N/A</v>
      </c>
      <c r="CK300" s="39">
        <f t="shared" si="380"/>
        <v>0</v>
      </c>
      <c r="CL300" s="174" t="e">
        <f t="shared" si="404"/>
        <v>#N/A</v>
      </c>
      <c r="CM300" s="39">
        <f t="shared" si="381"/>
        <v>0</v>
      </c>
      <c r="CN300" s="174" t="e">
        <f t="shared" si="405"/>
        <v>#N/A</v>
      </c>
      <c r="CO300" s="39">
        <f t="shared" si="382"/>
        <v>0</v>
      </c>
      <c r="CP300" s="174" t="e">
        <f t="shared" si="406"/>
        <v>#N/A</v>
      </c>
      <c r="CQ300" s="39">
        <f t="shared" si="383"/>
        <v>0</v>
      </c>
      <c r="CR300" s="39" t="e">
        <f>IF(ISERROR(BX300),NA(),(BY300/Calculator!$E$6)/2)</f>
        <v>#N/A</v>
      </c>
      <c r="CS300" s="39" t="e">
        <f>IF(ISERROR(BZ300),NA(),(CA300/Calculator!$E$6)/2)</f>
        <v>#N/A</v>
      </c>
      <c r="CT300" s="39" t="e">
        <f>IF(ISERROR(CB300),NA(),(CC300/Calculator!$E$6)/2)</f>
        <v>#N/A</v>
      </c>
      <c r="CU300" s="39" t="e">
        <f>IF(ISERROR(CD300),NA(),(CE300/Calculator!$E$6)/2)</f>
        <v>#N/A</v>
      </c>
      <c r="CV300" s="39" t="e">
        <f>IF(ISERROR(CF300),NA(),(CG300/Calculator!$E$6)/2)</f>
        <v>#N/A</v>
      </c>
      <c r="CW300" s="39" t="e">
        <f>IF(ISERROR(CH300),NA(),(CI300/Calculator!$E$6)/2)</f>
        <v>#N/A</v>
      </c>
      <c r="CX300" s="39" t="e">
        <f>IF(ISERROR(CJ300),NA(),(CK300/Calculator!$E$6)/2)</f>
        <v>#N/A</v>
      </c>
      <c r="CY300" s="39" t="e">
        <f>IF(ISERROR(CL300),NA(),(CM300/Calculator!$E$6)/2)</f>
        <v>#N/A</v>
      </c>
      <c r="CZ300" s="39" t="e">
        <f>IF(ISERROR(CN300),NA(),(CO300/Calculator!$E$6)/2)</f>
        <v>#N/A</v>
      </c>
      <c r="DA300" s="39" t="e">
        <f>IF(ISERROR(CP300),NA(),(CQ300/Calculator!$E$6)/2)</f>
        <v>#N/A</v>
      </c>
    </row>
    <row r="301" spans="1:105" s="34" customFormat="1" ht="12" thickBot="1" x14ac:dyDescent="0.25">
      <c r="A301" s="51" t="str">
        <f t="shared" si="338"/>
        <v/>
      </c>
      <c r="B301" s="52" t="str">
        <f t="shared" si="384"/>
        <v/>
      </c>
      <c r="C301" s="53" t="str">
        <f t="shared" si="339"/>
        <v/>
      </c>
      <c r="D301" s="54"/>
      <c r="E301" s="36">
        <f t="shared" si="340"/>
        <v>0</v>
      </c>
      <c r="F301" s="36">
        <f t="shared" si="341"/>
        <v>0</v>
      </c>
      <c r="G301" s="36">
        <f t="shared" si="342"/>
        <v>0</v>
      </c>
      <c r="H301" s="36">
        <f t="shared" si="343"/>
        <v>0</v>
      </c>
      <c r="I301" s="36">
        <f t="shared" si="344"/>
        <v>0</v>
      </c>
      <c r="J301" s="36">
        <f t="shared" si="345"/>
        <v>0</v>
      </c>
      <c r="K301" s="36">
        <f t="shared" si="346"/>
        <v>0</v>
      </c>
      <c r="L301" s="36">
        <f t="shared" si="347"/>
        <v>0</v>
      </c>
      <c r="M301" s="36">
        <f t="shared" si="348"/>
        <v>0</v>
      </c>
      <c r="N301" s="36">
        <f t="shared" si="349"/>
        <v>0</v>
      </c>
      <c r="O301" s="49">
        <f t="shared" si="350"/>
        <v>0</v>
      </c>
      <c r="P301" s="132" t="str">
        <f t="shared" si="351"/>
        <v/>
      </c>
      <c r="Q301" s="50">
        <f t="shared" si="352"/>
        <v>0</v>
      </c>
      <c r="R301" s="37"/>
      <c r="S301" s="36">
        <f t="shared" si="353"/>
        <v>1000</v>
      </c>
      <c r="T301" s="36">
        <f t="shared" si="354"/>
        <v>0</v>
      </c>
      <c r="U301" s="36">
        <f t="shared" si="355"/>
        <v>0</v>
      </c>
      <c r="V301" s="36">
        <f t="shared" si="356"/>
        <v>0</v>
      </c>
      <c r="W301" s="36">
        <f t="shared" si="357"/>
        <v>3000</v>
      </c>
      <c r="X301" s="36">
        <f t="shared" si="358"/>
        <v>0</v>
      </c>
      <c r="Y301" s="36">
        <f t="shared" si="359"/>
        <v>0</v>
      </c>
      <c r="Z301" s="36">
        <f t="shared" si="360"/>
        <v>68203.750000000029</v>
      </c>
      <c r="AA301" s="36">
        <f t="shared" si="361"/>
        <v>0</v>
      </c>
      <c r="AB301" s="36">
        <f t="shared" si="362"/>
        <v>0</v>
      </c>
      <c r="AC301" s="40"/>
      <c r="AD301" s="36">
        <f t="shared" si="328"/>
        <v>0</v>
      </c>
      <c r="AE301" s="36">
        <f t="shared" si="329"/>
        <v>0</v>
      </c>
      <c r="AF301" s="36">
        <f t="shared" si="330"/>
        <v>0</v>
      </c>
      <c r="AG301" s="36">
        <f t="shared" si="331"/>
        <v>0</v>
      </c>
      <c r="AH301" s="36">
        <f t="shared" si="332"/>
        <v>0</v>
      </c>
      <c r="AI301" s="36">
        <f t="shared" si="333"/>
        <v>0</v>
      </c>
      <c r="AJ301" s="36">
        <f t="shared" si="334"/>
        <v>0</v>
      </c>
      <c r="AK301" s="36">
        <f t="shared" si="335"/>
        <v>0</v>
      </c>
      <c r="AL301" s="36">
        <f t="shared" si="336"/>
        <v>0</v>
      </c>
      <c r="AM301" s="36">
        <f t="shared" si="337"/>
        <v>0</v>
      </c>
      <c r="AN301" s="40"/>
      <c r="AO301" s="36">
        <f t="shared" si="363"/>
        <v>0</v>
      </c>
      <c r="AP301" s="36">
        <f t="shared" si="364"/>
        <v>0</v>
      </c>
      <c r="AQ301" s="36">
        <f t="shared" si="365"/>
        <v>0</v>
      </c>
      <c r="AR301" s="36">
        <f t="shared" si="366"/>
        <v>0</v>
      </c>
      <c r="AS301" s="36">
        <f t="shared" si="367"/>
        <v>0</v>
      </c>
      <c r="AT301" s="36">
        <f t="shared" si="368"/>
        <v>0</v>
      </c>
      <c r="AU301" s="36">
        <f t="shared" si="369"/>
        <v>0</v>
      </c>
      <c r="AV301" s="36">
        <f t="shared" si="370"/>
        <v>198.35</v>
      </c>
      <c r="AW301" s="36">
        <f t="shared" si="371"/>
        <v>0</v>
      </c>
      <c r="AX301" s="36">
        <f t="shared" si="372"/>
        <v>0</v>
      </c>
      <c r="AZ301" s="36">
        <f t="shared" si="385"/>
        <v>0</v>
      </c>
      <c r="BA301" s="36">
        <f t="shared" si="386"/>
        <v>0</v>
      </c>
      <c r="BB301" s="36">
        <f t="shared" si="387"/>
        <v>0</v>
      </c>
      <c r="BC301" s="36">
        <f t="shared" si="388"/>
        <v>0</v>
      </c>
      <c r="BD301" s="36">
        <f t="shared" si="389"/>
        <v>0</v>
      </c>
      <c r="BE301" s="36">
        <f t="shared" si="390"/>
        <v>0</v>
      </c>
      <c r="BF301" s="36">
        <f t="shared" si="391"/>
        <v>0</v>
      </c>
      <c r="BG301" s="36">
        <f t="shared" si="392"/>
        <v>0</v>
      </c>
      <c r="BH301" s="36">
        <f t="shared" si="393"/>
        <v>0</v>
      </c>
      <c r="BI301" s="36">
        <f t="shared" si="394"/>
        <v>0</v>
      </c>
      <c r="BJ301" s="118">
        <f t="shared" si="373"/>
        <v>0</v>
      </c>
      <c r="BK301" s="37"/>
      <c r="BL301" s="38">
        <f t="shared" si="395"/>
        <v>0</v>
      </c>
      <c r="BM301" s="39">
        <f>IF(BA301+AP301+T300&gt;=F$8,0,IF(SUM($BL301:BL301)&lt;$C301,MIN(F$8-(BA301+AP301+T300),$C301-SUM($BL301:BL301)),0))</f>
        <v>0</v>
      </c>
      <c r="BN301" s="39">
        <f>IF(BB301+AQ301+U300&gt;=G$8,0,IF(SUM($BL301:BM301)&lt;$C301,MIN(G$8-(BB301+AQ301+U300),$C301-SUM($BL301:BM301)),0))</f>
        <v>0</v>
      </c>
      <c r="BO301" s="39">
        <f>IF(BC301+AR301+V300&gt;=H$8,0,IF(SUM($BL301:BN301)&lt;$C301,MIN(H$8-(BC301+AR301+V300),$C301-SUM($BL301:BN301)),0))</f>
        <v>0</v>
      </c>
      <c r="BP301" s="39">
        <f>IF(BD301+AS301+W300&gt;=I$8,0,IF(SUM($BL301:BO301)&lt;$C301,MIN(I$8-(BD301+AS301+W300),$C301-SUM($BL301:BO301)),0))</f>
        <v>0</v>
      </c>
      <c r="BQ301" s="39">
        <f>IF(BE301+AT301+X300&gt;=J$8,0,IF(SUM($BL301:BP301)&lt;$C301,MIN(J$8-(BE301+AT301+X300),$C301-SUM($BL301:BP301)),0))</f>
        <v>0</v>
      </c>
      <c r="BR301" s="39">
        <f>IF(BF301+AU301+Y300&gt;=K$8,0,IF(SUM($BL301:BQ301)&lt;$C301,MIN(K$8-(BF301+AU301+Y300),$C301-SUM($BL301:BQ301)),0))</f>
        <v>0</v>
      </c>
      <c r="BS301" s="39">
        <f>IF(BG301+AV301+Z300&gt;=L$8,0,IF(SUM($BL301:BR301)&lt;$C301,MIN(L$8-(BG301+AV301+Z300),$C301-SUM($BL301:BR301)),0))</f>
        <v>0</v>
      </c>
      <c r="BT301" s="39">
        <f>IF(BH301+AW301+AA300&gt;=M$8,0,IF(SUM($BL301:BS301)&lt;$C301,MIN(M$8-(BH301+AW301+AA300),$C301-SUM($BL301:BS301)),0))</f>
        <v>0</v>
      </c>
      <c r="BU301" s="39">
        <f>IF(BI301+AX301+AB300&gt;=N$8,0,IF(SUM($BL301:BT301)&lt;$C301,MIN(N$8-(BI301+AX301+AB300),$C301-SUM($BL301:BT301)),0))</f>
        <v>0</v>
      </c>
      <c r="BW301" s="52" t="e">
        <f t="shared" si="396"/>
        <v>#N/A</v>
      </c>
      <c r="BX301" s="174" t="e">
        <f t="shared" si="397"/>
        <v>#N/A</v>
      </c>
      <c r="BY301" s="39">
        <f t="shared" si="374"/>
        <v>0</v>
      </c>
      <c r="BZ301" s="174" t="e">
        <f t="shared" si="398"/>
        <v>#N/A</v>
      </c>
      <c r="CA301" s="37">
        <f t="shared" si="375"/>
        <v>0</v>
      </c>
      <c r="CB301" s="174" t="e">
        <f t="shared" si="399"/>
        <v>#N/A</v>
      </c>
      <c r="CC301" s="39">
        <f t="shared" si="376"/>
        <v>0</v>
      </c>
      <c r="CD301" s="174" t="e">
        <f t="shared" si="400"/>
        <v>#N/A</v>
      </c>
      <c r="CE301" s="39">
        <f t="shared" si="377"/>
        <v>0</v>
      </c>
      <c r="CF301" s="174" t="e">
        <f t="shared" si="401"/>
        <v>#N/A</v>
      </c>
      <c r="CG301" s="39">
        <f t="shared" si="378"/>
        <v>0</v>
      </c>
      <c r="CH301" s="174" t="e">
        <f t="shared" si="402"/>
        <v>#N/A</v>
      </c>
      <c r="CI301" s="39">
        <f t="shared" si="379"/>
        <v>0</v>
      </c>
      <c r="CJ301" s="174" t="e">
        <f t="shared" si="403"/>
        <v>#N/A</v>
      </c>
      <c r="CK301" s="39">
        <f t="shared" si="380"/>
        <v>0</v>
      </c>
      <c r="CL301" s="174" t="e">
        <f t="shared" si="404"/>
        <v>#N/A</v>
      </c>
      <c r="CM301" s="39">
        <f t="shared" si="381"/>
        <v>0</v>
      </c>
      <c r="CN301" s="174" t="e">
        <f t="shared" si="405"/>
        <v>#N/A</v>
      </c>
      <c r="CO301" s="39">
        <f t="shared" si="382"/>
        <v>0</v>
      </c>
      <c r="CP301" s="174" t="e">
        <f t="shared" si="406"/>
        <v>#N/A</v>
      </c>
      <c r="CQ301" s="39">
        <f t="shared" si="383"/>
        <v>0</v>
      </c>
      <c r="CR301" s="39" t="e">
        <f>IF(ISERROR(BX301),NA(),(BY301/Calculator!$E$6)/2)</f>
        <v>#N/A</v>
      </c>
      <c r="CS301" s="39" t="e">
        <f>IF(ISERROR(BZ301),NA(),(CA301/Calculator!$E$6)/2)</f>
        <v>#N/A</v>
      </c>
      <c r="CT301" s="39" t="e">
        <f>IF(ISERROR(CB301),NA(),(CC301/Calculator!$E$6)/2)</f>
        <v>#N/A</v>
      </c>
      <c r="CU301" s="39" t="e">
        <f>IF(ISERROR(CD301),NA(),(CE301/Calculator!$E$6)/2)</f>
        <v>#N/A</v>
      </c>
      <c r="CV301" s="39" t="e">
        <f>IF(ISERROR(CF301),NA(),(CG301/Calculator!$E$6)/2)</f>
        <v>#N/A</v>
      </c>
      <c r="CW301" s="39" t="e">
        <f>IF(ISERROR(CH301),NA(),(CI301/Calculator!$E$6)/2)</f>
        <v>#N/A</v>
      </c>
      <c r="CX301" s="39" t="e">
        <f>IF(ISERROR(CJ301),NA(),(CK301/Calculator!$E$6)/2)</f>
        <v>#N/A</v>
      </c>
      <c r="CY301" s="39" t="e">
        <f>IF(ISERROR(CL301),NA(),(CM301/Calculator!$E$6)/2)</f>
        <v>#N/A</v>
      </c>
      <c r="CZ301" s="39" t="e">
        <f>IF(ISERROR(CN301),NA(),(CO301/Calculator!$E$6)/2)</f>
        <v>#N/A</v>
      </c>
      <c r="DA301" s="39" t="e">
        <f>IF(ISERROR(CP301),NA(),(CQ301/Calculator!$E$6)/2)</f>
        <v>#N/A</v>
      </c>
    </row>
    <row r="302" spans="1:105" s="34" customFormat="1" ht="12" thickBot="1" x14ac:dyDescent="0.25">
      <c r="A302" s="51" t="str">
        <f t="shared" si="338"/>
        <v/>
      </c>
      <c r="B302" s="52" t="str">
        <f t="shared" si="384"/>
        <v/>
      </c>
      <c r="C302" s="53" t="str">
        <f t="shared" si="339"/>
        <v/>
      </c>
      <c r="D302" s="54"/>
      <c r="E302" s="36">
        <f t="shared" si="340"/>
        <v>0</v>
      </c>
      <c r="F302" s="36">
        <f t="shared" si="341"/>
        <v>0</v>
      </c>
      <c r="G302" s="36">
        <f t="shared" si="342"/>
        <v>0</v>
      </c>
      <c r="H302" s="36">
        <f t="shared" si="343"/>
        <v>0</v>
      </c>
      <c r="I302" s="36">
        <f t="shared" si="344"/>
        <v>0</v>
      </c>
      <c r="J302" s="36">
        <f t="shared" si="345"/>
        <v>0</v>
      </c>
      <c r="K302" s="36">
        <f t="shared" si="346"/>
        <v>0</v>
      </c>
      <c r="L302" s="36">
        <f t="shared" si="347"/>
        <v>0</v>
      </c>
      <c r="M302" s="36">
        <f t="shared" si="348"/>
        <v>0</v>
      </c>
      <c r="N302" s="36">
        <f t="shared" si="349"/>
        <v>0</v>
      </c>
      <c r="O302" s="49">
        <f t="shared" si="350"/>
        <v>0</v>
      </c>
      <c r="P302" s="132" t="str">
        <f t="shared" si="351"/>
        <v/>
      </c>
      <c r="Q302" s="50">
        <f t="shared" si="352"/>
        <v>0</v>
      </c>
      <c r="R302" s="37"/>
      <c r="S302" s="36">
        <f t="shared" si="353"/>
        <v>1000</v>
      </c>
      <c r="T302" s="36">
        <f t="shared" si="354"/>
        <v>0</v>
      </c>
      <c r="U302" s="36">
        <f t="shared" si="355"/>
        <v>0</v>
      </c>
      <c r="V302" s="36">
        <f t="shared" si="356"/>
        <v>0</v>
      </c>
      <c r="W302" s="36">
        <f t="shared" si="357"/>
        <v>3000</v>
      </c>
      <c r="X302" s="36">
        <f t="shared" si="358"/>
        <v>0</v>
      </c>
      <c r="Y302" s="36">
        <f t="shared" si="359"/>
        <v>0</v>
      </c>
      <c r="Z302" s="36">
        <f t="shared" si="360"/>
        <v>68402.680000000022</v>
      </c>
      <c r="AA302" s="36">
        <f t="shared" si="361"/>
        <v>0</v>
      </c>
      <c r="AB302" s="36">
        <f t="shared" si="362"/>
        <v>0</v>
      </c>
      <c r="AC302" s="40"/>
      <c r="AD302" s="36">
        <f t="shared" si="328"/>
        <v>0</v>
      </c>
      <c r="AE302" s="36">
        <f t="shared" si="329"/>
        <v>0</v>
      </c>
      <c r="AF302" s="36">
        <f t="shared" si="330"/>
        <v>0</v>
      </c>
      <c r="AG302" s="36">
        <f t="shared" si="331"/>
        <v>0</v>
      </c>
      <c r="AH302" s="36">
        <f t="shared" si="332"/>
        <v>0</v>
      </c>
      <c r="AI302" s="36">
        <f t="shared" si="333"/>
        <v>0</v>
      </c>
      <c r="AJ302" s="36">
        <f t="shared" si="334"/>
        <v>0</v>
      </c>
      <c r="AK302" s="36">
        <f t="shared" si="335"/>
        <v>0</v>
      </c>
      <c r="AL302" s="36">
        <f t="shared" si="336"/>
        <v>0</v>
      </c>
      <c r="AM302" s="36">
        <f t="shared" si="337"/>
        <v>0</v>
      </c>
      <c r="AN302" s="40"/>
      <c r="AO302" s="36">
        <f t="shared" si="363"/>
        <v>0</v>
      </c>
      <c r="AP302" s="36">
        <f t="shared" si="364"/>
        <v>0</v>
      </c>
      <c r="AQ302" s="36">
        <f t="shared" si="365"/>
        <v>0</v>
      </c>
      <c r="AR302" s="36">
        <f t="shared" si="366"/>
        <v>0</v>
      </c>
      <c r="AS302" s="36">
        <f t="shared" si="367"/>
        <v>0</v>
      </c>
      <c r="AT302" s="36">
        <f t="shared" si="368"/>
        <v>0</v>
      </c>
      <c r="AU302" s="36">
        <f t="shared" si="369"/>
        <v>0</v>
      </c>
      <c r="AV302" s="36">
        <f t="shared" si="370"/>
        <v>198.93</v>
      </c>
      <c r="AW302" s="36">
        <f t="shared" si="371"/>
        <v>0</v>
      </c>
      <c r="AX302" s="36">
        <f t="shared" si="372"/>
        <v>0</v>
      </c>
      <c r="AZ302" s="36">
        <f t="shared" si="385"/>
        <v>0</v>
      </c>
      <c r="BA302" s="36">
        <f t="shared" si="386"/>
        <v>0</v>
      </c>
      <c r="BB302" s="36">
        <f t="shared" si="387"/>
        <v>0</v>
      </c>
      <c r="BC302" s="36">
        <f t="shared" si="388"/>
        <v>0</v>
      </c>
      <c r="BD302" s="36">
        <f t="shared" si="389"/>
        <v>0</v>
      </c>
      <c r="BE302" s="36">
        <f t="shared" si="390"/>
        <v>0</v>
      </c>
      <c r="BF302" s="36">
        <f t="shared" si="391"/>
        <v>0</v>
      </c>
      <c r="BG302" s="36">
        <f t="shared" si="392"/>
        <v>0</v>
      </c>
      <c r="BH302" s="36">
        <f t="shared" si="393"/>
        <v>0</v>
      </c>
      <c r="BI302" s="36">
        <f t="shared" si="394"/>
        <v>0</v>
      </c>
      <c r="BJ302" s="118">
        <f t="shared" si="373"/>
        <v>0</v>
      </c>
      <c r="BK302" s="37"/>
      <c r="BL302" s="38">
        <f t="shared" si="395"/>
        <v>0</v>
      </c>
      <c r="BM302" s="39">
        <f>IF(BA302+AP302+T301&gt;=F$8,0,IF(SUM($BL302:BL302)&lt;$C302,MIN(F$8-(BA302+AP302+T301),$C302-SUM($BL302:BL302)),0))</f>
        <v>0</v>
      </c>
      <c r="BN302" s="39">
        <f>IF(BB302+AQ302+U301&gt;=G$8,0,IF(SUM($BL302:BM302)&lt;$C302,MIN(G$8-(BB302+AQ302+U301),$C302-SUM($BL302:BM302)),0))</f>
        <v>0</v>
      </c>
      <c r="BO302" s="39">
        <f>IF(BC302+AR302+V301&gt;=H$8,0,IF(SUM($BL302:BN302)&lt;$C302,MIN(H$8-(BC302+AR302+V301),$C302-SUM($BL302:BN302)),0))</f>
        <v>0</v>
      </c>
      <c r="BP302" s="39">
        <f>IF(BD302+AS302+W301&gt;=I$8,0,IF(SUM($BL302:BO302)&lt;$C302,MIN(I$8-(BD302+AS302+W301),$C302-SUM($BL302:BO302)),0))</f>
        <v>0</v>
      </c>
      <c r="BQ302" s="39">
        <f>IF(BE302+AT302+X301&gt;=J$8,0,IF(SUM($BL302:BP302)&lt;$C302,MIN(J$8-(BE302+AT302+X301),$C302-SUM($BL302:BP302)),0))</f>
        <v>0</v>
      </c>
      <c r="BR302" s="39">
        <f>IF(BF302+AU302+Y301&gt;=K$8,0,IF(SUM($BL302:BQ302)&lt;$C302,MIN(K$8-(BF302+AU302+Y301),$C302-SUM($BL302:BQ302)),0))</f>
        <v>0</v>
      </c>
      <c r="BS302" s="39">
        <f>IF(BG302+AV302+Z301&gt;=L$8,0,IF(SUM($BL302:BR302)&lt;$C302,MIN(L$8-(BG302+AV302+Z301),$C302-SUM($BL302:BR302)),0))</f>
        <v>0</v>
      </c>
      <c r="BT302" s="39">
        <f>IF(BH302+AW302+AA301&gt;=M$8,0,IF(SUM($BL302:BS302)&lt;$C302,MIN(M$8-(BH302+AW302+AA301),$C302-SUM($BL302:BS302)),0))</f>
        <v>0</v>
      </c>
      <c r="BU302" s="39">
        <f>IF(BI302+AX302+AB301&gt;=N$8,0,IF(SUM($BL302:BT302)&lt;$C302,MIN(N$8-(BI302+AX302+AB301),$C302-SUM($BL302:BT302)),0))</f>
        <v>0</v>
      </c>
      <c r="BW302" s="52" t="e">
        <f t="shared" si="396"/>
        <v>#N/A</v>
      </c>
      <c r="BX302" s="174" t="e">
        <f t="shared" si="397"/>
        <v>#N/A</v>
      </c>
      <c r="BY302" s="39">
        <f t="shared" si="374"/>
        <v>0</v>
      </c>
      <c r="BZ302" s="174" t="e">
        <f t="shared" si="398"/>
        <v>#N/A</v>
      </c>
      <c r="CA302" s="37">
        <f t="shared" si="375"/>
        <v>0</v>
      </c>
      <c r="CB302" s="174" t="e">
        <f t="shared" si="399"/>
        <v>#N/A</v>
      </c>
      <c r="CC302" s="39">
        <f t="shared" si="376"/>
        <v>0</v>
      </c>
      <c r="CD302" s="174" t="e">
        <f t="shared" si="400"/>
        <v>#N/A</v>
      </c>
      <c r="CE302" s="39">
        <f t="shared" si="377"/>
        <v>0</v>
      </c>
      <c r="CF302" s="174" t="e">
        <f t="shared" si="401"/>
        <v>#N/A</v>
      </c>
      <c r="CG302" s="39">
        <f t="shared" si="378"/>
        <v>0</v>
      </c>
      <c r="CH302" s="174" t="e">
        <f t="shared" si="402"/>
        <v>#N/A</v>
      </c>
      <c r="CI302" s="39">
        <f t="shared" si="379"/>
        <v>0</v>
      </c>
      <c r="CJ302" s="174" t="e">
        <f t="shared" si="403"/>
        <v>#N/A</v>
      </c>
      <c r="CK302" s="39">
        <f t="shared" si="380"/>
        <v>0</v>
      </c>
      <c r="CL302" s="174" t="e">
        <f t="shared" si="404"/>
        <v>#N/A</v>
      </c>
      <c r="CM302" s="39">
        <f t="shared" si="381"/>
        <v>0</v>
      </c>
      <c r="CN302" s="174" t="e">
        <f t="shared" si="405"/>
        <v>#N/A</v>
      </c>
      <c r="CO302" s="39">
        <f t="shared" si="382"/>
        <v>0</v>
      </c>
      <c r="CP302" s="174" t="e">
        <f t="shared" si="406"/>
        <v>#N/A</v>
      </c>
      <c r="CQ302" s="39">
        <f t="shared" si="383"/>
        <v>0</v>
      </c>
      <c r="CR302" s="39" t="e">
        <f>IF(ISERROR(BX302),NA(),(BY302/Calculator!$E$6)/2)</f>
        <v>#N/A</v>
      </c>
      <c r="CS302" s="39" t="e">
        <f>IF(ISERROR(BZ302),NA(),(CA302/Calculator!$E$6)/2)</f>
        <v>#N/A</v>
      </c>
      <c r="CT302" s="39" t="e">
        <f>IF(ISERROR(CB302),NA(),(CC302/Calculator!$E$6)/2)</f>
        <v>#N/A</v>
      </c>
      <c r="CU302" s="39" t="e">
        <f>IF(ISERROR(CD302),NA(),(CE302/Calculator!$E$6)/2)</f>
        <v>#N/A</v>
      </c>
      <c r="CV302" s="39" t="e">
        <f>IF(ISERROR(CF302),NA(),(CG302/Calculator!$E$6)/2)</f>
        <v>#N/A</v>
      </c>
      <c r="CW302" s="39" t="e">
        <f>IF(ISERROR(CH302),NA(),(CI302/Calculator!$E$6)/2)</f>
        <v>#N/A</v>
      </c>
      <c r="CX302" s="39" t="e">
        <f>IF(ISERROR(CJ302),NA(),(CK302/Calculator!$E$6)/2)</f>
        <v>#N/A</v>
      </c>
      <c r="CY302" s="39" t="e">
        <f>IF(ISERROR(CL302),NA(),(CM302/Calculator!$E$6)/2)</f>
        <v>#N/A</v>
      </c>
      <c r="CZ302" s="39" t="e">
        <f>IF(ISERROR(CN302),NA(),(CO302/Calculator!$E$6)/2)</f>
        <v>#N/A</v>
      </c>
      <c r="DA302" s="39" t="e">
        <f>IF(ISERROR(CP302),NA(),(CQ302/Calculator!$E$6)/2)</f>
        <v>#N/A</v>
      </c>
    </row>
    <row r="303" spans="1:105" s="34" customFormat="1" ht="12" thickBot="1" x14ac:dyDescent="0.25">
      <c r="A303" s="51" t="str">
        <f t="shared" si="338"/>
        <v/>
      </c>
      <c r="B303" s="52" t="str">
        <f t="shared" si="384"/>
        <v/>
      </c>
      <c r="C303" s="53" t="str">
        <f t="shared" si="339"/>
        <v/>
      </c>
      <c r="D303" s="54"/>
      <c r="E303" s="36">
        <f t="shared" si="340"/>
        <v>0</v>
      </c>
      <c r="F303" s="36">
        <f t="shared" si="341"/>
        <v>0</v>
      </c>
      <c r="G303" s="36">
        <f t="shared" si="342"/>
        <v>0</v>
      </c>
      <c r="H303" s="36">
        <f t="shared" si="343"/>
        <v>0</v>
      </c>
      <c r="I303" s="36">
        <f t="shared" si="344"/>
        <v>0</v>
      </c>
      <c r="J303" s="36">
        <f t="shared" si="345"/>
        <v>0</v>
      </c>
      <c r="K303" s="36">
        <f t="shared" si="346"/>
        <v>0</v>
      </c>
      <c r="L303" s="36">
        <f t="shared" si="347"/>
        <v>0</v>
      </c>
      <c r="M303" s="36">
        <f t="shared" si="348"/>
        <v>0</v>
      </c>
      <c r="N303" s="36">
        <f t="shared" si="349"/>
        <v>0</v>
      </c>
      <c r="O303" s="49">
        <f t="shared" si="350"/>
        <v>0</v>
      </c>
      <c r="P303" s="132" t="str">
        <f t="shared" si="351"/>
        <v/>
      </c>
      <c r="Q303" s="50">
        <f t="shared" si="352"/>
        <v>0</v>
      </c>
      <c r="R303" s="37"/>
      <c r="S303" s="36">
        <f t="shared" si="353"/>
        <v>1000</v>
      </c>
      <c r="T303" s="36">
        <f t="shared" si="354"/>
        <v>0</v>
      </c>
      <c r="U303" s="36">
        <f t="shared" si="355"/>
        <v>0</v>
      </c>
      <c r="V303" s="36">
        <f t="shared" si="356"/>
        <v>0</v>
      </c>
      <c r="W303" s="36">
        <f t="shared" si="357"/>
        <v>3000</v>
      </c>
      <c r="X303" s="36">
        <f t="shared" si="358"/>
        <v>0</v>
      </c>
      <c r="Y303" s="36">
        <f t="shared" si="359"/>
        <v>0</v>
      </c>
      <c r="Z303" s="36">
        <f t="shared" si="360"/>
        <v>68602.190000000017</v>
      </c>
      <c r="AA303" s="36">
        <f t="shared" si="361"/>
        <v>0</v>
      </c>
      <c r="AB303" s="36">
        <f t="shared" si="362"/>
        <v>0</v>
      </c>
      <c r="AC303" s="40"/>
      <c r="AD303" s="36">
        <f t="shared" si="328"/>
        <v>0</v>
      </c>
      <c r="AE303" s="36">
        <f t="shared" si="329"/>
        <v>0</v>
      </c>
      <c r="AF303" s="36">
        <f t="shared" si="330"/>
        <v>0</v>
      </c>
      <c r="AG303" s="36">
        <f t="shared" si="331"/>
        <v>0</v>
      </c>
      <c r="AH303" s="36">
        <f t="shared" si="332"/>
        <v>0</v>
      </c>
      <c r="AI303" s="36">
        <f t="shared" si="333"/>
        <v>0</v>
      </c>
      <c r="AJ303" s="36">
        <f t="shared" si="334"/>
        <v>0</v>
      </c>
      <c r="AK303" s="36">
        <f t="shared" si="335"/>
        <v>0</v>
      </c>
      <c r="AL303" s="36">
        <f t="shared" si="336"/>
        <v>0</v>
      </c>
      <c r="AM303" s="36">
        <f t="shared" si="337"/>
        <v>0</v>
      </c>
      <c r="AN303" s="40"/>
      <c r="AO303" s="36">
        <f t="shared" si="363"/>
        <v>0</v>
      </c>
      <c r="AP303" s="36">
        <f t="shared" si="364"/>
        <v>0</v>
      </c>
      <c r="AQ303" s="36">
        <f t="shared" si="365"/>
        <v>0</v>
      </c>
      <c r="AR303" s="36">
        <f t="shared" si="366"/>
        <v>0</v>
      </c>
      <c r="AS303" s="36">
        <f t="shared" si="367"/>
        <v>0</v>
      </c>
      <c r="AT303" s="36">
        <f t="shared" si="368"/>
        <v>0</v>
      </c>
      <c r="AU303" s="36">
        <f t="shared" si="369"/>
        <v>0</v>
      </c>
      <c r="AV303" s="36">
        <f t="shared" si="370"/>
        <v>199.51</v>
      </c>
      <c r="AW303" s="36">
        <f t="shared" si="371"/>
        <v>0</v>
      </c>
      <c r="AX303" s="36">
        <f t="shared" si="372"/>
        <v>0</v>
      </c>
      <c r="AZ303" s="36">
        <f t="shared" si="385"/>
        <v>0</v>
      </c>
      <c r="BA303" s="36">
        <f t="shared" si="386"/>
        <v>0</v>
      </c>
      <c r="BB303" s="36">
        <f t="shared" si="387"/>
        <v>0</v>
      </c>
      <c r="BC303" s="36">
        <f t="shared" si="388"/>
        <v>0</v>
      </c>
      <c r="BD303" s="36">
        <f t="shared" si="389"/>
        <v>0</v>
      </c>
      <c r="BE303" s="36">
        <f t="shared" si="390"/>
        <v>0</v>
      </c>
      <c r="BF303" s="36">
        <f t="shared" si="391"/>
        <v>0</v>
      </c>
      <c r="BG303" s="36">
        <f t="shared" si="392"/>
        <v>0</v>
      </c>
      <c r="BH303" s="36">
        <f t="shared" si="393"/>
        <v>0</v>
      </c>
      <c r="BI303" s="36">
        <f t="shared" si="394"/>
        <v>0</v>
      </c>
      <c r="BJ303" s="118">
        <f t="shared" si="373"/>
        <v>0</v>
      </c>
      <c r="BK303" s="37"/>
      <c r="BL303" s="38">
        <f t="shared" si="395"/>
        <v>0</v>
      </c>
      <c r="BM303" s="39">
        <f>IF(BA303+AP303+T302&gt;=F$8,0,IF(SUM($BL303:BL303)&lt;$C303,MIN(F$8-(BA303+AP303+T302),$C303-SUM($BL303:BL303)),0))</f>
        <v>0</v>
      </c>
      <c r="BN303" s="39">
        <f>IF(BB303+AQ303+U302&gt;=G$8,0,IF(SUM($BL303:BM303)&lt;$C303,MIN(G$8-(BB303+AQ303+U302),$C303-SUM($BL303:BM303)),0))</f>
        <v>0</v>
      </c>
      <c r="BO303" s="39">
        <f>IF(BC303+AR303+V302&gt;=H$8,0,IF(SUM($BL303:BN303)&lt;$C303,MIN(H$8-(BC303+AR303+V302),$C303-SUM($BL303:BN303)),0))</f>
        <v>0</v>
      </c>
      <c r="BP303" s="39">
        <f>IF(BD303+AS303+W302&gt;=I$8,0,IF(SUM($BL303:BO303)&lt;$C303,MIN(I$8-(BD303+AS303+W302),$C303-SUM($BL303:BO303)),0))</f>
        <v>0</v>
      </c>
      <c r="BQ303" s="39">
        <f>IF(BE303+AT303+X302&gt;=J$8,0,IF(SUM($BL303:BP303)&lt;$C303,MIN(J$8-(BE303+AT303+X302),$C303-SUM($BL303:BP303)),0))</f>
        <v>0</v>
      </c>
      <c r="BR303" s="39">
        <f>IF(BF303+AU303+Y302&gt;=K$8,0,IF(SUM($BL303:BQ303)&lt;$C303,MIN(K$8-(BF303+AU303+Y302),$C303-SUM($BL303:BQ303)),0))</f>
        <v>0</v>
      </c>
      <c r="BS303" s="39">
        <f>IF(BG303+AV303+Z302&gt;=L$8,0,IF(SUM($BL303:BR303)&lt;$C303,MIN(L$8-(BG303+AV303+Z302),$C303-SUM($BL303:BR303)),0))</f>
        <v>0</v>
      </c>
      <c r="BT303" s="39">
        <f>IF(BH303+AW303+AA302&gt;=M$8,0,IF(SUM($BL303:BS303)&lt;$C303,MIN(M$8-(BH303+AW303+AA302),$C303-SUM($BL303:BS303)),0))</f>
        <v>0</v>
      </c>
      <c r="BU303" s="39">
        <f>IF(BI303+AX303+AB302&gt;=N$8,0,IF(SUM($BL303:BT303)&lt;$C303,MIN(N$8-(BI303+AX303+AB302),$C303-SUM($BL303:BT303)),0))</f>
        <v>0</v>
      </c>
      <c r="BW303" s="52" t="e">
        <f t="shared" si="396"/>
        <v>#N/A</v>
      </c>
      <c r="BX303" s="174" t="e">
        <f t="shared" si="397"/>
        <v>#N/A</v>
      </c>
      <c r="BY303" s="39">
        <f t="shared" si="374"/>
        <v>0</v>
      </c>
      <c r="BZ303" s="174" t="e">
        <f t="shared" si="398"/>
        <v>#N/A</v>
      </c>
      <c r="CA303" s="37">
        <f t="shared" si="375"/>
        <v>0</v>
      </c>
      <c r="CB303" s="174" t="e">
        <f t="shared" si="399"/>
        <v>#N/A</v>
      </c>
      <c r="CC303" s="39">
        <f t="shared" si="376"/>
        <v>0</v>
      </c>
      <c r="CD303" s="174" t="e">
        <f t="shared" si="400"/>
        <v>#N/A</v>
      </c>
      <c r="CE303" s="39">
        <f t="shared" si="377"/>
        <v>0</v>
      </c>
      <c r="CF303" s="174" t="e">
        <f t="shared" si="401"/>
        <v>#N/A</v>
      </c>
      <c r="CG303" s="39">
        <f t="shared" si="378"/>
        <v>0</v>
      </c>
      <c r="CH303" s="174" t="e">
        <f t="shared" si="402"/>
        <v>#N/A</v>
      </c>
      <c r="CI303" s="39">
        <f t="shared" si="379"/>
        <v>0</v>
      </c>
      <c r="CJ303" s="174" t="e">
        <f t="shared" si="403"/>
        <v>#N/A</v>
      </c>
      <c r="CK303" s="39">
        <f t="shared" si="380"/>
        <v>0</v>
      </c>
      <c r="CL303" s="174" t="e">
        <f t="shared" si="404"/>
        <v>#N/A</v>
      </c>
      <c r="CM303" s="39">
        <f t="shared" si="381"/>
        <v>0</v>
      </c>
      <c r="CN303" s="174" t="e">
        <f t="shared" si="405"/>
        <v>#N/A</v>
      </c>
      <c r="CO303" s="39">
        <f t="shared" si="382"/>
        <v>0</v>
      </c>
      <c r="CP303" s="174" t="e">
        <f t="shared" si="406"/>
        <v>#N/A</v>
      </c>
      <c r="CQ303" s="39">
        <f t="shared" si="383"/>
        <v>0</v>
      </c>
      <c r="CR303" s="39" t="e">
        <f>IF(ISERROR(BX303),NA(),(BY303/Calculator!$E$6)/2)</f>
        <v>#N/A</v>
      </c>
      <c r="CS303" s="39" t="e">
        <f>IF(ISERROR(BZ303),NA(),(CA303/Calculator!$E$6)/2)</f>
        <v>#N/A</v>
      </c>
      <c r="CT303" s="39" t="e">
        <f>IF(ISERROR(CB303),NA(),(CC303/Calculator!$E$6)/2)</f>
        <v>#N/A</v>
      </c>
      <c r="CU303" s="39" t="e">
        <f>IF(ISERROR(CD303),NA(),(CE303/Calculator!$E$6)/2)</f>
        <v>#N/A</v>
      </c>
      <c r="CV303" s="39" t="e">
        <f>IF(ISERROR(CF303),NA(),(CG303/Calculator!$E$6)/2)</f>
        <v>#N/A</v>
      </c>
      <c r="CW303" s="39" t="e">
        <f>IF(ISERROR(CH303),NA(),(CI303/Calculator!$E$6)/2)</f>
        <v>#N/A</v>
      </c>
      <c r="CX303" s="39" t="e">
        <f>IF(ISERROR(CJ303),NA(),(CK303/Calculator!$E$6)/2)</f>
        <v>#N/A</v>
      </c>
      <c r="CY303" s="39" t="e">
        <f>IF(ISERROR(CL303),NA(),(CM303/Calculator!$E$6)/2)</f>
        <v>#N/A</v>
      </c>
      <c r="CZ303" s="39" t="e">
        <f>IF(ISERROR(CN303),NA(),(CO303/Calculator!$E$6)/2)</f>
        <v>#N/A</v>
      </c>
      <c r="DA303" s="39" t="e">
        <f>IF(ISERROR(CP303),NA(),(CQ303/Calculator!$E$6)/2)</f>
        <v>#N/A</v>
      </c>
    </row>
    <row r="304" spans="1:105" s="34" customFormat="1" ht="12" thickBot="1" x14ac:dyDescent="0.25">
      <c r="A304" s="51" t="str">
        <f t="shared" si="338"/>
        <v/>
      </c>
      <c r="B304" s="52" t="str">
        <f t="shared" si="384"/>
        <v/>
      </c>
      <c r="C304" s="53" t="str">
        <f t="shared" si="339"/>
        <v/>
      </c>
      <c r="D304" s="54"/>
      <c r="E304" s="36">
        <f t="shared" si="340"/>
        <v>0</v>
      </c>
      <c r="F304" s="36">
        <f t="shared" si="341"/>
        <v>0</v>
      </c>
      <c r="G304" s="36">
        <f t="shared" si="342"/>
        <v>0</v>
      </c>
      <c r="H304" s="36">
        <f t="shared" si="343"/>
        <v>0</v>
      </c>
      <c r="I304" s="36">
        <f t="shared" si="344"/>
        <v>0</v>
      </c>
      <c r="J304" s="36">
        <f t="shared" si="345"/>
        <v>0</v>
      </c>
      <c r="K304" s="36">
        <f t="shared" si="346"/>
        <v>0</v>
      </c>
      <c r="L304" s="36">
        <f t="shared" si="347"/>
        <v>0</v>
      </c>
      <c r="M304" s="36">
        <f t="shared" si="348"/>
        <v>0</v>
      </c>
      <c r="N304" s="36">
        <f t="shared" si="349"/>
        <v>0</v>
      </c>
      <c r="O304" s="49">
        <f t="shared" si="350"/>
        <v>0</v>
      </c>
      <c r="P304" s="132" t="str">
        <f t="shared" si="351"/>
        <v/>
      </c>
      <c r="Q304" s="50">
        <f t="shared" si="352"/>
        <v>0</v>
      </c>
      <c r="R304" s="37"/>
      <c r="S304" s="36">
        <f t="shared" si="353"/>
        <v>1000</v>
      </c>
      <c r="T304" s="36">
        <f t="shared" si="354"/>
        <v>0</v>
      </c>
      <c r="U304" s="36">
        <f t="shared" si="355"/>
        <v>0</v>
      </c>
      <c r="V304" s="36">
        <f t="shared" si="356"/>
        <v>0</v>
      </c>
      <c r="W304" s="36">
        <f t="shared" si="357"/>
        <v>3000</v>
      </c>
      <c r="X304" s="36">
        <f t="shared" si="358"/>
        <v>0</v>
      </c>
      <c r="Y304" s="36">
        <f t="shared" si="359"/>
        <v>0</v>
      </c>
      <c r="Z304" s="36">
        <f t="shared" si="360"/>
        <v>68802.280000000013</v>
      </c>
      <c r="AA304" s="36">
        <f t="shared" si="361"/>
        <v>0</v>
      </c>
      <c r="AB304" s="36">
        <f t="shared" si="362"/>
        <v>0</v>
      </c>
      <c r="AC304" s="40"/>
      <c r="AD304" s="36">
        <f t="shared" si="328"/>
        <v>0</v>
      </c>
      <c r="AE304" s="36">
        <f t="shared" si="329"/>
        <v>0</v>
      </c>
      <c r="AF304" s="36">
        <f t="shared" si="330"/>
        <v>0</v>
      </c>
      <c r="AG304" s="36">
        <f t="shared" si="331"/>
        <v>0</v>
      </c>
      <c r="AH304" s="36">
        <f t="shared" si="332"/>
        <v>0</v>
      </c>
      <c r="AI304" s="36">
        <f t="shared" si="333"/>
        <v>0</v>
      </c>
      <c r="AJ304" s="36">
        <f t="shared" si="334"/>
        <v>0</v>
      </c>
      <c r="AK304" s="36">
        <f t="shared" si="335"/>
        <v>0</v>
      </c>
      <c r="AL304" s="36">
        <f t="shared" si="336"/>
        <v>0</v>
      </c>
      <c r="AM304" s="36">
        <f t="shared" si="337"/>
        <v>0</v>
      </c>
      <c r="AN304" s="40"/>
      <c r="AO304" s="36">
        <f t="shared" si="363"/>
        <v>0</v>
      </c>
      <c r="AP304" s="36">
        <f t="shared" si="364"/>
        <v>0</v>
      </c>
      <c r="AQ304" s="36">
        <f t="shared" si="365"/>
        <v>0</v>
      </c>
      <c r="AR304" s="36">
        <f t="shared" si="366"/>
        <v>0</v>
      </c>
      <c r="AS304" s="36">
        <f t="shared" si="367"/>
        <v>0</v>
      </c>
      <c r="AT304" s="36">
        <f t="shared" si="368"/>
        <v>0</v>
      </c>
      <c r="AU304" s="36">
        <f t="shared" si="369"/>
        <v>0</v>
      </c>
      <c r="AV304" s="36">
        <f t="shared" si="370"/>
        <v>200.09</v>
      </c>
      <c r="AW304" s="36">
        <f t="shared" si="371"/>
        <v>0</v>
      </c>
      <c r="AX304" s="36">
        <f t="shared" si="372"/>
        <v>0</v>
      </c>
      <c r="AZ304" s="36">
        <f t="shared" si="385"/>
        <v>0</v>
      </c>
      <c r="BA304" s="36">
        <f t="shared" si="386"/>
        <v>0</v>
      </c>
      <c r="BB304" s="36">
        <f t="shared" si="387"/>
        <v>0</v>
      </c>
      <c r="BC304" s="36">
        <f t="shared" si="388"/>
        <v>0</v>
      </c>
      <c r="BD304" s="36">
        <f t="shared" si="389"/>
        <v>0</v>
      </c>
      <c r="BE304" s="36">
        <f t="shared" si="390"/>
        <v>0</v>
      </c>
      <c r="BF304" s="36">
        <f t="shared" si="391"/>
        <v>0</v>
      </c>
      <c r="BG304" s="36">
        <f t="shared" si="392"/>
        <v>0</v>
      </c>
      <c r="BH304" s="36">
        <f t="shared" si="393"/>
        <v>0</v>
      </c>
      <c r="BI304" s="36">
        <f t="shared" si="394"/>
        <v>0</v>
      </c>
      <c r="BJ304" s="118">
        <f t="shared" si="373"/>
        <v>0</v>
      </c>
      <c r="BK304" s="37"/>
      <c r="BL304" s="38">
        <f t="shared" si="395"/>
        <v>0</v>
      </c>
      <c r="BM304" s="39">
        <f>IF(BA304+AP304+T303&gt;=F$8,0,IF(SUM($BL304:BL304)&lt;$C304,MIN(F$8-(BA304+AP304+T303),$C304-SUM($BL304:BL304)),0))</f>
        <v>0</v>
      </c>
      <c r="BN304" s="39">
        <f>IF(BB304+AQ304+U303&gt;=G$8,0,IF(SUM($BL304:BM304)&lt;$C304,MIN(G$8-(BB304+AQ304+U303),$C304-SUM($BL304:BM304)),0))</f>
        <v>0</v>
      </c>
      <c r="BO304" s="39">
        <f>IF(BC304+AR304+V303&gt;=H$8,0,IF(SUM($BL304:BN304)&lt;$C304,MIN(H$8-(BC304+AR304+V303),$C304-SUM($BL304:BN304)),0))</f>
        <v>0</v>
      </c>
      <c r="BP304" s="39">
        <f>IF(BD304+AS304+W303&gt;=I$8,0,IF(SUM($BL304:BO304)&lt;$C304,MIN(I$8-(BD304+AS304+W303),$C304-SUM($BL304:BO304)),0))</f>
        <v>0</v>
      </c>
      <c r="BQ304" s="39">
        <f>IF(BE304+AT304+X303&gt;=J$8,0,IF(SUM($BL304:BP304)&lt;$C304,MIN(J$8-(BE304+AT304+X303),$C304-SUM($BL304:BP304)),0))</f>
        <v>0</v>
      </c>
      <c r="BR304" s="39">
        <f>IF(BF304+AU304+Y303&gt;=K$8,0,IF(SUM($BL304:BQ304)&lt;$C304,MIN(K$8-(BF304+AU304+Y303),$C304-SUM($BL304:BQ304)),0))</f>
        <v>0</v>
      </c>
      <c r="BS304" s="39">
        <f>IF(BG304+AV304+Z303&gt;=L$8,0,IF(SUM($BL304:BR304)&lt;$C304,MIN(L$8-(BG304+AV304+Z303),$C304-SUM($BL304:BR304)),0))</f>
        <v>0</v>
      </c>
      <c r="BT304" s="39">
        <f>IF(BH304+AW304+AA303&gt;=M$8,0,IF(SUM($BL304:BS304)&lt;$C304,MIN(M$8-(BH304+AW304+AA303),$C304-SUM($BL304:BS304)),0))</f>
        <v>0</v>
      </c>
      <c r="BU304" s="39">
        <f>IF(BI304+AX304+AB303&gt;=N$8,0,IF(SUM($BL304:BT304)&lt;$C304,MIN(N$8-(BI304+AX304+AB303),$C304-SUM($BL304:BT304)),0))</f>
        <v>0</v>
      </c>
      <c r="BW304" s="52" t="e">
        <f t="shared" si="396"/>
        <v>#N/A</v>
      </c>
      <c r="BX304" s="174" t="e">
        <f t="shared" si="397"/>
        <v>#N/A</v>
      </c>
      <c r="BY304" s="39">
        <f t="shared" si="374"/>
        <v>0</v>
      </c>
      <c r="BZ304" s="174" t="e">
        <f t="shared" si="398"/>
        <v>#N/A</v>
      </c>
      <c r="CA304" s="37">
        <f t="shared" si="375"/>
        <v>0</v>
      </c>
      <c r="CB304" s="174" t="e">
        <f t="shared" si="399"/>
        <v>#N/A</v>
      </c>
      <c r="CC304" s="39">
        <f t="shared" si="376"/>
        <v>0</v>
      </c>
      <c r="CD304" s="174" t="e">
        <f t="shared" si="400"/>
        <v>#N/A</v>
      </c>
      <c r="CE304" s="39">
        <f t="shared" si="377"/>
        <v>0</v>
      </c>
      <c r="CF304" s="174" t="e">
        <f t="shared" si="401"/>
        <v>#N/A</v>
      </c>
      <c r="CG304" s="39">
        <f t="shared" si="378"/>
        <v>0</v>
      </c>
      <c r="CH304" s="174" t="e">
        <f t="shared" si="402"/>
        <v>#N/A</v>
      </c>
      <c r="CI304" s="39">
        <f t="shared" si="379"/>
        <v>0</v>
      </c>
      <c r="CJ304" s="174" t="e">
        <f t="shared" si="403"/>
        <v>#N/A</v>
      </c>
      <c r="CK304" s="39">
        <f t="shared" si="380"/>
        <v>0</v>
      </c>
      <c r="CL304" s="174" t="e">
        <f t="shared" si="404"/>
        <v>#N/A</v>
      </c>
      <c r="CM304" s="39">
        <f t="shared" si="381"/>
        <v>0</v>
      </c>
      <c r="CN304" s="174" t="e">
        <f t="shared" si="405"/>
        <v>#N/A</v>
      </c>
      <c r="CO304" s="39">
        <f t="shared" si="382"/>
        <v>0</v>
      </c>
      <c r="CP304" s="174" t="e">
        <f t="shared" si="406"/>
        <v>#N/A</v>
      </c>
      <c r="CQ304" s="39">
        <f t="shared" si="383"/>
        <v>0</v>
      </c>
      <c r="CR304" s="39" t="e">
        <f>IF(ISERROR(BX304),NA(),(BY304/Calculator!$E$6)/2)</f>
        <v>#N/A</v>
      </c>
      <c r="CS304" s="39" t="e">
        <f>IF(ISERROR(BZ304),NA(),(CA304/Calculator!$E$6)/2)</f>
        <v>#N/A</v>
      </c>
      <c r="CT304" s="39" t="e">
        <f>IF(ISERROR(CB304),NA(),(CC304/Calculator!$E$6)/2)</f>
        <v>#N/A</v>
      </c>
      <c r="CU304" s="39" t="e">
        <f>IF(ISERROR(CD304),NA(),(CE304/Calculator!$E$6)/2)</f>
        <v>#N/A</v>
      </c>
      <c r="CV304" s="39" t="e">
        <f>IF(ISERROR(CF304),NA(),(CG304/Calculator!$E$6)/2)</f>
        <v>#N/A</v>
      </c>
      <c r="CW304" s="39" t="e">
        <f>IF(ISERROR(CH304),NA(),(CI304/Calculator!$E$6)/2)</f>
        <v>#N/A</v>
      </c>
      <c r="CX304" s="39" t="e">
        <f>IF(ISERROR(CJ304),NA(),(CK304/Calculator!$E$6)/2)</f>
        <v>#N/A</v>
      </c>
      <c r="CY304" s="39" t="e">
        <f>IF(ISERROR(CL304),NA(),(CM304/Calculator!$E$6)/2)</f>
        <v>#N/A</v>
      </c>
      <c r="CZ304" s="39" t="e">
        <f>IF(ISERROR(CN304),NA(),(CO304/Calculator!$E$6)/2)</f>
        <v>#N/A</v>
      </c>
      <c r="DA304" s="39" t="e">
        <f>IF(ISERROR(CP304),NA(),(CQ304/Calculator!$E$6)/2)</f>
        <v>#N/A</v>
      </c>
    </row>
    <row r="305" spans="1:105" s="34" customFormat="1" ht="12" thickBot="1" x14ac:dyDescent="0.25">
      <c r="A305" s="51" t="str">
        <f t="shared" si="338"/>
        <v/>
      </c>
      <c r="B305" s="52" t="str">
        <f t="shared" si="384"/>
        <v/>
      </c>
      <c r="C305" s="53" t="str">
        <f t="shared" si="339"/>
        <v/>
      </c>
      <c r="D305" s="54"/>
      <c r="E305" s="36">
        <f t="shared" si="340"/>
        <v>0</v>
      </c>
      <c r="F305" s="36">
        <f t="shared" si="341"/>
        <v>0</v>
      </c>
      <c r="G305" s="36">
        <f t="shared" si="342"/>
        <v>0</v>
      </c>
      <c r="H305" s="36">
        <f t="shared" si="343"/>
        <v>0</v>
      </c>
      <c r="I305" s="36">
        <f t="shared" si="344"/>
        <v>0</v>
      </c>
      <c r="J305" s="36">
        <f t="shared" si="345"/>
        <v>0</v>
      </c>
      <c r="K305" s="36">
        <f t="shared" si="346"/>
        <v>0</v>
      </c>
      <c r="L305" s="36">
        <f t="shared" si="347"/>
        <v>0</v>
      </c>
      <c r="M305" s="36">
        <f t="shared" si="348"/>
        <v>0</v>
      </c>
      <c r="N305" s="36">
        <f t="shared" si="349"/>
        <v>0</v>
      </c>
      <c r="O305" s="49">
        <f t="shared" si="350"/>
        <v>0</v>
      </c>
      <c r="P305" s="132" t="str">
        <f t="shared" si="351"/>
        <v/>
      </c>
      <c r="Q305" s="50">
        <f t="shared" si="352"/>
        <v>0</v>
      </c>
      <c r="R305" s="37"/>
      <c r="S305" s="36">
        <f t="shared" si="353"/>
        <v>1000</v>
      </c>
      <c r="T305" s="36">
        <f t="shared" si="354"/>
        <v>0</v>
      </c>
      <c r="U305" s="36">
        <f t="shared" si="355"/>
        <v>0</v>
      </c>
      <c r="V305" s="36">
        <f t="shared" si="356"/>
        <v>0</v>
      </c>
      <c r="W305" s="36">
        <f t="shared" si="357"/>
        <v>3000</v>
      </c>
      <c r="X305" s="36">
        <f t="shared" si="358"/>
        <v>0</v>
      </c>
      <c r="Y305" s="36">
        <f t="shared" si="359"/>
        <v>0</v>
      </c>
      <c r="Z305" s="36">
        <f t="shared" si="360"/>
        <v>69002.950000000012</v>
      </c>
      <c r="AA305" s="36">
        <f t="shared" si="361"/>
        <v>0</v>
      </c>
      <c r="AB305" s="36">
        <f t="shared" si="362"/>
        <v>0</v>
      </c>
      <c r="AC305" s="40"/>
      <c r="AD305" s="36">
        <f t="shared" si="328"/>
        <v>0</v>
      </c>
      <c r="AE305" s="36">
        <f t="shared" si="329"/>
        <v>0</v>
      </c>
      <c r="AF305" s="36">
        <f t="shared" si="330"/>
        <v>0</v>
      </c>
      <c r="AG305" s="36">
        <f t="shared" si="331"/>
        <v>0</v>
      </c>
      <c r="AH305" s="36">
        <f t="shared" si="332"/>
        <v>0</v>
      </c>
      <c r="AI305" s="36">
        <f t="shared" si="333"/>
        <v>0</v>
      </c>
      <c r="AJ305" s="36">
        <f t="shared" si="334"/>
        <v>0</v>
      </c>
      <c r="AK305" s="36">
        <f t="shared" si="335"/>
        <v>0</v>
      </c>
      <c r="AL305" s="36">
        <f t="shared" si="336"/>
        <v>0</v>
      </c>
      <c r="AM305" s="36">
        <f t="shared" si="337"/>
        <v>0</v>
      </c>
      <c r="AN305" s="40"/>
      <c r="AO305" s="36">
        <f t="shared" si="363"/>
        <v>0</v>
      </c>
      <c r="AP305" s="36">
        <f t="shared" si="364"/>
        <v>0</v>
      </c>
      <c r="AQ305" s="36">
        <f t="shared" si="365"/>
        <v>0</v>
      </c>
      <c r="AR305" s="36">
        <f t="shared" si="366"/>
        <v>0</v>
      </c>
      <c r="AS305" s="36">
        <f t="shared" si="367"/>
        <v>0</v>
      </c>
      <c r="AT305" s="36">
        <f t="shared" si="368"/>
        <v>0</v>
      </c>
      <c r="AU305" s="36">
        <f t="shared" si="369"/>
        <v>0</v>
      </c>
      <c r="AV305" s="36">
        <f t="shared" si="370"/>
        <v>200.67</v>
      </c>
      <c r="AW305" s="36">
        <f t="shared" si="371"/>
        <v>0</v>
      </c>
      <c r="AX305" s="36">
        <f t="shared" si="372"/>
        <v>0</v>
      </c>
      <c r="AZ305" s="36">
        <f t="shared" si="385"/>
        <v>0</v>
      </c>
      <c r="BA305" s="36">
        <f t="shared" si="386"/>
        <v>0</v>
      </c>
      <c r="BB305" s="36">
        <f t="shared" si="387"/>
        <v>0</v>
      </c>
      <c r="BC305" s="36">
        <f t="shared" si="388"/>
        <v>0</v>
      </c>
      <c r="BD305" s="36">
        <f t="shared" si="389"/>
        <v>0</v>
      </c>
      <c r="BE305" s="36">
        <f t="shared" si="390"/>
        <v>0</v>
      </c>
      <c r="BF305" s="36">
        <f t="shared" si="391"/>
        <v>0</v>
      </c>
      <c r="BG305" s="36">
        <f t="shared" si="392"/>
        <v>0</v>
      </c>
      <c r="BH305" s="36">
        <f t="shared" si="393"/>
        <v>0</v>
      </c>
      <c r="BI305" s="36">
        <f t="shared" si="394"/>
        <v>0</v>
      </c>
      <c r="BJ305" s="118">
        <f t="shared" si="373"/>
        <v>0</v>
      </c>
      <c r="BK305" s="37"/>
      <c r="BL305" s="38">
        <f t="shared" si="395"/>
        <v>0</v>
      </c>
      <c r="BM305" s="39">
        <f>IF(BA305+AP305+T304&gt;=F$8,0,IF(SUM($BL305:BL305)&lt;$C305,MIN(F$8-(BA305+AP305+T304),$C305-SUM($BL305:BL305)),0))</f>
        <v>0</v>
      </c>
      <c r="BN305" s="39">
        <f>IF(BB305+AQ305+U304&gt;=G$8,0,IF(SUM($BL305:BM305)&lt;$C305,MIN(G$8-(BB305+AQ305+U304),$C305-SUM($BL305:BM305)),0))</f>
        <v>0</v>
      </c>
      <c r="BO305" s="39">
        <f>IF(BC305+AR305+V304&gt;=H$8,0,IF(SUM($BL305:BN305)&lt;$C305,MIN(H$8-(BC305+AR305+V304),$C305-SUM($BL305:BN305)),0))</f>
        <v>0</v>
      </c>
      <c r="BP305" s="39">
        <f>IF(BD305+AS305+W304&gt;=I$8,0,IF(SUM($BL305:BO305)&lt;$C305,MIN(I$8-(BD305+AS305+W304),$C305-SUM($BL305:BO305)),0))</f>
        <v>0</v>
      </c>
      <c r="BQ305" s="39">
        <f>IF(BE305+AT305+X304&gt;=J$8,0,IF(SUM($BL305:BP305)&lt;$C305,MIN(J$8-(BE305+AT305+X304),$C305-SUM($BL305:BP305)),0))</f>
        <v>0</v>
      </c>
      <c r="BR305" s="39">
        <f>IF(BF305+AU305+Y304&gt;=K$8,0,IF(SUM($BL305:BQ305)&lt;$C305,MIN(K$8-(BF305+AU305+Y304),$C305-SUM($BL305:BQ305)),0))</f>
        <v>0</v>
      </c>
      <c r="BS305" s="39">
        <f>IF(BG305+AV305+Z304&gt;=L$8,0,IF(SUM($BL305:BR305)&lt;$C305,MIN(L$8-(BG305+AV305+Z304),$C305-SUM($BL305:BR305)),0))</f>
        <v>0</v>
      </c>
      <c r="BT305" s="39">
        <f>IF(BH305+AW305+AA304&gt;=M$8,0,IF(SUM($BL305:BS305)&lt;$C305,MIN(M$8-(BH305+AW305+AA304),$C305-SUM($BL305:BS305)),0))</f>
        <v>0</v>
      </c>
      <c r="BU305" s="39">
        <f>IF(BI305+AX305+AB304&gt;=N$8,0,IF(SUM($BL305:BT305)&lt;$C305,MIN(N$8-(BI305+AX305+AB304),$C305-SUM($BL305:BT305)),0))</f>
        <v>0</v>
      </c>
      <c r="BW305" s="52" t="e">
        <f t="shared" si="396"/>
        <v>#N/A</v>
      </c>
      <c r="BX305" s="174" t="e">
        <f t="shared" si="397"/>
        <v>#N/A</v>
      </c>
      <c r="BY305" s="39">
        <f t="shared" si="374"/>
        <v>0</v>
      </c>
      <c r="BZ305" s="174" t="e">
        <f t="shared" si="398"/>
        <v>#N/A</v>
      </c>
      <c r="CA305" s="37">
        <f t="shared" si="375"/>
        <v>0</v>
      </c>
      <c r="CB305" s="174" t="e">
        <f t="shared" si="399"/>
        <v>#N/A</v>
      </c>
      <c r="CC305" s="39">
        <f t="shared" si="376"/>
        <v>0</v>
      </c>
      <c r="CD305" s="174" t="e">
        <f t="shared" si="400"/>
        <v>#N/A</v>
      </c>
      <c r="CE305" s="39">
        <f t="shared" si="377"/>
        <v>0</v>
      </c>
      <c r="CF305" s="174" t="e">
        <f t="shared" si="401"/>
        <v>#N/A</v>
      </c>
      <c r="CG305" s="39">
        <f t="shared" si="378"/>
        <v>0</v>
      </c>
      <c r="CH305" s="174" t="e">
        <f t="shared" si="402"/>
        <v>#N/A</v>
      </c>
      <c r="CI305" s="39">
        <f t="shared" si="379"/>
        <v>0</v>
      </c>
      <c r="CJ305" s="174" t="e">
        <f t="shared" si="403"/>
        <v>#N/A</v>
      </c>
      <c r="CK305" s="39">
        <f t="shared" si="380"/>
        <v>0</v>
      </c>
      <c r="CL305" s="174" t="e">
        <f t="shared" si="404"/>
        <v>#N/A</v>
      </c>
      <c r="CM305" s="39">
        <f t="shared" si="381"/>
        <v>0</v>
      </c>
      <c r="CN305" s="174" t="e">
        <f t="shared" si="405"/>
        <v>#N/A</v>
      </c>
      <c r="CO305" s="39">
        <f t="shared" si="382"/>
        <v>0</v>
      </c>
      <c r="CP305" s="174" t="e">
        <f t="shared" si="406"/>
        <v>#N/A</v>
      </c>
      <c r="CQ305" s="39">
        <f t="shared" si="383"/>
        <v>0</v>
      </c>
      <c r="CR305" s="39" t="e">
        <f>IF(ISERROR(BX305),NA(),(BY305/Calculator!$E$6)/2)</f>
        <v>#N/A</v>
      </c>
      <c r="CS305" s="39" t="e">
        <f>IF(ISERROR(BZ305),NA(),(CA305/Calculator!$E$6)/2)</f>
        <v>#N/A</v>
      </c>
      <c r="CT305" s="39" t="e">
        <f>IF(ISERROR(CB305),NA(),(CC305/Calculator!$E$6)/2)</f>
        <v>#N/A</v>
      </c>
      <c r="CU305" s="39" t="e">
        <f>IF(ISERROR(CD305),NA(),(CE305/Calculator!$E$6)/2)</f>
        <v>#N/A</v>
      </c>
      <c r="CV305" s="39" t="e">
        <f>IF(ISERROR(CF305),NA(),(CG305/Calculator!$E$6)/2)</f>
        <v>#N/A</v>
      </c>
      <c r="CW305" s="39" t="e">
        <f>IF(ISERROR(CH305),NA(),(CI305/Calculator!$E$6)/2)</f>
        <v>#N/A</v>
      </c>
      <c r="CX305" s="39" t="e">
        <f>IF(ISERROR(CJ305),NA(),(CK305/Calculator!$E$6)/2)</f>
        <v>#N/A</v>
      </c>
      <c r="CY305" s="39" t="e">
        <f>IF(ISERROR(CL305),NA(),(CM305/Calculator!$E$6)/2)</f>
        <v>#N/A</v>
      </c>
      <c r="CZ305" s="39" t="e">
        <f>IF(ISERROR(CN305),NA(),(CO305/Calculator!$E$6)/2)</f>
        <v>#N/A</v>
      </c>
      <c r="DA305" s="39" t="e">
        <f>IF(ISERROR(CP305),NA(),(CQ305/Calculator!$E$6)/2)</f>
        <v>#N/A</v>
      </c>
    </row>
    <row r="306" spans="1:105" s="34" customFormat="1" ht="12" thickBot="1" x14ac:dyDescent="0.25">
      <c r="A306" s="51" t="str">
        <f t="shared" si="338"/>
        <v/>
      </c>
      <c r="B306" s="52" t="str">
        <f t="shared" si="384"/>
        <v/>
      </c>
      <c r="C306" s="53" t="str">
        <f t="shared" si="339"/>
        <v/>
      </c>
      <c r="D306" s="54"/>
      <c r="E306" s="36">
        <f t="shared" si="340"/>
        <v>0</v>
      </c>
      <c r="F306" s="36">
        <f t="shared" si="341"/>
        <v>0</v>
      </c>
      <c r="G306" s="36">
        <f t="shared" si="342"/>
        <v>0</v>
      </c>
      <c r="H306" s="36">
        <f t="shared" si="343"/>
        <v>0</v>
      </c>
      <c r="I306" s="36">
        <f t="shared" si="344"/>
        <v>0</v>
      </c>
      <c r="J306" s="36">
        <f t="shared" si="345"/>
        <v>0</v>
      </c>
      <c r="K306" s="36">
        <f t="shared" si="346"/>
        <v>0</v>
      </c>
      <c r="L306" s="36">
        <f t="shared" si="347"/>
        <v>0</v>
      </c>
      <c r="M306" s="36">
        <f t="shared" si="348"/>
        <v>0</v>
      </c>
      <c r="N306" s="36">
        <f t="shared" si="349"/>
        <v>0</v>
      </c>
      <c r="O306" s="49">
        <f t="shared" si="350"/>
        <v>0</v>
      </c>
      <c r="P306" s="132" t="str">
        <f t="shared" si="351"/>
        <v/>
      </c>
      <c r="Q306" s="50">
        <f t="shared" si="352"/>
        <v>0</v>
      </c>
      <c r="R306" s="37"/>
      <c r="S306" s="36">
        <f t="shared" si="353"/>
        <v>1000</v>
      </c>
      <c r="T306" s="36">
        <f t="shared" si="354"/>
        <v>0</v>
      </c>
      <c r="U306" s="36">
        <f t="shared" si="355"/>
        <v>0</v>
      </c>
      <c r="V306" s="36">
        <f t="shared" si="356"/>
        <v>0</v>
      </c>
      <c r="W306" s="36">
        <f t="shared" si="357"/>
        <v>3000</v>
      </c>
      <c r="X306" s="36">
        <f t="shared" si="358"/>
        <v>0</v>
      </c>
      <c r="Y306" s="36">
        <f t="shared" si="359"/>
        <v>0</v>
      </c>
      <c r="Z306" s="36">
        <f t="shared" si="360"/>
        <v>69204.210000000006</v>
      </c>
      <c r="AA306" s="36">
        <f t="shared" si="361"/>
        <v>0</v>
      </c>
      <c r="AB306" s="36">
        <f t="shared" si="362"/>
        <v>0</v>
      </c>
      <c r="AC306" s="40"/>
      <c r="AD306" s="36">
        <f t="shared" si="328"/>
        <v>0</v>
      </c>
      <c r="AE306" s="36">
        <f t="shared" si="329"/>
        <v>0</v>
      </c>
      <c r="AF306" s="36">
        <f t="shared" si="330"/>
        <v>0</v>
      </c>
      <c r="AG306" s="36">
        <f t="shared" si="331"/>
        <v>0</v>
      </c>
      <c r="AH306" s="36">
        <f t="shared" si="332"/>
        <v>0</v>
      </c>
      <c r="AI306" s="36">
        <f t="shared" si="333"/>
        <v>0</v>
      </c>
      <c r="AJ306" s="36">
        <f t="shared" si="334"/>
        <v>0</v>
      </c>
      <c r="AK306" s="36">
        <f t="shared" si="335"/>
        <v>0</v>
      </c>
      <c r="AL306" s="36">
        <f t="shared" si="336"/>
        <v>0</v>
      </c>
      <c r="AM306" s="36">
        <f t="shared" si="337"/>
        <v>0</v>
      </c>
      <c r="AN306" s="40"/>
      <c r="AO306" s="36">
        <f t="shared" si="363"/>
        <v>0</v>
      </c>
      <c r="AP306" s="36">
        <f t="shared" si="364"/>
        <v>0</v>
      </c>
      <c r="AQ306" s="36">
        <f t="shared" si="365"/>
        <v>0</v>
      </c>
      <c r="AR306" s="36">
        <f t="shared" si="366"/>
        <v>0</v>
      </c>
      <c r="AS306" s="36">
        <f t="shared" si="367"/>
        <v>0</v>
      </c>
      <c r="AT306" s="36">
        <f t="shared" si="368"/>
        <v>0</v>
      </c>
      <c r="AU306" s="36">
        <f t="shared" si="369"/>
        <v>0</v>
      </c>
      <c r="AV306" s="36">
        <f t="shared" si="370"/>
        <v>201.26</v>
      </c>
      <c r="AW306" s="36">
        <f t="shared" si="371"/>
        <v>0</v>
      </c>
      <c r="AX306" s="36">
        <f t="shared" si="372"/>
        <v>0</v>
      </c>
      <c r="AZ306" s="36">
        <f t="shared" si="385"/>
        <v>0</v>
      </c>
      <c r="BA306" s="36">
        <f t="shared" si="386"/>
        <v>0</v>
      </c>
      <c r="BB306" s="36">
        <f t="shared" si="387"/>
        <v>0</v>
      </c>
      <c r="BC306" s="36">
        <f t="shared" si="388"/>
        <v>0</v>
      </c>
      <c r="BD306" s="36">
        <f t="shared" si="389"/>
        <v>0</v>
      </c>
      <c r="BE306" s="36">
        <f t="shared" si="390"/>
        <v>0</v>
      </c>
      <c r="BF306" s="36">
        <f t="shared" si="391"/>
        <v>0</v>
      </c>
      <c r="BG306" s="36">
        <f t="shared" si="392"/>
        <v>0</v>
      </c>
      <c r="BH306" s="36">
        <f t="shared" si="393"/>
        <v>0</v>
      </c>
      <c r="BI306" s="36">
        <f t="shared" si="394"/>
        <v>0</v>
      </c>
      <c r="BJ306" s="118">
        <f t="shared" si="373"/>
        <v>0</v>
      </c>
      <c r="BK306" s="37"/>
      <c r="BL306" s="38">
        <f t="shared" si="395"/>
        <v>0</v>
      </c>
      <c r="BM306" s="39">
        <f>IF(BA306+AP306+T305&gt;=F$8,0,IF(SUM($BL306:BL306)&lt;$C306,MIN(F$8-(BA306+AP306+T305),$C306-SUM($BL306:BL306)),0))</f>
        <v>0</v>
      </c>
      <c r="BN306" s="39">
        <f>IF(BB306+AQ306+U305&gt;=G$8,0,IF(SUM($BL306:BM306)&lt;$C306,MIN(G$8-(BB306+AQ306+U305),$C306-SUM($BL306:BM306)),0))</f>
        <v>0</v>
      </c>
      <c r="BO306" s="39">
        <f>IF(BC306+AR306+V305&gt;=H$8,0,IF(SUM($BL306:BN306)&lt;$C306,MIN(H$8-(BC306+AR306+V305),$C306-SUM($BL306:BN306)),0))</f>
        <v>0</v>
      </c>
      <c r="BP306" s="39">
        <f>IF(BD306+AS306+W305&gt;=I$8,0,IF(SUM($BL306:BO306)&lt;$C306,MIN(I$8-(BD306+AS306+W305),$C306-SUM($BL306:BO306)),0))</f>
        <v>0</v>
      </c>
      <c r="BQ306" s="39">
        <f>IF(BE306+AT306+X305&gt;=J$8,0,IF(SUM($BL306:BP306)&lt;$C306,MIN(J$8-(BE306+AT306+X305),$C306-SUM($BL306:BP306)),0))</f>
        <v>0</v>
      </c>
      <c r="BR306" s="39">
        <f>IF(BF306+AU306+Y305&gt;=K$8,0,IF(SUM($BL306:BQ306)&lt;$C306,MIN(K$8-(BF306+AU306+Y305),$C306-SUM($BL306:BQ306)),0))</f>
        <v>0</v>
      </c>
      <c r="BS306" s="39">
        <f>IF(BG306+AV306+Z305&gt;=L$8,0,IF(SUM($BL306:BR306)&lt;$C306,MIN(L$8-(BG306+AV306+Z305),$C306-SUM($BL306:BR306)),0))</f>
        <v>0</v>
      </c>
      <c r="BT306" s="39">
        <f>IF(BH306+AW306+AA305&gt;=M$8,0,IF(SUM($BL306:BS306)&lt;$C306,MIN(M$8-(BH306+AW306+AA305),$C306-SUM($BL306:BS306)),0))</f>
        <v>0</v>
      </c>
      <c r="BU306" s="39">
        <f>IF(BI306+AX306+AB305&gt;=N$8,0,IF(SUM($BL306:BT306)&lt;$C306,MIN(N$8-(BI306+AX306+AB305),$C306-SUM($BL306:BT306)),0))</f>
        <v>0</v>
      </c>
      <c r="BW306" s="52" t="e">
        <f t="shared" si="396"/>
        <v>#N/A</v>
      </c>
      <c r="BX306" s="174" t="e">
        <f t="shared" si="397"/>
        <v>#N/A</v>
      </c>
      <c r="BY306" s="39">
        <f t="shared" si="374"/>
        <v>0</v>
      </c>
      <c r="BZ306" s="174" t="e">
        <f t="shared" si="398"/>
        <v>#N/A</v>
      </c>
      <c r="CA306" s="37">
        <f t="shared" si="375"/>
        <v>0</v>
      </c>
      <c r="CB306" s="174" t="e">
        <f t="shared" si="399"/>
        <v>#N/A</v>
      </c>
      <c r="CC306" s="39">
        <f t="shared" si="376"/>
        <v>0</v>
      </c>
      <c r="CD306" s="174" t="e">
        <f t="shared" si="400"/>
        <v>#N/A</v>
      </c>
      <c r="CE306" s="39">
        <f t="shared" si="377"/>
        <v>0</v>
      </c>
      <c r="CF306" s="174" t="e">
        <f t="shared" si="401"/>
        <v>#N/A</v>
      </c>
      <c r="CG306" s="39">
        <f t="shared" si="378"/>
        <v>0</v>
      </c>
      <c r="CH306" s="174" t="e">
        <f t="shared" si="402"/>
        <v>#N/A</v>
      </c>
      <c r="CI306" s="39">
        <f t="shared" si="379"/>
        <v>0</v>
      </c>
      <c r="CJ306" s="174" t="e">
        <f t="shared" si="403"/>
        <v>#N/A</v>
      </c>
      <c r="CK306" s="39">
        <f t="shared" si="380"/>
        <v>0</v>
      </c>
      <c r="CL306" s="174" t="e">
        <f t="shared" si="404"/>
        <v>#N/A</v>
      </c>
      <c r="CM306" s="39">
        <f t="shared" si="381"/>
        <v>0</v>
      </c>
      <c r="CN306" s="174" t="e">
        <f t="shared" si="405"/>
        <v>#N/A</v>
      </c>
      <c r="CO306" s="39">
        <f t="shared" si="382"/>
        <v>0</v>
      </c>
      <c r="CP306" s="174" t="e">
        <f t="shared" si="406"/>
        <v>#N/A</v>
      </c>
      <c r="CQ306" s="39">
        <f t="shared" si="383"/>
        <v>0</v>
      </c>
      <c r="CR306" s="39" t="e">
        <f>IF(ISERROR(BX306),NA(),(BY306/Calculator!$E$6)/2)</f>
        <v>#N/A</v>
      </c>
      <c r="CS306" s="39" t="e">
        <f>IF(ISERROR(BZ306),NA(),(CA306/Calculator!$E$6)/2)</f>
        <v>#N/A</v>
      </c>
      <c r="CT306" s="39" t="e">
        <f>IF(ISERROR(CB306),NA(),(CC306/Calculator!$E$6)/2)</f>
        <v>#N/A</v>
      </c>
      <c r="CU306" s="39" t="e">
        <f>IF(ISERROR(CD306),NA(),(CE306/Calculator!$E$6)/2)</f>
        <v>#N/A</v>
      </c>
      <c r="CV306" s="39" t="e">
        <f>IF(ISERROR(CF306),NA(),(CG306/Calculator!$E$6)/2)</f>
        <v>#N/A</v>
      </c>
      <c r="CW306" s="39" t="e">
        <f>IF(ISERROR(CH306),NA(),(CI306/Calculator!$E$6)/2)</f>
        <v>#N/A</v>
      </c>
      <c r="CX306" s="39" t="e">
        <f>IF(ISERROR(CJ306),NA(),(CK306/Calculator!$E$6)/2)</f>
        <v>#N/A</v>
      </c>
      <c r="CY306" s="39" t="e">
        <f>IF(ISERROR(CL306),NA(),(CM306/Calculator!$E$6)/2)</f>
        <v>#N/A</v>
      </c>
      <c r="CZ306" s="39" t="e">
        <f>IF(ISERROR(CN306),NA(),(CO306/Calculator!$E$6)/2)</f>
        <v>#N/A</v>
      </c>
      <c r="DA306" s="39" t="e">
        <f>IF(ISERROR(CP306),NA(),(CQ306/Calculator!$E$6)/2)</f>
        <v>#N/A</v>
      </c>
    </row>
    <row r="307" spans="1:105" s="34" customFormat="1" ht="12" thickBot="1" x14ac:dyDescent="0.25">
      <c r="A307" s="51" t="str">
        <f t="shared" si="338"/>
        <v/>
      </c>
      <c r="B307" s="52" t="str">
        <f t="shared" si="384"/>
        <v/>
      </c>
      <c r="C307" s="53" t="str">
        <f t="shared" si="339"/>
        <v/>
      </c>
      <c r="D307" s="54"/>
      <c r="E307" s="36">
        <f t="shared" si="340"/>
        <v>0</v>
      </c>
      <c r="F307" s="36">
        <f t="shared" si="341"/>
        <v>0</v>
      </c>
      <c r="G307" s="36">
        <f t="shared" si="342"/>
        <v>0</v>
      </c>
      <c r="H307" s="36">
        <f t="shared" si="343"/>
        <v>0</v>
      </c>
      <c r="I307" s="36">
        <f t="shared" si="344"/>
        <v>0</v>
      </c>
      <c r="J307" s="36">
        <f t="shared" si="345"/>
        <v>0</v>
      </c>
      <c r="K307" s="36">
        <f t="shared" si="346"/>
        <v>0</v>
      </c>
      <c r="L307" s="36">
        <f t="shared" si="347"/>
        <v>0</v>
      </c>
      <c r="M307" s="36">
        <f t="shared" si="348"/>
        <v>0</v>
      </c>
      <c r="N307" s="36">
        <f t="shared" si="349"/>
        <v>0</v>
      </c>
      <c r="O307" s="49">
        <f t="shared" si="350"/>
        <v>0</v>
      </c>
      <c r="P307" s="132" t="str">
        <f t="shared" si="351"/>
        <v/>
      </c>
      <c r="Q307" s="50">
        <f t="shared" si="352"/>
        <v>0</v>
      </c>
      <c r="R307" s="37"/>
      <c r="S307" s="36">
        <f t="shared" si="353"/>
        <v>1000</v>
      </c>
      <c r="T307" s="36">
        <f t="shared" si="354"/>
        <v>0</v>
      </c>
      <c r="U307" s="36">
        <f t="shared" si="355"/>
        <v>0</v>
      </c>
      <c r="V307" s="36">
        <f t="shared" si="356"/>
        <v>0</v>
      </c>
      <c r="W307" s="36">
        <f t="shared" si="357"/>
        <v>3000</v>
      </c>
      <c r="X307" s="36">
        <f t="shared" si="358"/>
        <v>0</v>
      </c>
      <c r="Y307" s="36">
        <f t="shared" si="359"/>
        <v>0</v>
      </c>
      <c r="Z307" s="36">
        <f t="shared" si="360"/>
        <v>69406.060000000012</v>
      </c>
      <c r="AA307" s="36">
        <f t="shared" si="361"/>
        <v>0</v>
      </c>
      <c r="AB307" s="36">
        <f t="shared" si="362"/>
        <v>0</v>
      </c>
      <c r="AC307" s="40"/>
      <c r="AD307" s="36">
        <f t="shared" si="328"/>
        <v>0</v>
      </c>
      <c r="AE307" s="36">
        <f t="shared" si="329"/>
        <v>0</v>
      </c>
      <c r="AF307" s="36">
        <f t="shared" si="330"/>
        <v>0</v>
      </c>
      <c r="AG307" s="36">
        <f t="shared" si="331"/>
        <v>0</v>
      </c>
      <c r="AH307" s="36">
        <f t="shared" si="332"/>
        <v>0</v>
      </c>
      <c r="AI307" s="36">
        <f t="shared" si="333"/>
        <v>0</v>
      </c>
      <c r="AJ307" s="36">
        <f t="shared" si="334"/>
        <v>0</v>
      </c>
      <c r="AK307" s="36">
        <f t="shared" si="335"/>
        <v>0</v>
      </c>
      <c r="AL307" s="36">
        <f t="shared" si="336"/>
        <v>0</v>
      </c>
      <c r="AM307" s="36">
        <f t="shared" si="337"/>
        <v>0</v>
      </c>
      <c r="AN307" s="40"/>
      <c r="AO307" s="36">
        <f t="shared" si="363"/>
        <v>0</v>
      </c>
      <c r="AP307" s="36">
        <f t="shared" si="364"/>
        <v>0</v>
      </c>
      <c r="AQ307" s="36">
        <f t="shared" si="365"/>
        <v>0</v>
      </c>
      <c r="AR307" s="36">
        <f t="shared" si="366"/>
        <v>0</v>
      </c>
      <c r="AS307" s="36">
        <f t="shared" si="367"/>
        <v>0</v>
      </c>
      <c r="AT307" s="36">
        <f t="shared" si="368"/>
        <v>0</v>
      </c>
      <c r="AU307" s="36">
        <f t="shared" si="369"/>
        <v>0</v>
      </c>
      <c r="AV307" s="36">
        <f t="shared" si="370"/>
        <v>201.85</v>
      </c>
      <c r="AW307" s="36">
        <f t="shared" si="371"/>
        <v>0</v>
      </c>
      <c r="AX307" s="36">
        <f t="shared" si="372"/>
        <v>0</v>
      </c>
      <c r="AZ307" s="36">
        <f t="shared" si="385"/>
        <v>0</v>
      </c>
      <c r="BA307" s="36">
        <f t="shared" si="386"/>
        <v>0</v>
      </c>
      <c r="BB307" s="36">
        <f t="shared" si="387"/>
        <v>0</v>
      </c>
      <c r="BC307" s="36">
        <f t="shared" si="388"/>
        <v>0</v>
      </c>
      <c r="BD307" s="36">
        <f t="shared" si="389"/>
        <v>0</v>
      </c>
      <c r="BE307" s="36">
        <f t="shared" si="390"/>
        <v>0</v>
      </c>
      <c r="BF307" s="36">
        <f t="shared" si="391"/>
        <v>0</v>
      </c>
      <c r="BG307" s="36">
        <f t="shared" si="392"/>
        <v>0</v>
      </c>
      <c r="BH307" s="36">
        <f t="shared" si="393"/>
        <v>0</v>
      </c>
      <c r="BI307" s="36">
        <f t="shared" si="394"/>
        <v>0</v>
      </c>
      <c r="BJ307" s="118">
        <f t="shared" si="373"/>
        <v>0</v>
      </c>
      <c r="BK307" s="37"/>
      <c r="BL307" s="38">
        <f t="shared" si="395"/>
        <v>0</v>
      </c>
      <c r="BM307" s="39">
        <f>IF(BA307+AP307+T306&gt;=F$8,0,IF(SUM($BL307:BL307)&lt;$C307,MIN(F$8-(BA307+AP307+T306),$C307-SUM($BL307:BL307)),0))</f>
        <v>0</v>
      </c>
      <c r="BN307" s="39">
        <f>IF(BB307+AQ307+U306&gt;=G$8,0,IF(SUM($BL307:BM307)&lt;$C307,MIN(G$8-(BB307+AQ307+U306),$C307-SUM($BL307:BM307)),0))</f>
        <v>0</v>
      </c>
      <c r="BO307" s="39">
        <f>IF(BC307+AR307+V306&gt;=H$8,0,IF(SUM($BL307:BN307)&lt;$C307,MIN(H$8-(BC307+AR307+V306),$C307-SUM($BL307:BN307)),0))</f>
        <v>0</v>
      </c>
      <c r="BP307" s="39">
        <f>IF(BD307+AS307+W306&gt;=I$8,0,IF(SUM($BL307:BO307)&lt;$C307,MIN(I$8-(BD307+AS307+W306),$C307-SUM($BL307:BO307)),0))</f>
        <v>0</v>
      </c>
      <c r="BQ307" s="39">
        <f>IF(BE307+AT307+X306&gt;=J$8,0,IF(SUM($BL307:BP307)&lt;$C307,MIN(J$8-(BE307+AT307+X306),$C307-SUM($BL307:BP307)),0))</f>
        <v>0</v>
      </c>
      <c r="BR307" s="39">
        <f>IF(BF307+AU307+Y306&gt;=K$8,0,IF(SUM($BL307:BQ307)&lt;$C307,MIN(K$8-(BF307+AU307+Y306),$C307-SUM($BL307:BQ307)),0))</f>
        <v>0</v>
      </c>
      <c r="BS307" s="39">
        <f>IF(BG307+AV307+Z306&gt;=L$8,0,IF(SUM($BL307:BR307)&lt;$C307,MIN(L$8-(BG307+AV307+Z306),$C307-SUM($BL307:BR307)),0))</f>
        <v>0</v>
      </c>
      <c r="BT307" s="39">
        <f>IF(BH307+AW307+AA306&gt;=M$8,0,IF(SUM($BL307:BS307)&lt;$C307,MIN(M$8-(BH307+AW307+AA306),$C307-SUM($BL307:BS307)),0))</f>
        <v>0</v>
      </c>
      <c r="BU307" s="39">
        <f>IF(BI307+AX307+AB306&gt;=N$8,0,IF(SUM($BL307:BT307)&lt;$C307,MIN(N$8-(BI307+AX307+AB306),$C307-SUM($BL307:BT307)),0))</f>
        <v>0</v>
      </c>
      <c r="BW307" s="52" t="e">
        <f t="shared" si="396"/>
        <v>#N/A</v>
      </c>
      <c r="BX307" s="174" t="e">
        <f t="shared" si="397"/>
        <v>#N/A</v>
      </c>
      <c r="BY307" s="39">
        <f t="shared" si="374"/>
        <v>0</v>
      </c>
      <c r="BZ307" s="174" t="e">
        <f t="shared" si="398"/>
        <v>#N/A</v>
      </c>
      <c r="CA307" s="37">
        <f t="shared" si="375"/>
        <v>0</v>
      </c>
      <c r="CB307" s="174" t="e">
        <f t="shared" si="399"/>
        <v>#N/A</v>
      </c>
      <c r="CC307" s="39">
        <f t="shared" si="376"/>
        <v>0</v>
      </c>
      <c r="CD307" s="174" t="e">
        <f t="shared" si="400"/>
        <v>#N/A</v>
      </c>
      <c r="CE307" s="39">
        <f t="shared" si="377"/>
        <v>0</v>
      </c>
      <c r="CF307" s="174" t="e">
        <f t="shared" si="401"/>
        <v>#N/A</v>
      </c>
      <c r="CG307" s="39">
        <f t="shared" si="378"/>
        <v>0</v>
      </c>
      <c r="CH307" s="174" t="e">
        <f t="shared" si="402"/>
        <v>#N/A</v>
      </c>
      <c r="CI307" s="39">
        <f t="shared" si="379"/>
        <v>0</v>
      </c>
      <c r="CJ307" s="174" t="e">
        <f t="shared" si="403"/>
        <v>#N/A</v>
      </c>
      <c r="CK307" s="39">
        <f t="shared" si="380"/>
        <v>0</v>
      </c>
      <c r="CL307" s="174" t="e">
        <f t="shared" si="404"/>
        <v>#N/A</v>
      </c>
      <c r="CM307" s="39">
        <f t="shared" si="381"/>
        <v>0</v>
      </c>
      <c r="CN307" s="174" t="e">
        <f t="shared" si="405"/>
        <v>#N/A</v>
      </c>
      <c r="CO307" s="39">
        <f t="shared" si="382"/>
        <v>0</v>
      </c>
      <c r="CP307" s="174" t="e">
        <f t="shared" si="406"/>
        <v>#N/A</v>
      </c>
      <c r="CQ307" s="39">
        <f t="shared" si="383"/>
        <v>0</v>
      </c>
      <c r="CR307" s="39" t="e">
        <f>IF(ISERROR(BX307),NA(),(BY307/Calculator!$E$6)/2)</f>
        <v>#N/A</v>
      </c>
      <c r="CS307" s="39" t="e">
        <f>IF(ISERROR(BZ307),NA(),(CA307/Calculator!$E$6)/2)</f>
        <v>#N/A</v>
      </c>
      <c r="CT307" s="39" t="e">
        <f>IF(ISERROR(CB307),NA(),(CC307/Calculator!$E$6)/2)</f>
        <v>#N/A</v>
      </c>
      <c r="CU307" s="39" t="e">
        <f>IF(ISERROR(CD307),NA(),(CE307/Calculator!$E$6)/2)</f>
        <v>#N/A</v>
      </c>
      <c r="CV307" s="39" t="e">
        <f>IF(ISERROR(CF307),NA(),(CG307/Calculator!$E$6)/2)</f>
        <v>#N/A</v>
      </c>
      <c r="CW307" s="39" t="e">
        <f>IF(ISERROR(CH307),NA(),(CI307/Calculator!$E$6)/2)</f>
        <v>#N/A</v>
      </c>
      <c r="CX307" s="39" t="e">
        <f>IF(ISERROR(CJ307),NA(),(CK307/Calculator!$E$6)/2)</f>
        <v>#N/A</v>
      </c>
      <c r="CY307" s="39" t="e">
        <f>IF(ISERROR(CL307),NA(),(CM307/Calculator!$E$6)/2)</f>
        <v>#N/A</v>
      </c>
      <c r="CZ307" s="39" t="e">
        <f>IF(ISERROR(CN307),NA(),(CO307/Calculator!$E$6)/2)</f>
        <v>#N/A</v>
      </c>
      <c r="DA307" s="39" t="e">
        <f>IF(ISERROR(CP307),NA(),(CQ307/Calculator!$E$6)/2)</f>
        <v>#N/A</v>
      </c>
    </row>
    <row r="308" spans="1:105" s="34" customFormat="1" ht="12" thickBot="1" x14ac:dyDescent="0.25">
      <c r="A308" s="51" t="str">
        <f t="shared" si="338"/>
        <v/>
      </c>
      <c r="B308" s="52" t="str">
        <f t="shared" si="384"/>
        <v/>
      </c>
      <c r="C308" s="53" t="str">
        <f t="shared" si="339"/>
        <v/>
      </c>
      <c r="D308" s="54"/>
      <c r="E308" s="36">
        <f t="shared" si="340"/>
        <v>0</v>
      </c>
      <c r="F308" s="36">
        <f t="shared" si="341"/>
        <v>0</v>
      </c>
      <c r="G308" s="36">
        <f t="shared" si="342"/>
        <v>0</v>
      </c>
      <c r="H308" s="36">
        <f t="shared" si="343"/>
        <v>0</v>
      </c>
      <c r="I308" s="36">
        <f t="shared" si="344"/>
        <v>0</v>
      </c>
      <c r="J308" s="36">
        <f t="shared" si="345"/>
        <v>0</v>
      </c>
      <c r="K308" s="36">
        <f t="shared" si="346"/>
        <v>0</v>
      </c>
      <c r="L308" s="36">
        <f t="shared" si="347"/>
        <v>0</v>
      </c>
      <c r="M308" s="36">
        <f t="shared" si="348"/>
        <v>0</v>
      </c>
      <c r="N308" s="36">
        <f t="shared" si="349"/>
        <v>0</v>
      </c>
      <c r="O308" s="49">
        <f t="shared" si="350"/>
        <v>0</v>
      </c>
      <c r="P308" s="132" t="str">
        <f t="shared" si="351"/>
        <v/>
      </c>
      <c r="Q308" s="50">
        <f t="shared" si="352"/>
        <v>0</v>
      </c>
      <c r="R308" s="37"/>
      <c r="S308" s="36">
        <f t="shared" si="353"/>
        <v>1000</v>
      </c>
      <c r="T308" s="36">
        <f t="shared" si="354"/>
        <v>0</v>
      </c>
      <c r="U308" s="36">
        <f t="shared" si="355"/>
        <v>0</v>
      </c>
      <c r="V308" s="36">
        <f t="shared" si="356"/>
        <v>0</v>
      </c>
      <c r="W308" s="36">
        <f t="shared" si="357"/>
        <v>3000</v>
      </c>
      <c r="X308" s="36">
        <f t="shared" si="358"/>
        <v>0</v>
      </c>
      <c r="Y308" s="36">
        <f t="shared" si="359"/>
        <v>0</v>
      </c>
      <c r="Z308" s="36">
        <f t="shared" si="360"/>
        <v>69608.490000000005</v>
      </c>
      <c r="AA308" s="36">
        <f t="shared" si="361"/>
        <v>0</v>
      </c>
      <c r="AB308" s="36">
        <f t="shared" si="362"/>
        <v>0</v>
      </c>
      <c r="AC308" s="40"/>
      <c r="AD308" s="36">
        <f t="shared" si="328"/>
        <v>0</v>
      </c>
      <c r="AE308" s="36">
        <f t="shared" si="329"/>
        <v>0</v>
      </c>
      <c r="AF308" s="36">
        <f t="shared" si="330"/>
        <v>0</v>
      </c>
      <c r="AG308" s="36">
        <f t="shared" si="331"/>
        <v>0</v>
      </c>
      <c r="AH308" s="36">
        <f t="shared" si="332"/>
        <v>0</v>
      </c>
      <c r="AI308" s="36">
        <f t="shared" si="333"/>
        <v>0</v>
      </c>
      <c r="AJ308" s="36">
        <f t="shared" si="334"/>
        <v>0</v>
      </c>
      <c r="AK308" s="36">
        <f t="shared" si="335"/>
        <v>0</v>
      </c>
      <c r="AL308" s="36">
        <f t="shared" si="336"/>
        <v>0</v>
      </c>
      <c r="AM308" s="36">
        <f t="shared" si="337"/>
        <v>0</v>
      </c>
      <c r="AN308" s="40"/>
      <c r="AO308" s="36">
        <f t="shared" si="363"/>
        <v>0</v>
      </c>
      <c r="AP308" s="36">
        <f t="shared" si="364"/>
        <v>0</v>
      </c>
      <c r="AQ308" s="36">
        <f t="shared" si="365"/>
        <v>0</v>
      </c>
      <c r="AR308" s="36">
        <f t="shared" si="366"/>
        <v>0</v>
      </c>
      <c r="AS308" s="36">
        <f t="shared" si="367"/>
        <v>0</v>
      </c>
      <c r="AT308" s="36">
        <f t="shared" si="368"/>
        <v>0</v>
      </c>
      <c r="AU308" s="36">
        <f t="shared" si="369"/>
        <v>0</v>
      </c>
      <c r="AV308" s="36">
        <f t="shared" si="370"/>
        <v>202.43</v>
      </c>
      <c r="AW308" s="36">
        <f t="shared" si="371"/>
        <v>0</v>
      </c>
      <c r="AX308" s="36">
        <f t="shared" si="372"/>
        <v>0</v>
      </c>
      <c r="AZ308" s="36">
        <f t="shared" si="385"/>
        <v>0</v>
      </c>
      <c r="BA308" s="36">
        <f t="shared" si="386"/>
        <v>0</v>
      </c>
      <c r="BB308" s="36">
        <f t="shared" si="387"/>
        <v>0</v>
      </c>
      <c r="BC308" s="36">
        <f t="shared" si="388"/>
        <v>0</v>
      </c>
      <c r="BD308" s="36">
        <f t="shared" si="389"/>
        <v>0</v>
      </c>
      <c r="BE308" s="36">
        <f t="shared" si="390"/>
        <v>0</v>
      </c>
      <c r="BF308" s="36">
        <f t="shared" si="391"/>
        <v>0</v>
      </c>
      <c r="BG308" s="36">
        <f t="shared" si="392"/>
        <v>0</v>
      </c>
      <c r="BH308" s="36">
        <f t="shared" si="393"/>
        <v>0</v>
      </c>
      <c r="BI308" s="36">
        <f t="shared" si="394"/>
        <v>0</v>
      </c>
      <c r="BJ308" s="118">
        <f t="shared" si="373"/>
        <v>0</v>
      </c>
      <c r="BK308" s="37"/>
      <c r="BL308" s="38">
        <f t="shared" si="395"/>
        <v>0</v>
      </c>
      <c r="BM308" s="39">
        <f>IF(BA308+AP308+T307&gt;=F$8,0,IF(SUM($BL308:BL308)&lt;$C308,MIN(F$8-(BA308+AP308+T307),$C308-SUM($BL308:BL308)),0))</f>
        <v>0</v>
      </c>
      <c r="BN308" s="39">
        <f>IF(BB308+AQ308+U307&gt;=G$8,0,IF(SUM($BL308:BM308)&lt;$C308,MIN(G$8-(BB308+AQ308+U307),$C308-SUM($BL308:BM308)),0))</f>
        <v>0</v>
      </c>
      <c r="BO308" s="39">
        <f>IF(BC308+AR308+V307&gt;=H$8,0,IF(SUM($BL308:BN308)&lt;$C308,MIN(H$8-(BC308+AR308+V307),$C308-SUM($BL308:BN308)),0))</f>
        <v>0</v>
      </c>
      <c r="BP308" s="39">
        <f>IF(BD308+AS308+W307&gt;=I$8,0,IF(SUM($BL308:BO308)&lt;$C308,MIN(I$8-(BD308+AS308+W307),$C308-SUM($BL308:BO308)),0))</f>
        <v>0</v>
      </c>
      <c r="BQ308" s="39">
        <f>IF(BE308+AT308+X307&gt;=J$8,0,IF(SUM($BL308:BP308)&lt;$C308,MIN(J$8-(BE308+AT308+X307),$C308-SUM($BL308:BP308)),0))</f>
        <v>0</v>
      </c>
      <c r="BR308" s="39">
        <f>IF(BF308+AU308+Y307&gt;=K$8,0,IF(SUM($BL308:BQ308)&lt;$C308,MIN(K$8-(BF308+AU308+Y307),$C308-SUM($BL308:BQ308)),0))</f>
        <v>0</v>
      </c>
      <c r="BS308" s="39">
        <f>IF(BG308+AV308+Z307&gt;=L$8,0,IF(SUM($BL308:BR308)&lt;$C308,MIN(L$8-(BG308+AV308+Z307),$C308-SUM($BL308:BR308)),0))</f>
        <v>0</v>
      </c>
      <c r="BT308" s="39">
        <f>IF(BH308+AW308+AA307&gt;=M$8,0,IF(SUM($BL308:BS308)&lt;$C308,MIN(M$8-(BH308+AW308+AA307),$C308-SUM($BL308:BS308)),0))</f>
        <v>0</v>
      </c>
      <c r="BU308" s="39">
        <f>IF(BI308+AX308+AB307&gt;=N$8,0,IF(SUM($BL308:BT308)&lt;$C308,MIN(N$8-(BI308+AX308+AB307),$C308-SUM($BL308:BT308)),0))</f>
        <v>0</v>
      </c>
      <c r="BW308" s="52" t="e">
        <f t="shared" si="396"/>
        <v>#N/A</v>
      </c>
      <c r="BX308" s="174" t="e">
        <f t="shared" si="397"/>
        <v>#N/A</v>
      </c>
      <c r="BY308" s="39">
        <f t="shared" si="374"/>
        <v>0</v>
      </c>
      <c r="BZ308" s="174" t="e">
        <f t="shared" si="398"/>
        <v>#N/A</v>
      </c>
      <c r="CA308" s="37">
        <f t="shared" si="375"/>
        <v>0</v>
      </c>
      <c r="CB308" s="174" t="e">
        <f t="shared" si="399"/>
        <v>#N/A</v>
      </c>
      <c r="CC308" s="39">
        <f t="shared" si="376"/>
        <v>0</v>
      </c>
      <c r="CD308" s="174" t="e">
        <f t="shared" si="400"/>
        <v>#N/A</v>
      </c>
      <c r="CE308" s="39">
        <f t="shared" si="377"/>
        <v>0</v>
      </c>
      <c r="CF308" s="174" t="e">
        <f t="shared" si="401"/>
        <v>#N/A</v>
      </c>
      <c r="CG308" s="39">
        <f t="shared" si="378"/>
        <v>0</v>
      </c>
      <c r="CH308" s="174" t="e">
        <f t="shared" si="402"/>
        <v>#N/A</v>
      </c>
      <c r="CI308" s="39">
        <f t="shared" si="379"/>
        <v>0</v>
      </c>
      <c r="CJ308" s="174" t="e">
        <f t="shared" si="403"/>
        <v>#N/A</v>
      </c>
      <c r="CK308" s="39">
        <f t="shared" si="380"/>
        <v>0</v>
      </c>
      <c r="CL308" s="174" t="e">
        <f t="shared" si="404"/>
        <v>#N/A</v>
      </c>
      <c r="CM308" s="39">
        <f t="shared" si="381"/>
        <v>0</v>
      </c>
      <c r="CN308" s="174" t="e">
        <f t="shared" si="405"/>
        <v>#N/A</v>
      </c>
      <c r="CO308" s="39">
        <f t="shared" si="382"/>
        <v>0</v>
      </c>
      <c r="CP308" s="174" t="e">
        <f t="shared" si="406"/>
        <v>#N/A</v>
      </c>
      <c r="CQ308" s="39">
        <f t="shared" si="383"/>
        <v>0</v>
      </c>
      <c r="CR308" s="39" t="e">
        <f>IF(ISERROR(BX308),NA(),(BY308/Calculator!$E$6)/2)</f>
        <v>#N/A</v>
      </c>
      <c r="CS308" s="39" t="e">
        <f>IF(ISERROR(BZ308),NA(),(CA308/Calculator!$E$6)/2)</f>
        <v>#N/A</v>
      </c>
      <c r="CT308" s="39" t="e">
        <f>IF(ISERROR(CB308),NA(),(CC308/Calculator!$E$6)/2)</f>
        <v>#N/A</v>
      </c>
      <c r="CU308" s="39" t="e">
        <f>IF(ISERROR(CD308),NA(),(CE308/Calculator!$E$6)/2)</f>
        <v>#N/A</v>
      </c>
      <c r="CV308" s="39" t="e">
        <f>IF(ISERROR(CF308),NA(),(CG308/Calculator!$E$6)/2)</f>
        <v>#N/A</v>
      </c>
      <c r="CW308" s="39" t="e">
        <f>IF(ISERROR(CH308),NA(),(CI308/Calculator!$E$6)/2)</f>
        <v>#N/A</v>
      </c>
      <c r="CX308" s="39" t="e">
        <f>IF(ISERROR(CJ308),NA(),(CK308/Calculator!$E$6)/2)</f>
        <v>#N/A</v>
      </c>
      <c r="CY308" s="39" t="e">
        <f>IF(ISERROR(CL308),NA(),(CM308/Calculator!$E$6)/2)</f>
        <v>#N/A</v>
      </c>
      <c r="CZ308" s="39" t="e">
        <f>IF(ISERROR(CN308),NA(),(CO308/Calculator!$E$6)/2)</f>
        <v>#N/A</v>
      </c>
      <c r="DA308" s="39" t="e">
        <f>IF(ISERROR(CP308),NA(),(CQ308/Calculator!$E$6)/2)</f>
        <v>#N/A</v>
      </c>
    </row>
    <row r="309" spans="1:105" s="34" customFormat="1" ht="12" thickBot="1" x14ac:dyDescent="0.25">
      <c r="A309" s="51" t="str">
        <f t="shared" si="338"/>
        <v/>
      </c>
      <c r="B309" s="52" t="str">
        <f t="shared" si="384"/>
        <v/>
      </c>
      <c r="C309" s="53" t="str">
        <f t="shared" si="339"/>
        <v/>
      </c>
      <c r="D309" s="54"/>
      <c r="E309" s="36">
        <f t="shared" si="340"/>
        <v>0</v>
      </c>
      <c r="F309" s="36">
        <f t="shared" si="341"/>
        <v>0</v>
      </c>
      <c r="G309" s="36">
        <f t="shared" si="342"/>
        <v>0</v>
      </c>
      <c r="H309" s="36">
        <f t="shared" si="343"/>
        <v>0</v>
      </c>
      <c r="I309" s="36">
        <f t="shared" si="344"/>
        <v>0</v>
      </c>
      <c r="J309" s="36">
        <f t="shared" si="345"/>
        <v>0</v>
      </c>
      <c r="K309" s="36">
        <f t="shared" si="346"/>
        <v>0</v>
      </c>
      <c r="L309" s="36">
        <f t="shared" si="347"/>
        <v>0</v>
      </c>
      <c r="M309" s="36">
        <f t="shared" si="348"/>
        <v>0</v>
      </c>
      <c r="N309" s="36">
        <f t="shared" si="349"/>
        <v>0</v>
      </c>
      <c r="O309" s="49">
        <f t="shared" si="350"/>
        <v>0</v>
      </c>
      <c r="P309" s="132" t="str">
        <f t="shared" si="351"/>
        <v/>
      </c>
      <c r="Q309" s="50">
        <f t="shared" si="352"/>
        <v>0</v>
      </c>
      <c r="R309" s="37"/>
      <c r="S309" s="36">
        <f t="shared" si="353"/>
        <v>1000</v>
      </c>
      <c r="T309" s="36">
        <f t="shared" si="354"/>
        <v>0</v>
      </c>
      <c r="U309" s="36">
        <f t="shared" si="355"/>
        <v>0</v>
      </c>
      <c r="V309" s="36">
        <f t="shared" si="356"/>
        <v>0</v>
      </c>
      <c r="W309" s="36">
        <f t="shared" si="357"/>
        <v>3000</v>
      </c>
      <c r="X309" s="36">
        <f t="shared" si="358"/>
        <v>0</v>
      </c>
      <c r="Y309" s="36">
        <f t="shared" si="359"/>
        <v>0</v>
      </c>
      <c r="Z309" s="36">
        <f t="shared" si="360"/>
        <v>69811.510000000009</v>
      </c>
      <c r="AA309" s="36">
        <f t="shared" si="361"/>
        <v>0</v>
      </c>
      <c r="AB309" s="36">
        <f t="shared" si="362"/>
        <v>0</v>
      </c>
      <c r="AC309" s="40"/>
      <c r="AD309" s="36">
        <f t="shared" si="328"/>
        <v>0</v>
      </c>
      <c r="AE309" s="36">
        <f t="shared" si="329"/>
        <v>0</v>
      </c>
      <c r="AF309" s="36">
        <f t="shared" si="330"/>
        <v>0</v>
      </c>
      <c r="AG309" s="36">
        <f t="shared" si="331"/>
        <v>0</v>
      </c>
      <c r="AH309" s="36">
        <f t="shared" si="332"/>
        <v>0</v>
      </c>
      <c r="AI309" s="36">
        <f t="shared" si="333"/>
        <v>0</v>
      </c>
      <c r="AJ309" s="36">
        <f t="shared" si="334"/>
        <v>0</v>
      </c>
      <c r="AK309" s="36">
        <f t="shared" si="335"/>
        <v>0</v>
      </c>
      <c r="AL309" s="36">
        <f t="shared" si="336"/>
        <v>0</v>
      </c>
      <c r="AM309" s="36">
        <f t="shared" si="337"/>
        <v>0</v>
      </c>
      <c r="AN309" s="40"/>
      <c r="AO309" s="36">
        <f t="shared" si="363"/>
        <v>0</v>
      </c>
      <c r="AP309" s="36">
        <f t="shared" si="364"/>
        <v>0</v>
      </c>
      <c r="AQ309" s="36">
        <f t="shared" si="365"/>
        <v>0</v>
      </c>
      <c r="AR309" s="36">
        <f t="shared" si="366"/>
        <v>0</v>
      </c>
      <c r="AS309" s="36">
        <f t="shared" si="367"/>
        <v>0</v>
      </c>
      <c r="AT309" s="36">
        <f t="shared" si="368"/>
        <v>0</v>
      </c>
      <c r="AU309" s="36">
        <f t="shared" si="369"/>
        <v>0</v>
      </c>
      <c r="AV309" s="36">
        <f t="shared" si="370"/>
        <v>203.02</v>
      </c>
      <c r="AW309" s="36">
        <f t="shared" si="371"/>
        <v>0</v>
      </c>
      <c r="AX309" s="36">
        <f t="shared" si="372"/>
        <v>0</v>
      </c>
      <c r="AZ309" s="36">
        <f t="shared" si="385"/>
        <v>0</v>
      </c>
      <c r="BA309" s="36">
        <f t="shared" si="386"/>
        <v>0</v>
      </c>
      <c r="BB309" s="36">
        <f t="shared" si="387"/>
        <v>0</v>
      </c>
      <c r="BC309" s="36">
        <f t="shared" si="388"/>
        <v>0</v>
      </c>
      <c r="BD309" s="36">
        <f t="shared" si="389"/>
        <v>0</v>
      </c>
      <c r="BE309" s="36">
        <f t="shared" si="390"/>
        <v>0</v>
      </c>
      <c r="BF309" s="36">
        <f t="shared" si="391"/>
        <v>0</v>
      </c>
      <c r="BG309" s="36">
        <f t="shared" si="392"/>
        <v>0</v>
      </c>
      <c r="BH309" s="36">
        <f t="shared" si="393"/>
        <v>0</v>
      </c>
      <c r="BI309" s="36">
        <f t="shared" si="394"/>
        <v>0</v>
      </c>
      <c r="BJ309" s="118">
        <f t="shared" si="373"/>
        <v>0</v>
      </c>
      <c r="BK309" s="37"/>
      <c r="BL309" s="38">
        <f t="shared" si="395"/>
        <v>0</v>
      </c>
      <c r="BM309" s="39">
        <f>IF(BA309+AP309+T308&gt;=F$8,0,IF(SUM($BL309:BL309)&lt;$C309,MIN(F$8-(BA309+AP309+T308),$C309-SUM($BL309:BL309)),0))</f>
        <v>0</v>
      </c>
      <c r="BN309" s="39">
        <f>IF(BB309+AQ309+U308&gt;=G$8,0,IF(SUM($BL309:BM309)&lt;$C309,MIN(G$8-(BB309+AQ309+U308),$C309-SUM($BL309:BM309)),0))</f>
        <v>0</v>
      </c>
      <c r="BO309" s="39">
        <f>IF(BC309+AR309+V308&gt;=H$8,0,IF(SUM($BL309:BN309)&lt;$C309,MIN(H$8-(BC309+AR309+V308),$C309-SUM($BL309:BN309)),0))</f>
        <v>0</v>
      </c>
      <c r="BP309" s="39">
        <f>IF(BD309+AS309+W308&gt;=I$8,0,IF(SUM($BL309:BO309)&lt;$C309,MIN(I$8-(BD309+AS309+W308),$C309-SUM($BL309:BO309)),0))</f>
        <v>0</v>
      </c>
      <c r="BQ309" s="39">
        <f>IF(BE309+AT309+X308&gt;=J$8,0,IF(SUM($BL309:BP309)&lt;$C309,MIN(J$8-(BE309+AT309+X308),$C309-SUM($BL309:BP309)),0))</f>
        <v>0</v>
      </c>
      <c r="BR309" s="39">
        <f>IF(BF309+AU309+Y308&gt;=K$8,0,IF(SUM($BL309:BQ309)&lt;$C309,MIN(K$8-(BF309+AU309+Y308),$C309-SUM($BL309:BQ309)),0))</f>
        <v>0</v>
      </c>
      <c r="BS309" s="39">
        <f>IF(BG309+AV309+Z308&gt;=L$8,0,IF(SUM($BL309:BR309)&lt;$C309,MIN(L$8-(BG309+AV309+Z308),$C309-SUM($BL309:BR309)),0))</f>
        <v>0</v>
      </c>
      <c r="BT309" s="39">
        <f>IF(BH309+AW309+AA308&gt;=M$8,0,IF(SUM($BL309:BS309)&lt;$C309,MIN(M$8-(BH309+AW309+AA308),$C309-SUM($BL309:BS309)),0))</f>
        <v>0</v>
      </c>
      <c r="BU309" s="39">
        <f>IF(BI309+AX309+AB308&gt;=N$8,0,IF(SUM($BL309:BT309)&lt;$C309,MIN(N$8-(BI309+AX309+AB308),$C309-SUM($BL309:BT309)),0))</f>
        <v>0</v>
      </c>
      <c r="BW309" s="52" t="e">
        <f t="shared" si="396"/>
        <v>#N/A</v>
      </c>
      <c r="BX309" s="174" t="e">
        <f t="shared" si="397"/>
        <v>#N/A</v>
      </c>
      <c r="BY309" s="39">
        <f t="shared" si="374"/>
        <v>0</v>
      </c>
      <c r="BZ309" s="174" t="e">
        <f t="shared" si="398"/>
        <v>#N/A</v>
      </c>
      <c r="CA309" s="37">
        <f t="shared" si="375"/>
        <v>0</v>
      </c>
      <c r="CB309" s="174" t="e">
        <f t="shared" si="399"/>
        <v>#N/A</v>
      </c>
      <c r="CC309" s="39">
        <f t="shared" si="376"/>
        <v>0</v>
      </c>
      <c r="CD309" s="174" t="e">
        <f t="shared" si="400"/>
        <v>#N/A</v>
      </c>
      <c r="CE309" s="39">
        <f t="shared" si="377"/>
        <v>0</v>
      </c>
      <c r="CF309" s="174" t="e">
        <f t="shared" si="401"/>
        <v>#N/A</v>
      </c>
      <c r="CG309" s="39">
        <f t="shared" si="378"/>
        <v>0</v>
      </c>
      <c r="CH309" s="174" t="e">
        <f t="shared" si="402"/>
        <v>#N/A</v>
      </c>
      <c r="CI309" s="39">
        <f t="shared" si="379"/>
        <v>0</v>
      </c>
      <c r="CJ309" s="174" t="e">
        <f t="shared" si="403"/>
        <v>#N/A</v>
      </c>
      <c r="CK309" s="39">
        <f t="shared" si="380"/>
        <v>0</v>
      </c>
      <c r="CL309" s="174" t="e">
        <f t="shared" si="404"/>
        <v>#N/A</v>
      </c>
      <c r="CM309" s="39">
        <f t="shared" si="381"/>
        <v>0</v>
      </c>
      <c r="CN309" s="174" t="e">
        <f t="shared" si="405"/>
        <v>#N/A</v>
      </c>
      <c r="CO309" s="39">
        <f t="shared" si="382"/>
        <v>0</v>
      </c>
      <c r="CP309" s="174" t="e">
        <f t="shared" si="406"/>
        <v>#N/A</v>
      </c>
      <c r="CQ309" s="39">
        <f t="shared" si="383"/>
        <v>0</v>
      </c>
      <c r="CR309" s="39" t="e">
        <f>IF(ISERROR(BX309),NA(),(BY309/Calculator!$E$6)/2)</f>
        <v>#N/A</v>
      </c>
      <c r="CS309" s="39" t="e">
        <f>IF(ISERROR(BZ309),NA(),(CA309/Calculator!$E$6)/2)</f>
        <v>#N/A</v>
      </c>
      <c r="CT309" s="39" t="e">
        <f>IF(ISERROR(CB309),NA(),(CC309/Calculator!$E$6)/2)</f>
        <v>#N/A</v>
      </c>
      <c r="CU309" s="39" t="e">
        <f>IF(ISERROR(CD309),NA(),(CE309/Calculator!$E$6)/2)</f>
        <v>#N/A</v>
      </c>
      <c r="CV309" s="39" t="e">
        <f>IF(ISERROR(CF309),NA(),(CG309/Calculator!$E$6)/2)</f>
        <v>#N/A</v>
      </c>
      <c r="CW309" s="39" t="e">
        <f>IF(ISERROR(CH309),NA(),(CI309/Calculator!$E$6)/2)</f>
        <v>#N/A</v>
      </c>
      <c r="CX309" s="39" t="e">
        <f>IF(ISERROR(CJ309),NA(),(CK309/Calculator!$E$6)/2)</f>
        <v>#N/A</v>
      </c>
      <c r="CY309" s="39" t="e">
        <f>IF(ISERROR(CL309),NA(),(CM309/Calculator!$E$6)/2)</f>
        <v>#N/A</v>
      </c>
      <c r="CZ309" s="39" t="e">
        <f>IF(ISERROR(CN309),NA(),(CO309/Calculator!$E$6)/2)</f>
        <v>#N/A</v>
      </c>
      <c r="DA309" s="39" t="e">
        <f>IF(ISERROR(CP309),NA(),(CQ309/Calculator!$E$6)/2)</f>
        <v>#N/A</v>
      </c>
    </row>
    <row r="310" spans="1:105" s="34" customFormat="1" ht="12" thickBot="1" x14ac:dyDescent="0.25">
      <c r="A310" s="51" t="str">
        <f t="shared" si="338"/>
        <v/>
      </c>
      <c r="B310" s="52" t="str">
        <f t="shared" si="384"/>
        <v/>
      </c>
      <c r="C310" s="53" t="str">
        <f t="shared" si="339"/>
        <v/>
      </c>
      <c r="D310" s="54"/>
      <c r="E310" s="36">
        <f t="shared" si="340"/>
        <v>0</v>
      </c>
      <c r="F310" s="36">
        <f t="shared" si="341"/>
        <v>0</v>
      </c>
      <c r="G310" s="36">
        <f t="shared" si="342"/>
        <v>0</v>
      </c>
      <c r="H310" s="36">
        <f t="shared" si="343"/>
        <v>0</v>
      </c>
      <c r="I310" s="36">
        <f t="shared" si="344"/>
        <v>0</v>
      </c>
      <c r="J310" s="36">
        <f t="shared" si="345"/>
        <v>0</v>
      </c>
      <c r="K310" s="36">
        <f t="shared" si="346"/>
        <v>0</v>
      </c>
      <c r="L310" s="36">
        <f t="shared" si="347"/>
        <v>0</v>
      </c>
      <c r="M310" s="36">
        <f t="shared" si="348"/>
        <v>0</v>
      </c>
      <c r="N310" s="36">
        <f t="shared" si="349"/>
        <v>0</v>
      </c>
      <c r="O310" s="49">
        <f t="shared" si="350"/>
        <v>0</v>
      </c>
      <c r="P310" s="132" t="str">
        <f t="shared" si="351"/>
        <v/>
      </c>
      <c r="Q310" s="50">
        <f t="shared" si="352"/>
        <v>0</v>
      </c>
      <c r="R310" s="37"/>
      <c r="S310" s="36">
        <f t="shared" si="353"/>
        <v>1000</v>
      </c>
      <c r="T310" s="36">
        <f t="shared" si="354"/>
        <v>0</v>
      </c>
      <c r="U310" s="36">
        <f t="shared" si="355"/>
        <v>0</v>
      </c>
      <c r="V310" s="36">
        <f t="shared" si="356"/>
        <v>0</v>
      </c>
      <c r="W310" s="36">
        <f t="shared" si="357"/>
        <v>3000</v>
      </c>
      <c r="X310" s="36">
        <f t="shared" si="358"/>
        <v>0</v>
      </c>
      <c r="Y310" s="36">
        <f t="shared" si="359"/>
        <v>0</v>
      </c>
      <c r="Z310" s="36">
        <f t="shared" si="360"/>
        <v>70015.13</v>
      </c>
      <c r="AA310" s="36">
        <f t="shared" si="361"/>
        <v>0</v>
      </c>
      <c r="AB310" s="36">
        <f t="shared" si="362"/>
        <v>0</v>
      </c>
      <c r="AC310" s="40"/>
      <c r="AD310" s="36">
        <f t="shared" si="328"/>
        <v>0</v>
      </c>
      <c r="AE310" s="36">
        <f t="shared" si="329"/>
        <v>0</v>
      </c>
      <c r="AF310" s="36">
        <f t="shared" si="330"/>
        <v>0</v>
      </c>
      <c r="AG310" s="36">
        <f t="shared" si="331"/>
        <v>0</v>
      </c>
      <c r="AH310" s="36">
        <f t="shared" si="332"/>
        <v>0</v>
      </c>
      <c r="AI310" s="36">
        <f t="shared" si="333"/>
        <v>0</v>
      </c>
      <c r="AJ310" s="36">
        <f t="shared" si="334"/>
        <v>0</v>
      </c>
      <c r="AK310" s="36">
        <f t="shared" si="335"/>
        <v>0</v>
      </c>
      <c r="AL310" s="36">
        <f t="shared" si="336"/>
        <v>0</v>
      </c>
      <c r="AM310" s="36">
        <f t="shared" si="337"/>
        <v>0</v>
      </c>
      <c r="AN310" s="40"/>
      <c r="AO310" s="36">
        <f t="shared" si="363"/>
        <v>0</v>
      </c>
      <c r="AP310" s="36">
        <f t="shared" si="364"/>
        <v>0</v>
      </c>
      <c r="AQ310" s="36">
        <f t="shared" si="365"/>
        <v>0</v>
      </c>
      <c r="AR310" s="36">
        <f t="shared" si="366"/>
        <v>0</v>
      </c>
      <c r="AS310" s="36">
        <f t="shared" si="367"/>
        <v>0</v>
      </c>
      <c r="AT310" s="36">
        <f t="shared" si="368"/>
        <v>0</v>
      </c>
      <c r="AU310" s="36">
        <f t="shared" si="369"/>
        <v>0</v>
      </c>
      <c r="AV310" s="36">
        <f t="shared" si="370"/>
        <v>203.62</v>
      </c>
      <c r="AW310" s="36">
        <f t="shared" si="371"/>
        <v>0</v>
      </c>
      <c r="AX310" s="36">
        <f t="shared" si="372"/>
        <v>0</v>
      </c>
      <c r="AZ310" s="36">
        <f t="shared" si="385"/>
        <v>0</v>
      </c>
      <c r="BA310" s="36">
        <f t="shared" si="386"/>
        <v>0</v>
      </c>
      <c r="BB310" s="36">
        <f t="shared" si="387"/>
        <v>0</v>
      </c>
      <c r="BC310" s="36">
        <f t="shared" si="388"/>
        <v>0</v>
      </c>
      <c r="BD310" s="36">
        <f t="shared" si="389"/>
        <v>0</v>
      </c>
      <c r="BE310" s="36">
        <f t="shared" si="390"/>
        <v>0</v>
      </c>
      <c r="BF310" s="36">
        <f t="shared" si="391"/>
        <v>0</v>
      </c>
      <c r="BG310" s="36">
        <f t="shared" si="392"/>
        <v>0</v>
      </c>
      <c r="BH310" s="36">
        <f t="shared" si="393"/>
        <v>0</v>
      </c>
      <c r="BI310" s="36">
        <f t="shared" si="394"/>
        <v>0</v>
      </c>
      <c r="BJ310" s="118">
        <f t="shared" si="373"/>
        <v>0</v>
      </c>
      <c r="BK310" s="37"/>
      <c r="BL310" s="38">
        <f t="shared" si="395"/>
        <v>0</v>
      </c>
      <c r="BM310" s="39">
        <f>IF(BA310+AP310+T309&gt;=F$8,0,IF(SUM($BL310:BL310)&lt;$C310,MIN(F$8-(BA310+AP310+T309),$C310-SUM($BL310:BL310)),0))</f>
        <v>0</v>
      </c>
      <c r="BN310" s="39">
        <f>IF(BB310+AQ310+U309&gt;=G$8,0,IF(SUM($BL310:BM310)&lt;$C310,MIN(G$8-(BB310+AQ310+U309),$C310-SUM($BL310:BM310)),0))</f>
        <v>0</v>
      </c>
      <c r="BO310" s="39">
        <f>IF(BC310+AR310+V309&gt;=H$8,0,IF(SUM($BL310:BN310)&lt;$C310,MIN(H$8-(BC310+AR310+V309),$C310-SUM($BL310:BN310)),0))</f>
        <v>0</v>
      </c>
      <c r="BP310" s="39">
        <f>IF(BD310+AS310+W309&gt;=I$8,0,IF(SUM($BL310:BO310)&lt;$C310,MIN(I$8-(BD310+AS310+W309),$C310-SUM($BL310:BO310)),0))</f>
        <v>0</v>
      </c>
      <c r="BQ310" s="39">
        <f>IF(BE310+AT310+X309&gt;=J$8,0,IF(SUM($BL310:BP310)&lt;$C310,MIN(J$8-(BE310+AT310+X309),$C310-SUM($BL310:BP310)),0))</f>
        <v>0</v>
      </c>
      <c r="BR310" s="39">
        <f>IF(BF310+AU310+Y309&gt;=K$8,0,IF(SUM($BL310:BQ310)&lt;$C310,MIN(K$8-(BF310+AU310+Y309),$C310-SUM($BL310:BQ310)),0))</f>
        <v>0</v>
      </c>
      <c r="BS310" s="39">
        <f>IF(BG310+AV310+Z309&gt;=L$8,0,IF(SUM($BL310:BR310)&lt;$C310,MIN(L$8-(BG310+AV310+Z309),$C310-SUM($BL310:BR310)),0))</f>
        <v>0</v>
      </c>
      <c r="BT310" s="39">
        <f>IF(BH310+AW310+AA309&gt;=M$8,0,IF(SUM($BL310:BS310)&lt;$C310,MIN(M$8-(BH310+AW310+AA309),$C310-SUM($BL310:BS310)),0))</f>
        <v>0</v>
      </c>
      <c r="BU310" s="39">
        <f>IF(BI310+AX310+AB309&gt;=N$8,0,IF(SUM($BL310:BT310)&lt;$C310,MIN(N$8-(BI310+AX310+AB309),$C310-SUM($BL310:BT310)),0))</f>
        <v>0</v>
      </c>
      <c r="BW310" s="52" t="e">
        <f t="shared" si="396"/>
        <v>#N/A</v>
      </c>
      <c r="BX310" s="174" t="e">
        <f t="shared" si="397"/>
        <v>#N/A</v>
      </c>
      <c r="BY310" s="39">
        <f t="shared" si="374"/>
        <v>0</v>
      </c>
      <c r="BZ310" s="174" t="e">
        <f t="shared" si="398"/>
        <v>#N/A</v>
      </c>
      <c r="CA310" s="37">
        <f t="shared" si="375"/>
        <v>0</v>
      </c>
      <c r="CB310" s="174" t="e">
        <f t="shared" si="399"/>
        <v>#N/A</v>
      </c>
      <c r="CC310" s="39">
        <f t="shared" si="376"/>
        <v>0</v>
      </c>
      <c r="CD310" s="174" t="e">
        <f t="shared" si="400"/>
        <v>#N/A</v>
      </c>
      <c r="CE310" s="39">
        <f t="shared" si="377"/>
        <v>0</v>
      </c>
      <c r="CF310" s="174" t="e">
        <f t="shared" si="401"/>
        <v>#N/A</v>
      </c>
      <c r="CG310" s="39">
        <f t="shared" si="378"/>
        <v>0</v>
      </c>
      <c r="CH310" s="174" t="e">
        <f t="shared" si="402"/>
        <v>#N/A</v>
      </c>
      <c r="CI310" s="39">
        <f t="shared" si="379"/>
        <v>0</v>
      </c>
      <c r="CJ310" s="174" t="e">
        <f t="shared" si="403"/>
        <v>#N/A</v>
      </c>
      <c r="CK310" s="39">
        <f t="shared" si="380"/>
        <v>0</v>
      </c>
      <c r="CL310" s="174" t="e">
        <f t="shared" si="404"/>
        <v>#N/A</v>
      </c>
      <c r="CM310" s="39">
        <f t="shared" si="381"/>
        <v>0</v>
      </c>
      <c r="CN310" s="174" t="e">
        <f t="shared" si="405"/>
        <v>#N/A</v>
      </c>
      <c r="CO310" s="39">
        <f t="shared" si="382"/>
        <v>0</v>
      </c>
      <c r="CP310" s="174" t="e">
        <f t="shared" si="406"/>
        <v>#N/A</v>
      </c>
      <c r="CQ310" s="39">
        <f t="shared" si="383"/>
        <v>0</v>
      </c>
      <c r="CR310" s="39" t="e">
        <f>IF(ISERROR(BX310),NA(),(BY310/Calculator!$E$6)/2)</f>
        <v>#N/A</v>
      </c>
      <c r="CS310" s="39" t="e">
        <f>IF(ISERROR(BZ310),NA(),(CA310/Calculator!$E$6)/2)</f>
        <v>#N/A</v>
      </c>
      <c r="CT310" s="39" t="e">
        <f>IF(ISERROR(CB310),NA(),(CC310/Calculator!$E$6)/2)</f>
        <v>#N/A</v>
      </c>
      <c r="CU310" s="39" t="e">
        <f>IF(ISERROR(CD310),NA(),(CE310/Calculator!$E$6)/2)</f>
        <v>#N/A</v>
      </c>
      <c r="CV310" s="39" t="e">
        <f>IF(ISERROR(CF310),NA(),(CG310/Calculator!$E$6)/2)</f>
        <v>#N/A</v>
      </c>
      <c r="CW310" s="39" t="e">
        <f>IF(ISERROR(CH310),NA(),(CI310/Calculator!$E$6)/2)</f>
        <v>#N/A</v>
      </c>
      <c r="CX310" s="39" t="e">
        <f>IF(ISERROR(CJ310),NA(),(CK310/Calculator!$E$6)/2)</f>
        <v>#N/A</v>
      </c>
      <c r="CY310" s="39" t="e">
        <f>IF(ISERROR(CL310),NA(),(CM310/Calculator!$E$6)/2)</f>
        <v>#N/A</v>
      </c>
      <c r="CZ310" s="39" t="e">
        <f>IF(ISERROR(CN310),NA(),(CO310/Calculator!$E$6)/2)</f>
        <v>#N/A</v>
      </c>
      <c r="DA310" s="39" t="e">
        <f>IF(ISERROR(CP310),NA(),(CQ310/Calculator!$E$6)/2)</f>
        <v>#N/A</v>
      </c>
    </row>
    <row r="311" spans="1:105" s="34" customFormat="1" ht="12" thickBot="1" x14ac:dyDescent="0.25">
      <c r="A311" s="51" t="str">
        <f t="shared" si="338"/>
        <v/>
      </c>
      <c r="B311" s="52" t="str">
        <f t="shared" si="384"/>
        <v/>
      </c>
      <c r="C311" s="53" t="str">
        <f t="shared" si="339"/>
        <v/>
      </c>
      <c r="D311" s="54"/>
      <c r="E311" s="36">
        <f t="shared" si="340"/>
        <v>0</v>
      </c>
      <c r="F311" s="36">
        <f t="shared" si="341"/>
        <v>0</v>
      </c>
      <c r="G311" s="36">
        <f t="shared" si="342"/>
        <v>0</v>
      </c>
      <c r="H311" s="36">
        <f t="shared" si="343"/>
        <v>0</v>
      </c>
      <c r="I311" s="36">
        <f t="shared" si="344"/>
        <v>0</v>
      </c>
      <c r="J311" s="36">
        <f t="shared" si="345"/>
        <v>0</v>
      </c>
      <c r="K311" s="36">
        <f t="shared" si="346"/>
        <v>0</v>
      </c>
      <c r="L311" s="36">
        <f t="shared" si="347"/>
        <v>0</v>
      </c>
      <c r="M311" s="36">
        <f t="shared" si="348"/>
        <v>0</v>
      </c>
      <c r="N311" s="36">
        <f t="shared" si="349"/>
        <v>0</v>
      </c>
      <c r="O311" s="49">
        <f t="shared" si="350"/>
        <v>0</v>
      </c>
      <c r="P311" s="132" t="str">
        <f t="shared" si="351"/>
        <v/>
      </c>
      <c r="Q311" s="50">
        <f t="shared" si="352"/>
        <v>0</v>
      </c>
      <c r="R311" s="37"/>
      <c r="S311" s="36">
        <f t="shared" si="353"/>
        <v>1000</v>
      </c>
      <c r="T311" s="36">
        <f t="shared" si="354"/>
        <v>0</v>
      </c>
      <c r="U311" s="36">
        <f t="shared" si="355"/>
        <v>0</v>
      </c>
      <c r="V311" s="36">
        <f t="shared" si="356"/>
        <v>0</v>
      </c>
      <c r="W311" s="36">
        <f t="shared" si="357"/>
        <v>3000</v>
      </c>
      <c r="X311" s="36">
        <f t="shared" si="358"/>
        <v>0</v>
      </c>
      <c r="Y311" s="36">
        <f t="shared" si="359"/>
        <v>0</v>
      </c>
      <c r="Z311" s="36">
        <f t="shared" si="360"/>
        <v>70219.340000000011</v>
      </c>
      <c r="AA311" s="36">
        <f t="shared" si="361"/>
        <v>0</v>
      </c>
      <c r="AB311" s="36">
        <f t="shared" si="362"/>
        <v>0</v>
      </c>
      <c r="AC311" s="40"/>
      <c r="AD311" s="36">
        <f t="shared" si="328"/>
        <v>0</v>
      </c>
      <c r="AE311" s="36">
        <f t="shared" si="329"/>
        <v>0</v>
      </c>
      <c r="AF311" s="36">
        <f t="shared" si="330"/>
        <v>0</v>
      </c>
      <c r="AG311" s="36">
        <f t="shared" si="331"/>
        <v>0</v>
      </c>
      <c r="AH311" s="36">
        <f t="shared" si="332"/>
        <v>0</v>
      </c>
      <c r="AI311" s="36">
        <f t="shared" si="333"/>
        <v>0</v>
      </c>
      <c r="AJ311" s="36">
        <f t="shared" si="334"/>
        <v>0</v>
      </c>
      <c r="AK311" s="36">
        <f t="shared" si="335"/>
        <v>0</v>
      </c>
      <c r="AL311" s="36">
        <f t="shared" si="336"/>
        <v>0</v>
      </c>
      <c r="AM311" s="36">
        <f t="shared" si="337"/>
        <v>0</v>
      </c>
      <c r="AN311" s="40"/>
      <c r="AO311" s="36">
        <f t="shared" si="363"/>
        <v>0</v>
      </c>
      <c r="AP311" s="36">
        <f t="shared" si="364"/>
        <v>0</v>
      </c>
      <c r="AQ311" s="36">
        <f t="shared" si="365"/>
        <v>0</v>
      </c>
      <c r="AR311" s="36">
        <f t="shared" si="366"/>
        <v>0</v>
      </c>
      <c r="AS311" s="36">
        <f t="shared" si="367"/>
        <v>0</v>
      </c>
      <c r="AT311" s="36">
        <f t="shared" si="368"/>
        <v>0</v>
      </c>
      <c r="AU311" s="36">
        <f t="shared" si="369"/>
        <v>0</v>
      </c>
      <c r="AV311" s="36">
        <f t="shared" si="370"/>
        <v>204.21</v>
      </c>
      <c r="AW311" s="36">
        <f t="shared" si="371"/>
        <v>0</v>
      </c>
      <c r="AX311" s="36">
        <f t="shared" si="372"/>
        <v>0</v>
      </c>
      <c r="AZ311" s="36">
        <f t="shared" si="385"/>
        <v>0</v>
      </c>
      <c r="BA311" s="36">
        <f t="shared" si="386"/>
        <v>0</v>
      </c>
      <c r="BB311" s="36">
        <f t="shared" si="387"/>
        <v>0</v>
      </c>
      <c r="BC311" s="36">
        <f t="shared" si="388"/>
        <v>0</v>
      </c>
      <c r="BD311" s="36">
        <f t="shared" si="389"/>
        <v>0</v>
      </c>
      <c r="BE311" s="36">
        <f t="shared" si="390"/>
        <v>0</v>
      </c>
      <c r="BF311" s="36">
        <f t="shared" si="391"/>
        <v>0</v>
      </c>
      <c r="BG311" s="36">
        <f t="shared" si="392"/>
        <v>0</v>
      </c>
      <c r="BH311" s="36">
        <f t="shared" si="393"/>
        <v>0</v>
      </c>
      <c r="BI311" s="36">
        <f t="shared" si="394"/>
        <v>0</v>
      </c>
      <c r="BJ311" s="118">
        <f t="shared" si="373"/>
        <v>0</v>
      </c>
      <c r="BK311" s="37"/>
      <c r="BL311" s="38">
        <f t="shared" si="395"/>
        <v>0</v>
      </c>
      <c r="BM311" s="39">
        <f>IF(BA311+AP311+T310&gt;=F$8,0,IF(SUM($BL311:BL311)&lt;$C311,MIN(F$8-(BA311+AP311+T310),$C311-SUM($BL311:BL311)),0))</f>
        <v>0</v>
      </c>
      <c r="BN311" s="39">
        <f>IF(BB311+AQ311+U310&gt;=G$8,0,IF(SUM($BL311:BM311)&lt;$C311,MIN(G$8-(BB311+AQ311+U310),$C311-SUM($BL311:BM311)),0))</f>
        <v>0</v>
      </c>
      <c r="BO311" s="39">
        <f>IF(BC311+AR311+V310&gt;=H$8,0,IF(SUM($BL311:BN311)&lt;$C311,MIN(H$8-(BC311+AR311+V310),$C311-SUM($BL311:BN311)),0))</f>
        <v>0</v>
      </c>
      <c r="BP311" s="39">
        <f>IF(BD311+AS311+W310&gt;=I$8,0,IF(SUM($BL311:BO311)&lt;$C311,MIN(I$8-(BD311+AS311+W310),$C311-SUM($BL311:BO311)),0))</f>
        <v>0</v>
      </c>
      <c r="BQ311" s="39">
        <f>IF(BE311+AT311+X310&gt;=J$8,0,IF(SUM($BL311:BP311)&lt;$C311,MIN(J$8-(BE311+AT311+X310),$C311-SUM($BL311:BP311)),0))</f>
        <v>0</v>
      </c>
      <c r="BR311" s="39">
        <f>IF(BF311+AU311+Y310&gt;=K$8,0,IF(SUM($BL311:BQ311)&lt;$C311,MIN(K$8-(BF311+AU311+Y310),$C311-SUM($BL311:BQ311)),0))</f>
        <v>0</v>
      </c>
      <c r="BS311" s="39">
        <f>IF(BG311+AV311+Z310&gt;=L$8,0,IF(SUM($BL311:BR311)&lt;$C311,MIN(L$8-(BG311+AV311+Z310),$C311-SUM($BL311:BR311)),0))</f>
        <v>0</v>
      </c>
      <c r="BT311" s="39">
        <f>IF(BH311+AW311+AA310&gt;=M$8,0,IF(SUM($BL311:BS311)&lt;$C311,MIN(M$8-(BH311+AW311+AA310),$C311-SUM($BL311:BS311)),0))</f>
        <v>0</v>
      </c>
      <c r="BU311" s="39">
        <f>IF(BI311+AX311+AB310&gt;=N$8,0,IF(SUM($BL311:BT311)&lt;$C311,MIN(N$8-(BI311+AX311+AB310),$C311-SUM($BL311:BT311)),0))</f>
        <v>0</v>
      </c>
      <c r="BW311" s="52" t="e">
        <f t="shared" si="396"/>
        <v>#N/A</v>
      </c>
      <c r="BX311" s="174" t="e">
        <f t="shared" si="397"/>
        <v>#N/A</v>
      </c>
      <c r="BY311" s="39">
        <f t="shared" si="374"/>
        <v>0</v>
      </c>
      <c r="BZ311" s="174" t="e">
        <f t="shared" si="398"/>
        <v>#N/A</v>
      </c>
      <c r="CA311" s="37">
        <f t="shared" si="375"/>
        <v>0</v>
      </c>
      <c r="CB311" s="174" t="e">
        <f t="shared" si="399"/>
        <v>#N/A</v>
      </c>
      <c r="CC311" s="39">
        <f t="shared" si="376"/>
        <v>0</v>
      </c>
      <c r="CD311" s="174" t="e">
        <f t="shared" si="400"/>
        <v>#N/A</v>
      </c>
      <c r="CE311" s="39">
        <f t="shared" si="377"/>
        <v>0</v>
      </c>
      <c r="CF311" s="174" t="e">
        <f t="shared" si="401"/>
        <v>#N/A</v>
      </c>
      <c r="CG311" s="39">
        <f t="shared" si="378"/>
        <v>0</v>
      </c>
      <c r="CH311" s="174" t="e">
        <f t="shared" si="402"/>
        <v>#N/A</v>
      </c>
      <c r="CI311" s="39">
        <f t="shared" si="379"/>
        <v>0</v>
      </c>
      <c r="CJ311" s="174" t="e">
        <f t="shared" si="403"/>
        <v>#N/A</v>
      </c>
      <c r="CK311" s="39">
        <f t="shared" si="380"/>
        <v>0</v>
      </c>
      <c r="CL311" s="174" t="e">
        <f t="shared" si="404"/>
        <v>#N/A</v>
      </c>
      <c r="CM311" s="39">
        <f t="shared" si="381"/>
        <v>0</v>
      </c>
      <c r="CN311" s="174" t="e">
        <f t="shared" si="405"/>
        <v>#N/A</v>
      </c>
      <c r="CO311" s="39">
        <f t="shared" si="382"/>
        <v>0</v>
      </c>
      <c r="CP311" s="174" t="e">
        <f t="shared" si="406"/>
        <v>#N/A</v>
      </c>
      <c r="CQ311" s="39">
        <f t="shared" si="383"/>
        <v>0</v>
      </c>
      <c r="CR311" s="39" t="e">
        <f>IF(ISERROR(BX311),NA(),(BY311/Calculator!$E$6)/2)</f>
        <v>#N/A</v>
      </c>
      <c r="CS311" s="39" t="e">
        <f>IF(ISERROR(BZ311),NA(),(CA311/Calculator!$E$6)/2)</f>
        <v>#N/A</v>
      </c>
      <c r="CT311" s="39" t="e">
        <f>IF(ISERROR(CB311),NA(),(CC311/Calculator!$E$6)/2)</f>
        <v>#N/A</v>
      </c>
      <c r="CU311" s="39" t="e">
        <f>IF(ISERROR(CD311),NA(),(CE311/Calculator!$E$6)/2)</f>
        <v>#N/A</v>
      </c>
      <c r="CV311" s="39" t="e">
        <f>IF(ISERROR(CF311),NA(),(CG311/Calculator!$E$6)/2)</f>
        <v>#N/A</v>
      </c>
      <c r="CW311" s="39" t="e">
        <f>IF(ISERROR(CH311),NA(),(CI311/Calculator!$E$6)/2)</f>
        <v>#N/A</v>
      </c>
      <c r="CX311" s="39" t="e">
        <f>IF(ISERROR(CJ311),NA(),(CK311/Calculator!$E$6)/2)</f>
        <v>#N/A</v>
      </c>
      <c r="CY311" s="39" t="e">
        <f>IF(ISERROR(CL311),NA(),(CM311/Calculator!$E$6)/2)</f>
        <v>#N/A</v>
      </c>
      <c r="CZ311" s="39" t="e">
        <f>IF(ISERROR(CN311),NA(),(CO311/Calculator!$E$6)/2)</f>
        <v>#N/A</v>
      </c>
      <c r="DA311" s="39" t="e">
        <f>IF(ISERROR(CP311),NA(),(CQ311/Calculator!$E$6)/2)</f>
        <v>#N/A</v>
      </c>
    </row>
    <row r="312" spans="1:105" s="34" customFormat="1" ht="12" thickBot="1" x14ac:dyDescent="0.25">
      <c r="A312" s="51" t="str">
        <f t="shared" si="338"/>
        <v/>
      </c>
      <c r="B312" s="52" t="str">
        <f t="shared" si="384"/>
        <v/>
      </c>
      <c r="C312" s="53" t="str">
        <f t="shared" si="339"/>
        <v/>
      </c>
      <c r="D312" s="54"/>
      <c r="E312" s="36">
        <f t="shared" si="340"/>
        <v>0</v>
      </c>
      <c r="F312" s="36">
        <f t="shared" si="341"/>
        <v>0</v>
      </c>
      <c r="G312" s="36">
        <f t="shared" si="342"/>
        <v>0</v>
      </c>
      <c r="H312" s="36">
        <f t="shared" si="343"/>
        <v>0</v>
      </c>
      <c r="I312" s="36">
        <f t="shared" si="344"/>
        <v>0</v>
      </c>
      <c r="J312" s="36">
        <f t="shared" si="345"/>
        <v>0</v>
      </c>
      <c r="K312" s="36">
        <f t="shared" si="346"/>
        <v>0</v>
      </c>
      <c r="L312" s="36">
        <f t="shared" si="347"/>
        <v>0</v>
      </c>
      <c r="M312" s="36">
        <f t="shared" si="348"/>
        <v>0</v>
      </c>
      <c r="N312" s="36">
        <f t="shared" si="349"/>
        <v>0</v>
      </c>
      <c r="O312" s="49">
        <f t="shared" si="350"/>
        <v>0</v>
      </c>
      <c r="P312" s="132" t="str">
        <f t="shared" si="351"/>
        <v/>
      </c>
      <c r="Q312" s="50">
        <f t="shared" si="352"/>
        <v>0</v>
      </c>
      <c r="R312" s="37"/>
      <c r="S312" s="36">
        <f t="shared" si="353"/>
        <v>1000</v>
      </c>
      <c r="T312" s="36">
        <f t="shared" si="354"/>
        <v>0</v>
      </c>
      <c r="U312" s="36">
        <f t="shared" si="355"/>
        <v>0</v>
      </c>
      <c r="V312" s="36">
        <f t="shared" si="356"/>
        <v>0</v>
      </c>
      <c r="W312" s="36">
        <f t="shared" si="357"/>
        <v>3000</v>
      </c>
      <c r="X312" s="36">
        <f t="shared" si="358"/>
        <v>0</v>
      </c>
      <c r="Y312" s="36">
        <f t="shared" si="359"/>
        <v>0</v>
      </c>
      <c r="Z312" s="36">
        <f t="shared" si="360"/>
        <v>70424.150000000009</v>
      </c>
      <c r="AA312" s="36">
        <f t="shared" si="361"/>
        <v>0</v>
      </c>
      <c r="AB312" s="36">
        <f t="shared" si="362"/>
        <v>0</v>
      </c>
      <c r="AC312" s="40"/>
      <c r="AD312" s="36">
        <f t="shared" si="328"/>
        <v>0</v>
      </c>
      <c r="AE312" s="36">
        <f t="shared" si="329"/>
        <v>0</v>
      </c>
      <c r="AF312" s="36">
        <f t="shared" si="330"/>
        <v>0</v>
      </c>
      <c r="AG312" s="36">
        <f t="shared" si="331"/>
        <v>0</v>
      </c>
      <c r="AH312" s="36">
        <f t="shared" si="332"/>
        <v>0</v>
      </c>
      <c r="AI312" s="36">
        <f t="shared" si="333"/>
        <v>0</v>
      </c>
      <c r="AJ312" s="36">
        <f t="shared" si="334"/>
        <v>0</v>
      </c>
      <c r="AK312" s="36">
        <f t="shared" si="335"/>
        <v>0</v>
      </c>
      <c r="AL312" s="36">
        <f t="shared" si="336"/>
        <v>0</v>
      </c>
      <c r="AM312" s="36">
        <f t="shared" si="337"/>
        <v>0</v>
      </c>
      <c r="AN312" s="40"/>
      <c r="AO312" s="36">
        <f t="shared" si="363"/>
        <v>0</v>
      </c>
      <c r="AP312" s="36">
        <f t="shared" si="364"/>
        <v>0</v>
      </c>
      <c r="AQ312" s="36">
        <f t="shared" si="365"/>
        <v>0</v>
      </c>
      <c r="AR312" s="36">
        <f t="shared" si="366"/>
        <v>0</v>
      </c>
      <c r="AS312" s="36">
        <f t="shared" si="367"/>
        <v>0</v>
      </c>
      <c r="AT312" s="36">
        <f t="shared" si="368"/>
        <v>0</v>
      </c>
      <c r="AU312" s="36">
        <f t="shared" si="369"/>
        <v>0</v>
      </c>
      <c r="AV312" s="36">
        <f t="shared" si="370"/>
        <v>204.81</v>
      </c>
      <c r="AW312" s="36">
        <f t="shared" si="371"/>
        <v>0</v>
      </c>
      <c r="AX312" s="36">
        <f t="shared" si="372"/>
        <v>0</v>
      </c>
      <c r="AZ312" s="36">
        <f t="shared" si="385"/>
        <v>0</v>
      </c>
      <c r="BA312" s="36">
        <f t="shared" si="386"/>
        <v>0</v>
      </c>
      <c r="BB312" s="36">
        <f t="shared" si="387"/>
        <v>0</v>
      </c>
      <c r="BC312" s="36">
        <f t="shared" si="388"/>
        <v>0</v>
      </c>
      <c r="BD312" s="36">
        <f t="shared" si="389"/>
        <v>0</v>
      </c>
      <c r="BE312" s="36">
        <f t="shared" si="390"/>
        <v>0</v>
      </c>
      <c r="BF312" s="36">
        <f t="shared" si="391"/>
        <v>0</v>
      </c>
      <c r="BG312" s="36">
        <f t="shared" si="392"/>
        <v>0</v>
      </c>
      <c r="BH312" s="36">
        <f t="shared" si="393"/>
        <v>0</v>
      </c>
      <c r="BI312" s="36">
        <f t="shared" si="394"/>
        <v>0</v>
      </c>
      <c r="BJ312" s="118">
        <f t="shared" si="373"/>
        <v>0</v>
      </c>
      <c r="BK312" s="37"/>
      <c r="BL312" s="38">
        <f t="shared" si="395"/>
        <v>0</v>
      </c>
      <c r="BM312" s="39">
        <f>IF(BA312+AP312+T311&gt;=F$8,0,IF(SUM($BL312:BL312)&lt;$C312,MIN(F$8-(BA312+AP312+T311),$C312-SUM($BL312:BL312)),0))</f>
        <v>0</v>
      </c>
      <c r="BN312" s="39">
        <f>IF(BB312+AQ312+U311&gt;=G$8,0,IF(SUM($BL312:BM312)&lt;$C312,MIN(G$8-(BB312+AQ312+U311),$C312-SUM($BL312:BM312)),0))</f>
        <v>0</v>
      </c>
      <c r="BO312" s="39">
        <f>IF(BC312+AR312+V311&gt;=H$8,0,IF(SUM($BL312:BN312)&lt;$C312,MIN(H$8-(BC312+AR312+V311),$C312-SUM($BL312:BN312)),0))</f>
        <v>0</v>
      </c>
      <c r="BP312" s="39">
        <f>IF(BD312+AS312+W311&gt;=I$8,0,IF(SUM($BL312:BO312)&lt;$C312,MIN(I$8-(BD312+AS312+W311),$C312-SUM($BL312:BO312)),0))</f>
        <v>0</v>
      </c>
      <c r="BQ312" s="39">
        <f>IF(BE312+AT312+X311&gt;=J$8,0,IF(SUM($BL312:BP312)&lt;$C312,MIN(J$8-(BE312+AT312+X311),$C312-SUM($BL312:BP312)),0))</f>
        <v>0</v>
      </c>
      <c r="BR312" s="39">
        <f>IF(BF312+AU312+Y311&gt;=K$8,0,IF(SUM($BL312:BQ312)&lt;$C312,MIN(K$8-(BF312+AU312+Y311),$C312-SUM($BL312:BQ312)),0))</f>
        <v>0</v>
      </c>
      <c r="BS312" s="39">
        <f>IF(BG312+AV312+Z311&gt;=L$8,0,IF(SUM($BL312:BR312)&lt;$C312,MIN(L$8-(BG312+AV312+Z311),$C312-SUM($BL312:BR312)),0))</f>
        <v>0</v>
      </c>
      <c r="BT312" s="39">
        <f>IF(BH312+AW312+AA311&gt;=M$8,0,IF(SUM($BL312:BS312)&lt;$C312,MIN(M$8-(BH312+AW312+AA311),$C312-SUM($BL312:BS312)),0))</f>
        <v>0</v>
      </c>
      <c r="BU312" s="39">
        <f>IF(BI312+AX312+AB311&gt;=N$8,0,IF(SUM($BL312:BT312)&lt;$C312,MIN(N$8-(BI312+AX312+AB311),$C312-SUM($BL312:BT312)),0))</f>
        <v>0</v>
      </c>
      <c r="BW312" s="52" t="e">
        <f t="shared" si="396"/>
        <v>#N/A</v>
      </c>
      <c r="BX312" s="174" t="e">
        <f t="shared" si="397"/>
        <v>#N/A</v>
      </c>
      <c r="BY312" s="39">
        <f t="shared" si="374"/>
        <v>0</v>
      </c>
      <c r="BZ312" s="174" t="e">
        <f t="shared" si="398"/>
        <v>#N/A</v>
      </c>
      <c r="CA312" s="37">
        <f t="shared" si="375"/>
        <v>0</v>
      </c>
      <c r="CB312" s="174" t="e">
        <f t="shared" si="399"/>
        <v>#N/A</v>
      </c>
      <c r="CC312" s="39">
        <f t="shared" si="376"/>
        <v>0</v>
      </c>
      <c r="CD312" s="174" t="e">
        <f t="shared" si="400"/>
        <v>#N/A</v>
      </c>
      <c r="CE312" s="39">
        <f t="shared" si="377"/>
        <v>0</v>
      </c>
      <c r="CF312" s="174" t="e">
        <f t="shared" si="401"/>
        <v>#N/A</v>
      </c>
      <c r="CG312" s="39">
        <f t="shared" si="378"/>
        <v>0</v>
      </c>
      <c r="CH312" s="174" t="e">
        <f t="shared" si="402"/>
        <v>#N/A</v>
      </c>
      <c r="CI312" s="39">
        <f t="shared" si="379"/>
        <v>0</v>
      </c>
      <c r="CJ312" s="174" t="e">
        <f t="shared" si="403"/>
        <v>#N/A</v>
      </c>
      <c r="CK312" s="39">
        <f t="shared" si="380"/>
        <v>0</v>
      </c>
      <c r="CL312" s="174" t="e">
        <f t="shared" si="404"/>
        <v>#N/A</v>
      </c>
      <c r="CM312" s="39">
        <f t="shared" si="381"/>
        <v>0</v>
      </c>
      <c r="CN312" s="174" t="e">
        <f t="shared" si="405"/>
        <v>#N/A</v>
      </c>
      <c r="CO312" s="39">
        <f t="shared" si="382"/>
        <v>0</v>
      </c>
      <c r="CP312" s="174" t="e">
        <f t="shared" si="406"/>
        <v>#N/A</v>
      </c>
      <c r="CQ312" s="39">
        <f t="shared" si="383"/>
        <v>0</v>
      </c>
      <c r="CR312" s="39" t="e">
        <f>IF(ISERROR(BX312),NA(),(BY312/Calculator!$E$6)/2)</f>
        <v>#N/A</v>
      </c>
      <c r="CS312" s="39" t="e">
        <f>IF(ISERROR(BZ312),NA(),(CA312/Calculator!$E$6)/2)</f>
        <v>#N/A</v>
      </c>
      <c r="CT312" s="39" t="e">
        <f>IF(ISERROR(CB312),NA(),(CC312/Calculator!$E$6)/2)</f>
        <v>#N/A</v>
      </c>
      <c r="CU312" s="39" t="e">
        <f>IF(ISERROR(CD312),NA(),(CE312/Calculator!$E$6)/2)</f>
        <v>#N/A</v>
      </c>
      <c r="CV312" s="39" t="e">
        <f>IF(ISERROR(CF312),NA(),(CG312/Calculator!$E$6)/2)</f>
        <v>#N/A</v>
      </c>
      <c r="CW312" s="39" t="e">
        <f>IF(ISERROR(CH312),NA(),(CI312/Calculator!$E$6)/2)</f>
        <v>#N/A</v>
      </c>
      <c r="CX312" s="39" t="e">
        <f>IF(ISERROR(CJ312),NA(),(CK312/Calculator!$E$6)/2)</f>
        <v>#N/A</v>
      </c>
      <c r="CY312" s="39" t="e">
        <f>IF(ISERROR(CL312),NA(),(CM312/Calculator!$E$6)/2)</f>
        <v>#N/A</v>
      </c>
      <c r="CZ312" s="39" t="e">
        <f>IF(ISERROR(CN312),NA(),(CO312/Calculator!$E$6)/2)</f>
        <v>#N/A</v>
      </c>
      <c r="DA312" s="39" t="e">
        <f>IF(ISERROR(CP312),NA(),(CQ312/Calculator!$E$6)/2)</f>
        <v>#N/A</v>
      </c>
    </row>
    <row r="313" spans="1:105" s="34" customFormat="1" ht="12" thickBot="1" x14ac:dyDescent="0.25">
      <c r="A313" s="51" t="str">
        <f t="shared" si="338"/>
        <v/>
      </c>
      <c r="B313" s="52" t="str">
        <f t="shared" si="384"/>
        <v/>
      </c>
      <c r="C313" s="53" t="str">
        <f t="shared" si="339"/>
        <v/>
      </c>
      <c r="D313" s="54"/>
      <c r="E313" s="36">
        <f t="shared" si="340"/>
        <v>0</v>
      </c>
      <c r="F313" s="36">
        <f t="shared" si="341"/>
        <v>0</v>
      </c>
      <c r="G313" s="36">
        <f t="shared" si="342"/>
        <v>0</v>
      </c>
      <c r="H313" s="36">
        <f t="shared" si="343"/>
        <v>0</v>
      </c>
      <c r="I313" s="36">
        <f t="shared" si="344"/>
        <v>0</v>
      </c>
      <c r="J313" s="36">
        <f t="shared" si="345"/>
        <v>0</v>
      </c>
      <c r="K313" s="36">
        <f t="shared" si="346"/>
        <v>0</v>
      </c>
      <c r="L313" s="36">
        <f t="shared" si="347"/>
        <v>0</v>
      </c>
      <c r="M313" s="36">
        <f t="shared" si="348"/>
        <v>0</v>
      </c>
      <c r="N313" s="36">
        <f t="shared" si="349"/>
        <v>0</v>
      </c>
      <c r="O313" s="49">
        <f t="shared" si="350"/>
        <v>0</v>
      </c>
      <c r="P313" s="132" t="str">
        <f t="shared" si="351"/>
        <v/>
      </c>
      <c r="Q313" s="50">
        <f t="shared" si="352"/>
        <v>0</v>
      </c>
      <c r="R313" s="37"/>
      <c r="S313" s="36">
        <f t="shared" si="353"/>
        <v>1000</v>
      </c>
      <c r="T313" s="36">
        <f t="shared" si="354"/>
        <v>0</v>
      </c>
      <c r="U313" s="36">
        <f t="shared" si="355"/>
        <v>0</v>
      </c>
      <c r="V313" s="36">
        <f t="shared" si="356"/>
        <v>0</v>
      </c>
      <c r="W313" s="36">
        <f t="shared" si="357"/>
        <v>3000</v>
      </c>
      <c r="X313" s="36">
        <f t="shared" si="358"/>
        <v>0</v>
      </c>
      <c r="Y313" s="36">
        <f t="shared" si="359"/>
        <v>0</v>
      </c>
      <c r="Z313" s="36">
        <f t="shared" si="360"/>
        <v>70629.55</v>
      </c>
      <c r="AA313" s="36">
        <f t="shared" si="361"/>
        <v>0</v>
      </c>
      <c r="AB313" s="36">
        <f t="shared" si="362"/>
        <v>0</v>
      </c>
      <c r="AC313" s="40"/>
      <c r="AD313" s="36">
        <f t="shared" si="328"/>
        <v>0</v>
      </c>
      <c r="AE313" s="36">
        <f t="shared" si="329"/>
        <v>0</v>
      </c>
      <c r="AF313" s="36">
        <f t="shared" si="330"/>
        <v>0</v>
      </c>
      <c r="AG313" s="36">
        <f t="shared" si="331"/>
        <v>0</v>
      </c>
      <c r="AH313" s="36">
        <f t="shared" si="332"/>
        <v>0</v>
      </c>
      <c r="AI313" s="36">
        <f t="shared" si="333"/>
        <v>0</v>
      </c>
      <c r="AJ313" s="36">
        <f t="shared" si="334"/>
        <v>0</v>
      </c>
      <c r="AK313" s="36">
        <f t="shared" si="335"/>
        <v>0</v>
      </c>
      <c r="AL313" s="36">
        <f t="shared" si="336"/>
        <v>0</v>
      </c>
      <c r="AM313" s="36">
        <f t="shared" si="337"/>
        <v>0</v>
      </c>
      <c r="AN313" s="40"/>
      <c r="AO313" s="36">
        <f t="shared" si="363"/>
        <v>0</v>
      </c>
      <c r="AP313" s="36">
        <f t="shared" si="364"/>
        <v>0</v>
      </c>
      <c r="AQ313" s="36">
        <f t="shared" si="365"/>
        <v>0</v>
      </c>
      <c r="AR313" s="36">
        <f t="shared" si="366"/>
        <v>0</v>
      </c>
      <c r="AS313" s="36">
        <f t="shared" si="367"/>
        <v>0</v>
      </c>
      <c r="AT313" s="36">
        <f t="shared" si="368"/>
        <v>0</v>
      </c>
      <c r="AU313" s="36">
        <f t="shared" si="369"/>
        <v>0</v>
      </c>
      <c r="AV313" s="36">
        <f t="shared" si="370"/>
        <v>205.4</v>
      </c>
      <c r="AW313" s="36">
        <f t="shared" si="371"/>
        <v>0</v>
      </c>
      <c r="AX313" s="36">
        <f t="shared" si="372"/>
        <v>0</v>
      </c>
      <c r="AZ313" s="36">
        <f t="shared" si="385"/>
        <v>0</v>
      </c>
      <c r="BA313" s="36">
        <f t="shared" si="386"/>
        <v>0</v>
      </c>
      <c r="BB313" s="36">
        <f t="shared" si="387"/>
        <v>0</v>
      </c>
      <c r="BC313" s="36">
        <f t="shared" si="388"/>
        <v>0</v>
      </c>
      <c r="BD313" s="36">
        <f t="shared" si="389"/>
        <v>0</v>
      </c>
      <c r="BE313" s="36">
        <f t="shared" si="390"/>
        <v>0</v>
      </c>
      <c r="BF313" s="36">
        <f t="shared" si="391"/>
        <v>0</v>
      </c>
      <c r="BG313" s="36">
        <f t="shared" si="392"/>
        <v>0</v>
      </c>
      <c r="BH313" s="36">
        <f t="shared" si="393"/>
        <v>0</v>
      </c>
      <c r="BI313" s="36">
        <f t="shared" si="394"/>
        <v>0</v>
      </c>
      <c r="BJ313" s="118">
        <f t="shared" si="373"/>
        <v>0</v>
      </c>
      <c r="BK313" s="37"/>
      <c r="BL313" s="38">
        <f t="shared" si="395"/>
        <v>0</v>
      </c>
      <c r="BM313" s="39">
        <f>IF(BA313+AP313+T312&gt;=F$8,0,IF(SUM($BL313:BL313)&lt;$C313,MIN(F$8-(BA313+AP313+T312),$C313-SUM($BL313:BL313)),0))</f>
        <v>0</v>
      </c>
      <c r="BN313" s="39">
        <f>IF(BB313+AQ313+U312&gt;=G$8,0,IF(SUM($BL313:BM313)&lt;$C313,MIN(G$8-(BB313+AQ313+U312),$C313-SUM($BL313:BM313)),0))</f>
        <v>0</v>
      </c>
      <c r="BO313" s="39">
        <f>IF(BC313+AR313+V312&gt;=H$8,0,IF(SUM($BL313:BN313)&lt;$C313,MIN(H$8-(BC313+AR313+V312),$C313-SUM($BL313:BN313)),0))</f>
        <v>0</v>
      </c>
      <c r="BP313" s="39">
        <f>IF(BD313+AS313+W312&gt;=I$8,0,IF(SUM($BL313:BO313)&lt;$C313,MIN(I$8-(BD313+AS313+W312),$C313-SUM($BL313:BO313)),0))</f>
        <v>0</v>
      </c>
      <c r="BQ313" s="39">
        <f>IF(BE313+AT313+X312&gt;=J$8,0,IF(SUM($BL313:BP313)&lt;$C313,MIN(J$8-(BE313+AT313+X312),$C313-SUM($BL313:BP313)),0))</f>
        <v>0</v>
      </c>
      <c r="BR313" s="39">
        <f>IF(BF313+AU313+Y312&gt;=K$8,0,IF(SUM($BL313:BQ313)&lt;$C313,MIN(K$8-(BF313+AU313+Y312),$C313-SUM($BL313:BQ313)),0))</f>
        <v>0</v>
      </c>
      <c r="BS313" s="39">
        <f>IF(BG313+AV313+Z312&gt;=L$8,0,IF(SUM($BL313:BR313)&lt;$C313,MIN(L$8-(BG313+AV313+Z312),$C313-SUM($BL313:BR313)),0))</f>
        <v>0</v>
      </c>
      <c r="BT313" s="39">
        <f>IF(BH313+AW313+AA312&gt;=M$8,0,IF(SUM($BL313:BS313)&lt;$C313,MIN(M$8-(BH313+AW313+AA312),$C313-SUM($BL313:BS313)),0))</f>
        <v>0</v>
      </c>
      <c r="BU313" s="39">
        <f>IF(BI313+AX313+AB312&gt;=N$8,0,IF(SUM($BL313:BT313)&lt;$C313,MIN(N$8-(BI313+AX313+AB312),$C313-SUM($BL313:BT313)),0))</f>
        <v>0</v>
      </c>
      <c r="BW313" s="52" t="e">
        <f t="shared" si="396"/>
        <v>#N/A</v>
      </c>
      <c r="BX313" s="174" t="e">
        <f t="shared" si="397"/>
        <v>#N/A</v>
      </c>
      <c r="BY313" s="39">
        <f t="shared" si="374"/>
        <v>0</v>
      </c>
      <c r="BZ313" s="174" t="e">
        <f t="shared" si="398"/>
        <v>#N/A</v>
      </c>
      <c r="CA313" s="37">
        <f t="shared" si="375"/>
        <v>0</v>
      </c>
      <c r="CB313" s="174" t="e">
        <f t="shared" si="399"/>
        <v>#N/A</v>
      </c>
      <c r="CC313" s="39">
        <f t="shared" si="376"/>
        <v>0</v>
      </c>
      <c r="CD313" s="174" t="e">
        <f t="shared" si="400"/>
        <v>#N/A</v>
      </c>
      <c r="CE313" s="39">
        <f t="shared" si="377"/>
        <v>0</v>
      </c>
      <c r="CF313" s="174" t="e">
        <f t="shared" si="401"/>
        <v>#N/A</v>
      </c>
      <c r="CG313" s="39">
        <f t="shared" si="378"/>
        <v>0</v>
      </c>
      <c r="CH313" s="174" t="e">
        <f t="shared" si="402"/>
        <v>#N/A</v>
      </c>
      <c r="CI313" s="39">
        <f t="shared" si="379"/>
        <v>0</v>
      </c>
      <c r="CJ313" s="174" t="e">
        <f t="shared" si="403"/>
        <v>#N/A</v>
      </c>
      <c r="CK313" s="39">
        <f t="shared" si="380"/>
        <v>0</v>
      </c>
      <c r="CL313" s="174" t="e">
        <f t="shared" si="404"/>
        <v>#N/A</v>
      </c>
      <c r="CM313" s="39">
        <f t="shared" si="381"/>
        <v>0</v>
      </c>
      <c r="CN313" s="174" t="e">
        <f t="shared" si="405"/>
        <v>#N/A</v>
      </c>
      <c r="CO313" s="39">
        <f t="shared" si="382"/>
        <v>0</v>
      </c>
      <c r="CP313" s="174" t="e">
        <f t="shared" si="406"/>
        <v>#N/A</v>
      </c>
      <c r="CQ313" s="39">
        <f t="shared" si="383"/>
        <v>0</v>
      </c>
      <c r="CR313" s="39" t="e">
        <f>IF(ISERROR(BX313),NA(),(BY313/Calculator!$E$6)/2)</f>
        <v>#N/A</v>
      </c>
      <c r="CS313" s="39" t="e">
        <f>IF(ISERROR(BZ313),NA(),(CA313/Calculator!$E$6)/2)</f>
        <v>#N/A</v>
      </c>
      <c r="CT313" s="39" t="e">
        <f>IF(ISERROR(CB313),NA(),(CC313/Calculator!$E$6)/2)</f>
        <v>#N/A</v>
      </c>
      <c r="CU313" s="39" t="e">
        <f>IF(ISERROR(CD313),NA(),(CE313/Calculator!$E$6)/2)</f>
        <v>#N/A</v>
      </c>
      <c r="CV313" s="39" t="e">
        <f>IF(ISERROR(CF313),NA(),(CG313/Calculator!$E$6)/2)</f>
        <v>#N/A</v>
      </c>
      <c r="CW313" s="39" t="e">
        <f>IF(ISERROR(CH313),NA(),(CI313/Calculator!$E$6)/2)</f>
        <v>#N/A</v>
      </c>
      <c r="CX313" s="39" t="e">
        <f>IF(ISERROR(CJ313),NA(),(CK313/Calculator!$E$6)/2)</f>
        <v>#N/A</v>
      </c>
      <c r="CY313" s="39" t="e">
        <f>IF(ISERROR(CL313),NA(),(CM313/Calculator!$E$6)/2)</f>
        <v>#N/A</v>
      </c>
      <c r="CZ313" s="39" t="e">
        <f>IF(ISERROR(CN313),NA(),(CO313/Calculator!$E$6)/2)</f>
        <v>#N/A</v>
      </c>
      <c r="DA313" s="39" t="e">
        <f>IF(ISERROR(CP313),NA(),(CQ313/Calculator!$E$6)/2)</f>
        <v>#N/A</v>
      </c>
    </row>
    <row r="314" spans="1:105" s="34" customFormat="1" ht="12" thickBot="1" x14ac:dyDescent="0.25">
      <c r="A314" s="51" t="str">
        <f t="shared" si="338"/>
        <v/>
      </c>
      <c r="B314" s="52" t="str">
        <f t="shared" si="384"/>
        <v/>
      </c>
      <c r="C314" s="53" t="str">
        <f t="shared" si="339"/>
        <v/>
      </c>
      <c r="D314" s="54"/>
      <c r="E314" s="36">
        <f t="shared" si="340"/>
        <v>0</v>
      </c>
      <c r="F314" s="36">
        <f t="shared" si="341"/>
        <v>0</v>
      </c>
      <c r="G314" s="36">
        <f t="shared" si="342"/>
        <v>0</v>
      </c>
      <c r="H314" s="36">
        <f t="shared" si="343"/>
        <v>0</v>
      </c>
      <c r="I314" s="36">
        <f t="shared" si="344"/>
        <v>0</v>
      </c>
      <c r="J314" s="36">
        <f t="shared" si="345"/>
        <v>0</v>
      </c>
      <c r="K314" s="36">
        <f t="shared" si="346"/>
        <v>0</v>
      </c>
      <c r="L314" s="36">
        <f t="shared" si="347"/>
        <v>0</v>
      </c>
      <c r="M314" s="36">
        <f t="shared" si="348"/>
        <v>0</v>
      </c>
      <c r="N314" s="36">
        <f t="shared" si="349"/>
        <v>0</v>
      </c>
      <c r="O314" s="49">
        <f t="shared" si="350"/>
        <v>0</v>
      </c>
      <c r="P314" s="132" t="str">
        <f t="shared" si="351"/>
        <v/>
      </c>
      <c r="Q314" s="50">
        <f t="shared" si="352"/>
        <v>0</v>
      </c>
      <c r="R314" s="37"/>
      <c r="S314" s="36">
        <f t="shared" si="353"/>
        <v>1000</v>
      </c>
      <c r="T314" s="36">
        <f t="shared" si="354"/>
        <v>0</v>
      </c>
      <c r="U314" s="36">
        <f t="shared" si="355"/>
        <v>0</v>
      </c>
      <c r="V314" s="36">
        <f t="shared" si="356"/>
        <v>0</v>
      </c>
      <c r="W314" s="36">
        <f t="shared" si="357"/>
        <v>3000</v>
      </c>
      <c r="X314" s="36">
        <f t="shared" si="358"/>
        <v>0</v>
      </c>
      <c r="Y314" s="36">
        <f t="shared" si="359"/>
        <v>0</v>
      </c>
      <c r="Z314" s="36">
        <f t="shared" si="360"/>
        <v>70835.55</v>
      </c>
      <c r="AA314" s="36">
        <f t="shared" si="361"/>
        <v>0</v>
      </c>
      <c r="AB314" s="36">
        <f t="shared" si="362"/>
        <v>0</v>
      </c>
      <c r="AC314" s="40"/>
      <c r="AD314" s="36">
        <f t="shared" si="328"/>
        <v>0</v>
      </c>
      <c r="AE314" s="36">
        <f t="shared" si="329"/>
        <v>0</v>
      </c>
      <c r="AF314" s="36">
        <f t="shared" si="330"/>
        <v>0</v>
      </c>
      <c r="AG314" s="36">
        <f t="shared" si="331"/>
        <v>0</v>
      </c>
      <c r="AH314" s="36">
        <f t="shared" si="332"/>
        <v>0</v>
      </c>
      <c r="AI314" s="36">
        <f t="shared" si="333"/>
        <v>0</v>
      </c>
      <c r="AJ314" s="36">
        <f t="shared" si="334"/>
        <v>0</v>
      </c>
      <c r="AK314" s="36">
        <f t="shared" si="335"/>
        <v>0</v>
      </c>
      <c r="AL314" s="36">
        <f t="shared" si="336"/>
        <v>0</v>
      </c>
      <c r="AM314" s="36">
        <f t="shared" si="337"/>
        <v>0</v>
      </c>
      <c r="AN314" s="40"/>
      <c r="AO314" s="36">
        <f t="shared" si="363"/>
        <v>0</v>
      </c>
      <c r="AP314" s="36">
        <f t="shared" si="364"/>
        <v>0</v>
      </c>
      <c r="AQ314" s="36">
        <f t="shared" si="365"/>
        <v>0</v>
      </c>
      <c r="AR314" s="36">
        <f t="shared" si="366"/>
        <v>0</v>
      </c>
      <c r="AS314" s="36">
        <f t="shared" si="367"/>
        <v>0</v>
      </c>
      <c r="AT314" s="36">
        <f t="shared" si="368"/>
        <v>0</v>
      </c>
      <c r="AU314" s="36">
        <f t="shared" si="369"/>
        <v>0</v>
      </c>
      <c r="AV314" s="36">
        <f t="shared" si="370"/>
        <v>206</v>
      </c>
      <c r="AW314" s="36">
        <f t="shared" si="371"/>
        <v>0</v>
      </c>
      <c r="AX314" s="36">
        <f t="shared" si="372"/>
        <v>0</v>
      </c>
      <c r="AZ314" s="36">
        <f t="shared" si="385"/>
        <v>0</v>
      </c>
      <c r="BA314" s="36">
        <f t="shared" si="386"/>
        <v>0</v>
      </c>
      <c r="BB314" s="36">
        <f t="shared" si="387"/>
        <v>0</v>
      </c>
      <c r="BC314" s="36">
        <f t="shared" si="388"/>
        <v>0</v>
      </c>
      <c r="BD314" s="36">
        <f t="shared" si="389"/>
        <v>0</v>
      </c>
      <c r="BE314" s="36">
        <f t="shared" si="390"/>
        <v>0</v>
      </c>
      <c r="BF314" s="36">
        <f t="shared" si="391"/>
        <v>0</v>
      </c>
      <c r="BG314" s="36">
        <f t="shared" si="392"/>
        <v>0</v>
      </c>
      <c r="BH314" s="36">
        <f t="shared" si="393"/>
        <v>0</v>
      </c>
      <c r="BI314" s="36">
        <f t="shared" si="394"/>
        <v>0</v>
      </c>
      <c r="BJ314" s="118">
        <f t="shared" si="373"/>
        <v>0</v>
      </c>
      <c r="BK314" s="37"/>
      <c r="BL314" s="38">
        <f t="shared" si="395"/>
        <v>0</v>
      </c>
      <c r="BM314" s="39">
        <f>IF(BA314+AP314+T313&gt;=F$8,0,IF(SUM($BL314:BL314)&lt;$C314,MIN(F$8-(BA314+AP314+T313),$C314-SUM($BL314:BL314)),0))</f>
        <v>0</v>
      </c>
      <c r="BN314" s="39">
        <f>IF(BB314+AQ314+U313&gt;=G$8,0,IF(SUM($BL314:BM314)&lt;$C314,MIN(G$8-(BB314+AQ314+U313),$C314-SUM($BL314:BM314)),0))</f>
        <v>0</v>
      </c>
      <c r="BO314" s="39">
        <f>IF(BC314+AR314+V313&gt;=H$8,0,IF(SUM($BL314:BN314)&lt;$C314,MIN(H$8-(BC314+AR314+V313),$C314-SUM($BL314:BN314)),0))</f>
        <v>0</v>
      </c>
      <c r="BP314" s="39">
        <f>IF(BD314+AS314+W313&gt;=I$8,0,IF(SUM($BL314:BO314)&lt;$C314,MIN(I$8-(BD314+AS314+W313),$C314-SUM($BL314:BO314)),0))</f>
        <v>0</v>
      </c>
      <c r="BQ314" s="39">
        <f>IF(BE314+AT314+X313&gt;=J$8,0,IF(SUM($BL314:BP314)&lt;$C314,MIN(J$8-(BE314+AT314+X313),$C314-SUM($BL314:BP314)),0))</f>
        <v>0</v>
      </c>
      <c r="BR314" s="39">
        <f>IF(BF314+AU314+Y313&gt;=K$8,0,IF(SUM($BL314:BQ314)&lt;$C314,MIN(K$8-(BF314+AU314+Y313),$C314-SUM($BL314:BQ314)),0))</f>
        <v>0</v>
      </c>
      <c r="BS314" s="39">
        <f>IF(BG314+AV314+Z313&gt;=L$8,0,IF(SUM($BL314:BR314)&lt;$C314,MIN(L$8-(BG314+AV314+Z313),$C314-SUM($BL314:BR314)),0))</f>
        <v>0</v>
      </c>
      <c r="BT314" s="39">
        <f>IF(BH314+AW314+AA313&gt;=M$8,0,IF(SUM($BL314:BS314)&lt;$C314,MIN(M$8-(BH314+AW314+AA313),$C314-SUM($BL314:BS314)),0))</f>
        <v>0</v>
      </c>
      <c r="BU314" s="39">
        <f>IF(BI314+AX314+AB313&gt;=N$8,0,IF(SUM($BL314:BT314)&lt;$C314,MIN(N$8-(BI314+AX314+AB313),$C314-SUM($BL314:BT314)),0))</f>
        <v>0</v>
      </c>
      <c r="BW314" s="52" t="e">
        <f t="shared" si="396"/>
        <v>#N/A</v>
      </c>
      <c r="BX314" s="174" t="e">
        <f t="shared" si="397"/>
        <v>#N/A</v>
      </c>
      <c r="BY314" s="39">
        <f t="shared" si="374"/>
        <v>0</v>
      </c>
      <c r="BZ314" s="174" t="e">
        <f t="shared" si="398"/>
        <v>#N/A</v>
      </c>
      <c r="CA314" s="37">
        <f t="shared" si="375"/>
        <v>0</v>
      </c>
      <c r="CB314" s="174" t="e">
        <f t="shared" si="399"/>
        <v>#N/A</v>
      </c>
      <c r="CC314" s="39">
        <f t="shared" si="376"/>
        <v>0</v>
      </c>
      <c r="CD314" s="174" t="e">
        <f t="shared" si="400"/>
        <v>#N/A</v>
      </c>
      <c r="CE314" s="39">
        <f t="shared" si="377"/>
        <v>0</v>
      </c>
      <c r="CF314" s="174" t="e">
        <f t="shared" si="401"/>
        <v>#N/A</v>
      </c>
      <c r="CG314" s="39">
        <f t="shared" si="378"/>
        <v>0</v>
      </c>
      <c r="CH314" s="174" t="e">
        <f t="shared" si="402"/>
        <v>#N/A</v>
      </c>
      <c r="CI314" s="39">
        <f t="shared" si="379"/>
        <v>0</v>
      </c>
      <c r="CJ314" s="174" t="e">
        <f t="shared" si="403"/>
        <v>#N/A</v>
      </c>
      <c r="CK314" s="39">
        <f t="shared" si="380"/>
        <v>0</v>
      </c>
      <c r="CL314" s="174" t="e">
        <f t="shared" si="404"/>
        <v>#N/A</v>
      </c>
      <c r="CM314" s="39">
        <f t="shared" si="381"/>
        <v>0</v>
      </c>
      <c r="CN314" s="174" t="e">
        <f t="shared" si="405"/>
        <v>#N/A</v>
      </c>
      <c r="CO314" s="39">
        <f t="shared" si="382"/>
        <v>0</v>
      </c>
      <c r="CP314" s="174" t="e">
        <f t="shared" si="406"/>
        <v>#N/A</v>
      </c>
      <c r="CQ314" s="39">
        <f t="shared" si="383"/>
        <v>0</v>
      </c>
      <c r="CR314" s="39" t="e">
        <f>IF(ISERROR(BX314),NA(),(BY314/Calculator!$E$6)/2)</f>
        <v>#N/A</v>
      </c>
      <c r="CS314" s="39" t="e">
        <f>IF(ISERROR(BZ314),NA(),(CA314/Calculator!$E$6)/2)</f>
        <v>#N/A</v>
      </c>
      <c r="CT314" s="39" t="e">
        <f>IF(ISERROR(CB314),NA(),(CC314/Calculator!$E$6)/2)</f>
        <v>#N/A</v>
      </c>
      <c r="CU314" s="39" t="e">
        <f>IF(ISERROR(CD314),NA(),(CE314/Calculator!$E$6)/2)</f>
        <v>#N/A</v>
      </c>
      <c r="CV314" s="39" t="e">
        <f>IF(ISERROR(CF314),NA(),(CG314/Calculator!$E$6)/2)</f>
        <v>#N/A</v>
      </c>
      <c r="CW314" s="39" t="e">
        <f>IF(ISERROR(CH314),NA(),(CI314/Calculator!$E$6)/2)</f>
        <v>#N/A</v>
      </c>
      <c r="CX314" s="39" t="e">
        <f>IF(ISERROR(CJ314),NA(),(CK314/Calculator!$E$6)/2)</f>
        <v>#N/A</v>
      </c>
      <c r="CY314" s="39" t="e">
        <f>IF(ISERROR(CL314),NA(),(CM314/Calculator!$E$6)/2)</f>
        <v>#N/A</v>
      </c>
      <c r="CZ314" s="39" t="e">
        <f>IF(ISERROR(CN314),NA(),(CO314/Calculator!$E$6)/2)</f>
        <v>#N/A</v>
      </c>
      <c r="DA314" s="39" t="e">
        <f>IF(ISERROR(CP314),NA(),(CQ314/Calculator!$E$6)/2)</f>
        <v>#N/A</v>
      </c>
    </row>
    <row r="315" spans="1:105" s="34" customFormat="1" ht="12" thickBot="1" x14ac:dyDescent="0.25">
      <c r="A315" s="51" t="str">
        <f t="shared" si="338"/>
        <v/>
      </c>
      <c r="B315" s="52" t="str">
        <f t="shared" si="384"/>
        <v/>
      </c>
      <c r="C315" s="53" t="str">
        <f t="shared" si="339"/>
        <v/>
      </c>
      <c r="D315" s="54"/>
      <c r="E315" s="36">
        <f t="shared" si="340"/>
        <v>0</v>
      </c>
      <c r="F315" s="36">
        <f t="shared" si="341"/>
        <v>0</v>
      </c>
      <c r="G315" s="36">
        <f t="shared" si="342"/>
        <v>0</v>
      </c>
      <c r="H315" s="36">
        <f t="shared" si="343"/>
        <v>0</v>
      </c>
      <c r="I315" s="36">
        <f t="shared" si="344"/>
        <v>0</v>
      </c>
      <c r="J315" s="36">
        <f t="shared" si="345"/>
        <v>0</v>
      </c>
      <c r="K315" s="36">
        <f t="shared" si="346"/>
        <v>0</v>
      </c>
      <c r="L315" s="36">
        <f t="shared" si="347"/>
        <v>0</v>
      </c>
      <c r="M315" s="36">
        <f t="shared" si="348"/>
        <v>0</v>
      </c>
      <c r="N315" s="36">
        <f t="shared" si="349"/>
        <v>0</v>
      </c>
      <c r="O315" s="49">
        <f t="shared" si="350"/>
        <v>0</v>
      </c>
      <c r="P315" s="132" t="str">
        <f t="shared" si="351"/>
        <v/>
      </c>
      <c r="Q315" s="50">
        <f t="shared" si="352"/>
        <v>0</v>
      </c>
      <c r="R315" s="37"/>
      <c r="S315" s="36">
        <f t="shared" si="353"/>
        <v>1000</v>
      </c>
      <c r="T315" s="36">
        <f t="shared" si="354"/>
        <v>0</v>
      </c>
      <c r="U315" s="36">
        <f t="shared" si="355"/>
        <v>0</v>
      </c>
      <c r="V315" s="36">
        <f t="shared" si="356"/>
        <v>0</v>
      </c>
      <c r="W315" s="36">
        <f t="shared" si="357"/>
        <v>3000</v>
      </c>
      <c r="X315" s="36">
        <f t="shared" si="358"/>
        <v>0</v>
      </c>
      <c r="Y315" s="36">
        <f t="shared" si="359"/>
        <v>0</v>
      </c>
      <c r="Z315" s="36">
        <f t="shared" si="360"/>
        <v>71042.150000000009</v>
      </c>
      <c r="AA315" s="36">
        <f t="shared" si="361"/>
        <v>0</v>
      </c>
      <c r="AB315" s="36">
        <f t="shared" si="362"/>
        <v>0</v>
      </c>
      <c r="AC315" s="40"/>
      <c r="AD315" s="36">
        <f t="shared" si="328"/>
        <v>0</v>
      </c>
      <c r="AE315" s="36">
        <f t="shared" si="329"/>
        <v>0</v>
      </c>
      <c r="AF315" s="36">
        <f t="shared" si="330"/>
        <v>0</v>
      </c>
      <c r="AG315" s="36">
        <f t="shared" si="331"/>
        <v>0</v>
      </c>
      <c r="AH315" s="36">
        <f t="shared" si="332"/>
        <v>0</v>
      </c>
      <c r="AI315" s="36">
        <f t="shared" si="333"/>
        <v>0</v>
      </c>
      <c r="AJ315" s="36">
        <f t="shared" si="334"/>
        <v>0</v>
      </c>
      <c r="AK315" s="36">
        <f t="shared" si="335"/>
        <v>0</v>
      </c>
      <c r="AL315" s="36">
        <f t="shared" si="336"/>
        <v>0</v>
      </c>
      <c r="AM315" s="36">
        <f t="shared" si="337"/>
        <v>0</v>
      </c>
      <c r="AN315" s="40"/>
      <c r="AO315" s="36">
        <f t="shared" si="363"/>
        <v>0</v>
      </c>
      <c r="AP315" s="36">
        <f t="shared" si="364"/>
        <v>0</v>
      </c>
      <c r="AQ315" s="36">
        <f t="shared" si="365"/>
        <v>0</v>
      </c>
      <c r="AR315" s="36">
        <f t="shared" si="366"/>
        <v>0</v>
      </c>
      <c r="AS315" s="36">
        <f t="shared" si="367"/>
        <v>0</v>
      </c>
      <c r="AT315" s="36">
        <f t="shared" si="368"/>
        <v>0</v>
      </c>
      <c r="AU315" s="36">
        <f t="shared" si="369"/>
        <v>0</v>
      </c>
      <c r="AV315" s="36">
        <f t="shared" si="370"/>
        <v>206.6</v>
      </c>
      <c r="AW315" s="36">
        <f t="shared" si="371"/>
        <v>0</v>
      </c>
      <c r="AX315" s="36">
        <f t="shared" si="372"/>
        <v>0</v>
      </c>
      <c r="AZ315" s="36">
        <f t="shared" si="385"/>
        <v>0</v>
      </c>
      <c r="BA315" s="36">
        <f t="shared" si="386"/>
        <v>0</v>
      </c>
      <c r="BB315" s="36">
        <f t="shared" si="387"/>
        <v>0</v>
      </c>
      <c r="BC315" s="36">
        <f t="shared" si="388"/>
        <v>0</v>
      </c>
      <c r="BD315" s="36">
        <f t="shared" si="389"/>
        <v>0</v>
      </c>
      <c r="BE315" s="36">
        <f t="shared" si="390"/>
        <v>0</v>
      </c>
      <c r="BF315" s="36">
        <f t="shared" si="391"/>
        <v>0</v>
      </c>
      <c r="BG315" s="36">
        <f t="shared" si="392"/>
        <v>0</v>
      </c>
      <c r="BH315" s="36">
        <f t="shared" si="393"/>
        <v>0</v>
      </c>
      <c r="BI315" s="36">
        <f t="shared" si="394"/>
        <v>0</v>
      </c>
      <c r="BJ315" s="118">
        <f t="shared" si="373"/>
        <v>0</v>
      </c>
      <c r="BK315" s="37"/>
      <c r="BL315" s="38">
        <f t="shared" si="395"/>
        <v>0</v>
      </c>
      <c r="BM315" s="39">
        <f>IF(BA315+AP315+T314&gt;=F$8,0,IF(SUM($BL315:BL315)&lt;$C315,MIN(F$8-(BA315+AP315+T314),$C315-SUM($BL315:BL315)),0))</f>
        <v>0</v>
      </c>
      <c r="BN315" s="39">
        <f>IF(BB315+AQ315+U314&gt;=G$8,0,IF(SUM($BL315:BM315)&lt;$C315,MIN(G$8-(BB315+AQ315+U314),$C315-SUM($BL315:BM315)),0))</f>
        <v>0</v>
      </c>
      <c r="BO315" s="39">
        <f>IF(BC315+AR315+V314&gt;=H$8,0,IF(SUM($BL315:BN315)&lt;$C315,MIN(H$8-(BC315+AR315+V314),$C315-SUM($BL315:BN315)),0))</f>
        <v>0</v>
      </c>
      <c r="BP315" s="39">
        <f>IF(BD315+AS315+W314&gt;=I$8,0,IF(SUM($BL315:BO315)&lt;$C315,MIN(I$8-(BD315+AS315+W314),$C315-SUM($BL315:BO315)),0))</f>
        <v>0</v>
      </c>
      <c r="BQ315" s="39">
        <f>IF(BE315+AT315+X314&gt;=J$8,0,IF(SUM($BL315:BP315)&lt;$C315,MIN(J$8-(BE315+AT315+X314),$C315-SUM($BL315:BP315)),0))</f>
        <v>0</v>
      </c>
      <c r="BR315" s="39">
        <f>IF(BF315+AU315+Y314&gt;=K$8,0,IF(SUM($BL315:BQ315)&lt;$C315,MIN(K$8-(BF315+AU315+Y314),$C315-SUM($BL315:BQ315)),0))</f>
        <v>0</v>
      </c>
      <c r="BS315" s="39">
        <f>IF(BG315+AV315+Z314&gt;=L$8,0,IF(SUM($BL315:BR315)&lt;$C315,MIN(L$8-(BG315+AV315+Z314),$C315-SUM($BL315:BR315)),0))</f>
        <v>0</v>
      </c>
      <c r="BT315" s="39">
        <f>IF(BH315+AW315+AA314&gt;=M$8,0,IF(SUM($BL315:BS315)&lt;$C315,MIN(M$8-(BH315+AW315+AA314),$C315-SUM($BL315:BS315)),0))</f>
        <v>0</v>
      </c>
      <c r="BU315" s="39">
        <f>IF(BI315+AX315+AB314&gt;=N$8,0,IF(SUM($BL315:BT315)&lt;$C315,MIN(N$8-(BI315+AX315+AB314),$C315-SUM($BL315:BT315)),0))</f>
        <v>0</v>
      </c>
      <c r="BW315" s="52" t="e">
        <f t="shared" si="396"/>
        <v>#N/A</v>
      </c>
      <c r="BX315" s="174" t="e">
        <f t="shared" si="397"/>
        <v>#N/A</v>
      </c>
      <c r="BY315" s="39">
        <f t="shared" si="374"/>
        <v>0</v>
      </c>
      <c r="BZ315" s="174" t="e">
        <f t="shared" si="398"/>
        <v>#N/A</v>
      </c>
      <c r="CA315" s="37">
        <f t="shared" si="375"/>
        <v>0</v>
      </c>
      <c r="CB315" s="174" t="e">
        <f t="shared" si="399"/>
        <v>#N/A</v>
      </c>
      <c r="CC315" s="39">
        <f t="shared" si="376"/>
        <v>0</v>
      </c>
      <c r="CD315" s="174" t="e">
        <f t="shared" si="400"/>
        <v>#N/A</v>
      </c>
      <c r="CE315" s="39">
        <f t="shared" si="377"/>
        <v>0</v>
      </c>
      <c r="CF315" s="174" t="e">
        <f t="shared" si="401"/>
        <v>#N/A</v>
      </c>
      <c r="CG315" s="39">
        <f t="shared" si="378"/>
        <v>0</v>
      </c>
      <c r="CH315" s="174" t="e">
        <f t="shared" si="402"/>
        <v>#N/A</v>
      </c>
      <c r="CI315" s="39">
        <f t="shared" si="379"/>
        <v>0</v>
      </c>
      <c r="CJ315" s="174" t="e">
        <f t="shared" si="403"/>
        <v>#N/A</v>
      </c>
      <c r="CK315" s="39">
        <f t="shared" si="380"/>
        <v>0</v>
      </c>
      <c r="CL315" s="174" t="e">
        <f t="shared" si="404"/>
        <v>#N/A</v>
      </c>
      <c r="CM315" s="39">
        <f t="shared" si="381"/>
        <v>0</v>
      </c>
      <c r="CN315" s="174" t="e">
        <f t="shared" si="405"/>
        <v>#N/A</v>
      </c>
      <c r="CO315" s="39">
        <f t="shared" si="382"/>
        <v>0</v>
      </c>
      <c r="CP315" s="174" t="e">
        <f t="shared" si="406"/>
        <v>#N/A</v>
      </c>
      <c r="CQ315" s="39">
        <f t="shared" si="383"/>
        <v>0</v>
      </c>
      <c r="CR315" s="39" t="e">
        <f>IF(ISERROR(BX315),NA(),(BY315/Calculator!$E$6)/2)</f>
        <v>#N/A</v>
      </c>
      <c r="CS315" s="39" t="e">
        <f>IF(ISERROR(BZ315),NA(),(CA315/Calculator!$E$6)/2)</f>
        <v>#N/A</v>
      </c>
      <c r="CT315" s="39" t="e">
        <f>IF(ISERROR(CB315),NA(),(CC315/Calculator!$E$6)/2)</f>
        <v>#N/A</v>
      </c>
      <c r="CU315" s="39" t="e">
        <f>IF(ISERROR(CD315),NA(),(CE315/Calculator!$E$6)/2)</f>
        <v>#N/A</v>
      </c>
      <c r="CV315" s="39" t="e">
        <f>IF(ISERROR(CF315),NA(),(CG315/Calculator!$E$6)/2)</f>
        <v>#N/A</v>
      </c>
      <c r="CW315" s="39" t="e">
        <f>IF(ISERROR(CH315),NA(),(CI315/Calculator!$E$6)/2)</f>
        <v>#N/A</v>
      </c>
      <c r="CX315" s="39" t="e">
        <f>IF(ISERROR(CJ315),NA(),(CK315/Calculator!$E$6)/2)</f>
        <v>#N/A</v>
      </c>
      <c r="CY315" s="39" t="e">
        <f>IF(ISERROR(CL315),NA(),(CM315/Calculator!$E$6)/2)</f>
        <v>#N/A</v>
      </c>
      <c r="CZ315" s="39" t="e">
        <f>IF(ISERROR(CN315),NA(),(CO315/Calculator!$E$6)/2)</f>
        <v>#N/A</v>
      </c>
      <c r="DA315" s="39" t="e">
        <f>IF(ISERROR(CP315),NA(),(CQ315/Calculator!$E$6)/2)</f>
        <v>#N/A</v>
      </c>
    </row>
    <row r="316" spans="1:105" s="34" customFormat="1" ht="12" thickBot="1" x14ac:dyDescent="0.25">
      <c r="A316" s="51" t="str">
        <f t="shared" si="338"/>
        <v/>
      </c>
      <c r="B316" s="52" t="str">
        <f t="shared" si="384"/>
        <v/>
      </c>
      <c r="C316" s="53" t="str">
        <f t="shared" si="339"/>
        <v/>
      </c>
      <c r="D316" s="54"/>
      <c r="E316" s="36">
        <f t="shared" si="340"/>
        <v>0</v>
      </c>
      <c r="F316" s="36">
        <f t="shared" si="341"/>
        <v>0</v>
      </c>
      <c r="G316" s="36">
        <f t="shared" si="342"/>
        <v>0</v>
      </c>
      <c r="H316" s="36">
        <f t="shared" si="343"/>
        <v>0</v>
      </c>
      <c r="I316" s="36">
        <f t="shared" si="344"/>
        <v>0</v>
      </c>
      <c r="J316" s="36">
        <f t="shared" si="345"/>
        <v>0</v>
      </c>
      <c r="K316" s="36">
        <f t="shared" si="346"/>
        <v>0</v>
      </c>
      <c r="L316" s="36">
        <f t="shared" si="347"/>
        <v>0</v>
      </c>
      <c r="M316" s="36">
        <f t="shared" si="348"/>
        <v>0</v>
      </c>
      <c r="N316" s="36">
        <f t="shared" si="349"/>
        <v>0</v>
      </c>
      <c r="O316" s="49">
        <f t="shared" si="350"/>
        <v>0</v>
      </c>
      <c r="P316" s="132" t="str">
        <f t="shared" si="351"/>
        <v/>
      </c>
      <c r="Q316" s="50">
        <f t="shared" si="352"/>
        <v>0</v>
      </c>
      <c r="R316" s="37"/>
      <c r="S316" s="36">
        <f t="shared" si="353"/>
        <v>1000</v>
      </c>
      <c r="T316" s="36">
        <f t="shared" si="354"/>
        <v>0</v>
      </c>
      <c r="U316" s="36">
        <f t="shared" si="355"/>
        <v>0</v>
      </c>
      <c r="V316" s="36">
        <f t="shared" si="356"/>
        <v>0</v>
      </c>
      <c r="W316" s="36">
        <f t="shared" si="357"/>
        <v>3000</v>
      </c>
      <c r="X316" s="36">
        <f t="shared" si="358"/>
        <v>0</v>
      </c>
      <c r="Y316" s="36">
        <f t="shared" si="359"/>
        <v>0</v>
      </c>
      <c r="Z316" s="36">
        <f t="shared" si="360"/>
        <v>71249.360000000015</v>
      </c>
      <c r="AA316" s="36">
        <f t="shared" si="361"/>
        <v>0</v>
      </c>
      <c r="AB316" s="36">
        <f t="shared" si="362"/>
        <v>0</v>
      </c>
      <c r="AC316" s="40"/>
      <c r="AD316" s="36">
        <f t="shared" si="328"/>
        <v>0</v>
      </c>
      <c r="AE316" s="36">
        <f t="shared" si="329"/>
        <v>0</v>
      </c>
      <c r="AF316" s="36">
        <f t="shared" si="330"/>
        <v>0</v>
      </c>
      <c r="AG316" s="36">
        <f t="shared" si="331"/>
        <v>0</v>
      </c>
      <c r="AH316" s="36">
        <f t="shared" si="332"/>
        <v>0</v>
      </c>
      <c r="AI316" s="36">
        <f t="shared" si="333"/>
        <v>0</v>
      </c>
      <c r="AJ316" s="36">
        <f t="shared" si="334"/>
        <v>0</v>
      </c>
      <c r="AK316" s="36">
        <f t="shared" si="335"/>
        <v>0</v>
      </c>
      <c r="AL316" s="36">
        <f t="shared" si="336"/>
        <v>0</v>
      </c>
      <c r="AM316" s="36">
        <f t="shared" si="337"/>
        <v>0</v>
      </c>
      <c r="AN316" s="40"/>
      <c r="AO316" s="36">
        <f t="shared" si="363"/>
        <v>0</v>
      </c>
      <c r="AP316" s="36">
        <f t="shared" si="364"/>
        <v>0</v>
      </c>
      <c r="AQ316" s="36">
        <f t="shared" si="365"/>
        <v>0</v>
      </c>
      <c r="AR316" s="36">
        <f t="shared" si="366"/>
        <v>0</v>
      </c>
      <c r="AS316" s="36">
        <f t="shared" si="367"/>
        <v>0</v>
      </c>
      <c r="AT316" s="36">
        <f t="shared" si="368"/>
        <v>0</v>
      </c>
      <c r="AU316" s="36">
        <f t="shared" si="369"/>
        <v>0</v>
      </c>
      <c r="AV316" s="36">
        <f t="shared" si="370"/>
        <v>207.21</v>
      </c>
      <c r="AW316" s="36">
        <f t="shared" si="371"/>
        <v>0</v>
      </c>
      <c r="AX316" s="36">
        <f t="shared" si="372"/>
        <v>0</v>
      </c>
      <c r="AZ316" s="36">
        <f t="shared" si="385"/>
        <v>0</v>
      </c>
      <c r="BA316" s="36">
        <f t="shared" si="386"/>
        <v>0</v>
      </c>
      <c r="BB316" s="36">
        <f t="shared" si="387"/>
        <v>0</v>
      </c>
      <c r="BC316" s="36">
        <f t="shared" si="388"/>
        <v>0</v>
      </c>
      <c r="BD316" s="36">
        <f t="shared" si="389"/>
        <v>0</v>
      </c>
      <c r="BE316" s="36">
        <f t="shared" si="390"/>
        <v>0</v>
      </c>
      <c r="BF316" s="36">
        <f t="shared" si="391"/>
        <v>0</v>
      </c>
      <c r="BG316" s="36">
        <f t="shared" si="392"/>
        <v>0</v>
      </c>
      <c r="BH316" s="36">
        <f t="shared" si="393"/>
        <v>0</v>
      </c>
      <c r="BI316" s="36">
        <f t="shared" si="394"/>
        <v>0</v>
      </c>
      <c r="BJ316" s="118">
        <f t="shared" si="373"/>
        <v>0</v>
      </c>
      <c r="BK316" s="37"/>
      <c r="BL316" s="38">
        <f t="shared" si="395"/>
        <v>0</v>
      </c>
      <c r="BM316" s="39">
        <f>IF(BA316+AP316+T315&gt;=F$8,0,IF(SUM($BL316:BL316)&lt;$C316,MIN(F$8-(BA316+AP316+T315),$C316-SUM($BL316:BL316)),0))</f>
        <v>0</v>
      </c>
      <c r="BN316" s="39">
        <f>IF(BB316+AQ316+U315&gt;=G$8,0,IF(SUM($BL316:BM316)&lt;$C316,MIN(G$8-(BB316+AQ316+U315),$C316-SUM($BL316:BM316)),0))</f>
        <v>0</v>
      </c>
      <c r="BO316" s="39">
        <f>IF(BC316+AR316+V315&gt;=H$8,0,IF(SUM($BL316:BN316)&lt;$C316,MIN(H$8-(BC316+AR316+V315),$C316-SUM($BL316:BN316)),0))</f>
        <v>0</v>
      </c>
      <c r="BP316" s="39">
        <f>IF(BD316+AS316+W315&gt;=I$8,0,IF(SUM($BL316:BO316)&lt;$C316,MIN(I$8-(BD316+AS316+W315),$C316-SUM($BL316:BO316)),0))</f>
        <v>0</v>
      </c>
      <c r="BQ316" s="39">
        <f>IF(BE316+AT316+X315&gt;=J$8,0,IF(SUM($BL316:BP316)&lt;$C316,MIN(J$8-(BE316+AT316+X315),$C316-SUM($BL316:BP316)),0))</f>
        <v>0</v>
      </c>
      <c r="BR316" s="39">
        <f>IF(BF316+AU316+Y315&gt;=K$8,0,IF(SUM($BL316:BQ316)&lt;$C316,MIN(K$8-(BF316+AU316+Y315),$C316-SUM($BL316:BQ316)),0))</f>
        <v>0</v>
      </c>
      <c r="BS316" s="39">
        <f>IF(BG316+AV316+Z315&gt;=L$8,0,IF(SUM($BL316:BR316)&lt;$C316,MIN(L$8-(BG316+AV316+Z315),$C316-SUM($BL316:BR316)),0))</f>
        <v>0</v>
      </c>
      <c r="BT316" s="39">
        <f>IF(BH316+AW316+AA315&gt;=M$8,0,IF(SUM($BL316:BS316)&lt;$C316,MIN(M$8-(BH316+AW316+AA315),$C316-SUM($BL316:BS316)),0))</f>
        <v>0</v>
      </c>
      <c r="BU316" s="39">
        <f>IF(BI316+AX316+AB315&gt;=N$8,0,IF(SUM($BL316:BT316)&lt;$C316,MIN(N$8-(BI316+AX316+AB315),$C316-SUM($BL316:BT316)),0))</f>
        <v>0</v>
      </c>
      <c r="BW316" s="52" t="e">
        <f t="shared" si="396"/>
        <v>#N/A</v>
      </c>
      <c r="BX316" s="174" t="e">
        <f t="shared" si="397"/>
        <v>#N/A</v>
      </c>
      <c r="BY316" s="39">
        <f t="shared" si="374"/>
        <v>0</v>
      </c>
      <c r="BZ316" s="174" t="e">
        <f t="shared" si="398"/>
        <v>#N/A</v>
      </c>
      <c r="CA316" s="37">
        <f t="shared" si="375"/>
        <v>0</v>
      </c>
      <c r="CB316" s="174" t="e">
        <f t="shared" si="399"/>
        <v>#N/A</v>
      </c>
      <c r="CC316" s="39">
        <f t="shared" si="376"/>
        <v>0</v>
      </c>
      <c r="CD316" s="174" t="e">
        <f t="shared" si="400"/>
        <v>#N/A</v>
      </c>
      <c r="CE316" s="39">
        <f t="shared" si="377"/>
        <v>0</v>
      </c>
      <c r="CF316" s="174" t="e">
        <f t="shared" si="401"/>
        <v>#N/A</v>
      </c>
      <c r="CG316" s="39">
        <f t="shared" si="378"/>
        <v>0</v>
      </c>
      <c r="CH316" s="174" t="e">
        <f t="shared" si="402"/>
        <v>#N/A</v>
      </c>
      <c r="CI316" s="39">
        <f t="shared" si="379"/>
        <v>0</v>
      </c>
      <c r="CJ316" s="174" t="e">
        <f t="shared" si="403"/>
        <v>#N/A</v>
      </c>
      <c r="CK316" s="39">
        <f t="shared" si="380"/>
        <v>0</v>
      </c>
      <c r="CL316" s="174" t="e">
        <f t="shared" si="404"/>
        <v>#N/A</v>
      </c>
      <c r="CM316" s="39">
        <f t="shared" si="381"/>
        <v>0</v>
      </c>
      <c r="CN316" s="174" t="e">
        <f t="shared" si="405"/>
        <v>#N/A</v>
      </c>
      <c r="CO316" s="39">
        <f t="shared" si="382"/>
        <v>0</v>
      </c>
      <c r="CP316" s="174" t="e">
        <f t="shared" si="406"/>
        <v>#N/A</v>
      </c>
      <c r="CQ316" s="39">
        <f t="shared" si="383"/>
        <v>0</v>
      </c>
      <c r="CR316" s="39" t="e">
        <f>IF(ISERROR(BX316),NA(),(BY316/Calculator!$E$6)/2)</f>
        <v>#N/A</v>
      </c>
      <c r="CS316" s="39" t="e">
        <f>IF(ISERROR(BZ316),NA(),(CA316/Calculator!$E$6)/2)</f>
        <v>#N/A</v>
      </c>
      <c r="CT316" s="39" t="e">
        <f>IF(ISERROR(CB316),NA(),(CC316/Calculator!$E$6)/2)</f>
        <v>#N/A</v>
      </c>
      <c r="CU316" s="39" t="e">
        <f>IF(ISERROR(CD316),NA(),(CE316/Calculator!$E$6)/2)</f>
        <v>#N/A</v>
      </c>
      <c r="CV316" s="39" t="e">
        <f>IF(ISERROR(CF316),NA(),(CG316/Calculator!$E$6)/2)</f>
        <v>#N/A</v>
      </c>
      <c r="CW316" s="39" t="e">
        <f>IF(ISERROR(CH316),NA(),(CI316/Calculator!$E$6)/2)</f>
        <v>#N/A</v>
      </c>
      <c r="CX316" s="39" t="e">
        <f>IF(ISERROR(CJ316),NA(),(CK316/Calculator!$E$6)/2)</f>
        <v>#N/A</v>
      </c>
      <c r="CY316" s="39" t="e">
        <f>IF(ISERROR(CL316),NA(),(CM316/Calculator!$E$6)/2)</f>
        <v>#N/A</v>
      </c>
      <c r="CZ316" s="39" t="e">
        <f>IF(ISERROR(CN316),NA(),(CO316/Calculator!$E$6)/2)</f>
        <v>#N/A</v>
      </c>
      <c r="DA316" s="39" t="e">
        <f>IF(ISERROR(CP316),NA(),(CQ316/Calculator!$E$6)/2)</f>
        <v>#N/A</v>
      </c>
    </row>
    <row r="317" spans="1:105" s="34" customFormat="1" ht="12" thickBot="1" x14ac:dyDescent="0.25">
      <c r="A317" s="51" t="str">
        <f t="shared" si="338"/>
        <v/>
      </c>
      <c r="B317" s="52" t="str">
        <f t="shared" si="384"/>
        <v/>
      </c>
      <c r="C317" s="53" t="str">
        <f t="shared" si="339"/>
        <v/>
      </c>
      <c r="D317" s="54"/>
      <c r="E317" s="36">
        <f t="shared" si="340"/>
        <v>0</v>
      </c>
      <c r="F317" s="36">
        <f t="shared" si="341"/>
        <v>0</v>
      </c>
      <c r="G317" s="36">
        <f t="shared" si="342"/>
        <v>0</v>
      </c>
      <c r="H317" s="36">
        <f t="shared" si="343"/>
        <v>0</v>
      </c>
      <c r="I317" s="36">
        <f t="shared" si="344"/>
        <v>0</v>
      </c>
      <c r="J317" s="36">
        <f t="shared" si="345"/>
        <v>0</v>
      </c>
      <c r="K317" s="36">
        <f t="shared" si="346"/>
        <v>0</v>
      </c>
      <c r="L317" s="36">
        <f t="shared" si="347"/>
        <v>0</v>
      </c>
      <c r="M317" s="36">
        <f t="shared" si="348"/>
        <v>0</v>
      </c>
      <c r="N317" s="36">
        <f t="shared" si="349"/>
        <v>0</v>
      </c>
      <c r="O317" s="49">
        <f t="shared" si="350"/>
        <v>0</v>
      </c>
      <c r="P317" s="132" t="str">
        <f t="shared" si="351"/>
        <v/>
      </c>
      <c r="Q317" s="50">
        <f t="shared" si="352"/>
        <v>0</v>
      </c>
      <c r="R317" s="37"/>
      <c r="S317" s="36">
        <f t="shared" si="353"/>
        <v>1000</v>
      </c>
      <c r="T317" s="36">
        <f t="shared" si="354"/>
        <v>0</v>
      </c>
      <c r="U317" s="36">
        <f t="shared" si="355"/>
        <v>0</v>
      </c>
      <c r="V317" s="36">
        <f t="shared" si="356"/>
        <v>0</v>
      </c>
      <c r="W317" s="36">
        <f t="shared" si="357"/>
        <v>3000</v>
      </c>
      <c r="X317" s="36">
        <f t="shared" si="358"/>
        <v>0</v>
      </c>
      <c r="Y317" s="36">
        <f t="shared" si="359"/>
        <v>0</v>
      </c>
      <c r="Z317" s="36">
        <f t="shared" si="360"/>
        <v>71457.170000000013</v>
      </c>
      <c r="AA317" s="36">
        <f t="shared" si="361"/>
        <v>0</v>
      </c>
      <c r="AB317" s="36">
        <f t="shared" si="362"/>
        <v>0</v>
      </c>
      <c r="AC317" s="40"/>
      <c r="AD317" s="36">
        <f t="shared" si="328"/>
        <v>0</v>
      </c>
      <c r="AE317" s="36">
        <f t="shared" si="329"/>
        <v>0</v>
      </c>
      <c r="AF317" s="36">
        <f t="shared" si="330"/>
        <v>0</v>
      </c>
      <c r="AG317" s="36">
        <f t="shared" si="331"/>
        <v>0</v>
      </c>
      <c r="AH317" s="36">
        <f t="shared" si="332"/>
        <v>0</v>
      </c>
      <c r="AI317" s="36">
        <f t="shared" si="333"/>
        <v>0</v>
      </c>
      <c r="AJ317" s="36">
        <f t="shared" si="334"/>
        <v>0</v>
      </c>
      <c r="AK317" s="36">
        <f t="shared" si="335"/>
        <v>0</v>
      </c>
      <c r="AL317" s="36">
        <f t="shared" si="336"/>
        <v>0</v>
      </c>
      <c r="AM317" s="36">
        <f t="shared" si="337"/>
        <v>0</v>
      </c>
      <c r="AN317" s="40"/>
      <c r="AO317" s="36">
        <f t="shared" si="363"/>
        <v>0</v>
      </c>
      <c r="AP317" s="36">
        <f t="shared" si="364"/>
        <v>0</v>
      </c>
      <c r="AQ317" s="36">
        <f t="shared" si="365"/>
        <v>0</v>
      </c>
      <c r="AR317" s="36">
        <f t="shared" si="366"/>
        <v>0</v>
      </c>
      <c r="AS317" s="36">
        <f t="shared" si="367"/>
        <v>0</v>
      </c>
      <c r="AT317" s="36">
        <f t="shared" si="368"/>
        <v>0</v>
      </c>
      <c r="AU317" s="36">
        <f t="shared" si="369"/>
        <v>0</v>
      </c>
      <c r="AV317" s="36">
        <f t="shared" si="370"/>
        <v>207.81</v>
      </c>
      <c r="AW317" s="36">
        <f t="shared" si="371"/>
        <v>0</v>
      </c>
      <c r="AX317" s="36">
        <f t="shared" si="372"/>
        <v>0</v>
      </c>
      <c r="AZ317" s="36">
        <f t="shared" si="385"/>
        <v>0</v>
      </c>
      <c r="BA317" s="36">
        <f t="shared" si="386"/>
        <v>0</v>
      </c>
      <c r="BB317" s="36">
        <f t="shared" si="387"/>
        <v>0</v>
      </c>
      <c r="BC317" s="36">
        <f t="shared" si="388"/>
        <v>0</v>
      </c>
      <c r="BD317" s="36">
        <f t="shared" si="389"/>
        <v>0</v>
      </c>
      <c r="BE317" s="36">
        <f t="shared" si="390"/>
        <v>0</v>
      </c>
      <c r="BF317" s="36">
        <f t="shared" si="391"/>
        <v>0</v>
      </c>
      <c r="BG317" s="36">
        <f t="shared" si="392"/>
        <v>0</v>
      </c>
      <c r="BH317" s="36">
        <f t="shared" si="393"/>
        <v>0</v>
      </c>
      <c r="BI317" s="36">
        <f t="shared" si="394"/>
        <v>0</v>
      </c>
      <c r="BJ317" s="118">
        <f t="shared" si="373"/>
        <v>0</v>
      </c>
      <c r="BK317" s="37"/>
      <c r="BL317" s="38">
        <f t="shared" si="395"/>
        <v>0</v>
      </c>
      <c r="BM317" s="39">
        <f>IF(BA317+AP317+T316&gt;=F$8,0,IF(SUM($BL317:BL317)&lt;$C317,MIN(F$8-(BA317+AP317+T316),$C317-SUM($BL317:BL317)),0))</f>
        <v>0</v>
      </c>
      <c r="BN317" s="39">
        <f>IF(BB317+AQ317+U316&gt;=G$8,0,IF(SUM($BL317:BM317)&lt;$C317,MIN(G$8-(BB317+AQ317+U316),$C317-SUM($BL317:BM317)),0))</f>
        <v>0</v>
      </c>
      <c r="BO317" s="39">
        <f>IF(BC317+AR317+V316&gt;=H$8,0,IF(SUM($BL317:BN317)&lt;$C317,MIN(H$8-(BC317+AR317+V316),$C317-SUM($BL317:BN317)),0))</f>
        <v>0</v>
      </c>
      <c r="BP317" s="39">
        <f>IF(BD317+AS317+W316&gt;=I$8,0,IF(SUM($BL317:BO317)&lt;$C317,MIN(I$8-(BD317+AS317+W316),$C317-SUM($BL317:BO317)),0))</f>
        <v>0</v>
      </c>
      <c r="BQ317" s="39">
        <f>IF(BE317+AT317+X316&gt;=J$8,0,IF(SUM($BL317:BP317)&lt;$C317,MIN(J$8-(BE317+AT317+X316),$C317-SUM($BL317:BP317)),0))</f>
        <v>0</v>
      </c>
      <c r="BR317" s="39">
        <f>IF(BF317+AU317+Y316&gt;=K$8,0,IF(SUM($BL317:BQ317)&lt;$C317,MIN(K$8-(BF317+AU317+Y316),$C317-SUM($BL317:BQ317)),0))</f>
        <v>0</v>
      </c>
      <c r="BS317" s="39">
        <f>IF(BG317+AV317+Z316&gt;=L$8,0,IF(SUM($BL317:BR317)&lt;$C317,MIN(L$8-(BG317+AV317+Z316),$C317-SUM($BL317:BR317)),0))</f>
        <v>0</v>
      </c>
      <c r="BT317" s="39">
        <f>IF(BH317+AW317+AA316&gt;=M$8,0,IF(SUM($BL317:BS317)&lt;$C317,MIN(M$8-(BH317+AW317+AA316),$C317-SUM($BL317:BS317)),0))</f>
        <v>0</v>
      </c>
      <c r="BU317" s="39">
        <f>IF(BI317+AX317+AB316&gt;=N$8,0,IF(SUM($BL317:BT317)&lt;$C317,MIN(N$8-(BI317+AX317+AB316),$C317-SUM($BL317:BT317)),0))</f>
        <v>0</v>
      </c>
      <c r="BW317" s="52" t="e">
        <f t="shared" si="396"/>
        <v>#N/A</v>
      </c>
      <c r="BX317" s="174" t="e">
        <f t="shared" si="397"/>
        <v>#N/A</v>
      </c>
      <c r="BY317" s="39">
        <f t="shared" si="374"/>
        <v>0</v>
      </c>
      <c r="BZ317" s="174" t="e">
        <f t="shared" si="398"/>
        <v>#N/A</v>
      </c>
      <c r="CA317" s="37">
        <f t="shared" si="375"/>
        <v>0</v>
      </c>
      <c r="CB317" s="174" t="e">
        <f t="shared" si="399"/>
        <v>#N/A</v>
      </c>
      <c r="CC317" s="39">
        <f t="shared" si="376"/>
        <v>0</v>
      </c>
      <c r="CD317" s="174" t="e">
        <f t="shared" si="400"/>
        <v>#N/A</v>
      </c>
      <c r="CE317" s="39">
        <f t="shared" si="377"/>
        <v>0</v>
      </c>
      <c r="CF317" s="174" t="e">
        <f t="shared" si="401"/>
        <v>#N/A</v>
      </c>
      <c r="CG317" s="39">
        <f t="shared" si="378"/>
        <v>0</v>
      </c>
      <c r="CH317" s="174" t="e">
        <f t="shared" si="402"/>
        <v>#N/A</v>
      </c>
      <c r="CI317" s="39">
        <f t="shared" si="379"/>
        <v>0</v>
      </c>
      <c r="CJ317" s="174" t="e">
        <f t="shared" si="403"/>
        <v>#N/A</v>
      </c>
      <c r="CK317" s="39">
        <f t="shared" si="380"/>
        <v>0</v>
      </c>
      <c r="CL317" s="174" t="e">
        <f t="shared" si="404"/>
        <v>#N/A</v>
      </c>
      <c r="CM317" s="39">
        <f t="shared" si="381"/>
        <v>0</v>
      </c>
      <c r="CN317" s="174" t="e">
        <f t="shared" si="405"/>
        <v>#N/A</v>
      </c>
      <c r="CO317" s="39">
        <f t="shared" si="382"/>
        <v>0</v>
      </c>
      <c r="CP317" s="174" t="e">
        <f t="shared" si="406"/>
        <v>#N/A</v>
      </c>
      <c r="CQ317" s="39">
        <f t="shared" si="383"/>
        <v>0</v>
      </c>
      <c r="CR317" s="39" t="e">
        <f>IF(ISERROR(BX317),NA(),(BY317/Calculator!$E$6)/2)</f>
        <v>#N/A</v>
      </c>
      <c r="CS317" s="39" t="e">
        <f>IF(ISERROR(BZ317),NA(),(CA317/Calculator!$E$6)/2)</f>
        <v>#N/A</v>
      </c>
      <c r="CT317" s="39" t="e">
        <f>IF(ISERROR(CB317),NA(),(CC317/Calculator!$E$6)/2)</f>
        <v>#N/A</v>
      </c>
      <c r="CU317" s="39" t="e">
        <f>IF(ISERROR(CD317),NA(),(CE317/Calculator!$E$6)/2)</f>
        <v>#N/A</v>
      </c>
      <c r="CV317" s="39" t="e">
        <f>IF(ISERROR(CF317),NA(),(CG317/Calculator!$E$6)/2)</f>
        <v>#N/A</v>
      </c>
      <c r="CW317" s="39" t="e">
        <f>IF(ISERROR(CH317),NA(),(CI317/Calculator!$E$6)/2)</f>
        <v>#N/A</v>
      </c>
      <c r="CX317" s="39" t="e">
        <f>IF(ISERROR(CJ317),NA(),(CK317/Calculator!$E$6)/2)</f>
        <v>#N/A</v>
      </c>
      <c r="CY317" s="39" t="e">
        <f>IF(ISERROR(CL317),NA(),(CM317/Calculator!$E$6)/2)</f>
        <v>#N/A</v>
      </c>
      <c r="CZ317" s="39" t="e">
        <f>IF(ISERROR(CN317),NA(),(CO317/Calculator!$E$6)/2)</f>
        <v>#N/A</v>
      </c>
      <c r="DA317" s="39" t="e">
        <f>IF(ISERROR(CP317),NA(),(CQ317/Calculator!$E$6)/2)</f>
        <v>#N/A</v>
      </c>
    </row>
    <row r="318" spans="1:105" s="34" customFormat="1" ht="12" thickBot="1" x14ac:dyDescent="0.25">
      <c r="A318" s="51" t="str">
        <f t="shared" si="338"/>
        <v/>
      </c>
      <c r="B318" s="52" t="str">
        <f t="shared" si="384"/>
        <v/>
      </c>
      <c r="C318" s="53" t="str">
        <f t="shared" si="339"/>
        <v/>
      </c>
      <c r="D318" s="54"/>
      <c r="E318" s="36">
        <f t="shared" si="340"/>
        <v>0</v>
      </c>
      <c r="F318" s="36">
        <f t="shared" si="341"/>
        <v>0</v>
      </c>
      <c r="G318" s="36">
        <f t="shared" si="342"/>
        <v>0</v>
      </c>
      <c r="H318" s="36">
        <f t="shared" si="343"/>
        <v>0</v>
      </c>
      <c r="I318" s="36">
        <f t="shared" si="344"/>
        <v>0</v>
      </c>
      <c r="J318" s="36">
        <f t="shared" si="345"/>
        <v>0</v>
      </c>
      <c r="K318" s="36">
        <f t="shared" si="346"/>
        <v>0</v>
      </c>
      <c r="L318" s="36">
        <f t="shared" si="347"/>
        <v>0</v>
      </c>
      <c r="M318" s="36">
        <f t="shared" si="348"/>
        <v>0</v>
      </c>
      <c r="N318" s="36">
        <f t="shared" si="349"/>
        <v>0</v>
      </c>
      <c r="O318" s="49">
        <f t="shared" si="350"/>
        <v>0</v>
      </c>
      <c r="P318" s="132" t="str">
        <f t="shared" si="351"/>
        <v/>
      </c>
      <c r="Q318" s="50">
        <f t="shared" si="352"/>
        <v>0</v>
      </c>
      <c r="R318" s="37"/>
      <c r="S318" s="36">
        <f t="shared" si="353"/>
        <v>1000</v>
      </c>
      <c r="T318" s="36">
        <f t="shared" si="354"/>
        <v>0</v>
      </c>
      <c r="U318" s="36">
        <f t="shared" si="355"/>
        <v>0</v>
      </c>
      <c r="V318" s="36">
        <f t="shared" si="356"/>
        <v>0</v>
      </c>
      <c r="W318" s="36">
        <f t="shared" si="357"/>
        <v>3000</v>
      </c>
      <c r="X318" s="36">
        <f t="shared" si="358"/>
        <v>0</v>
      </c>
      <c r="Y318" s="36">
        <f t="shared" si="359"/>
        <v>0</v>
      </c>
      <c r="Z318" s="36">
        <f t="shared" si="360"/>
        <v>71665.590000000011</v>
      </c>
      <c r="AA318" s="36">
        <f t="shared" si="361"/>
        <v>0</v>
      </c>
      <c r="AB318" s="36">
        <f t="shared" si="362"/>
        <v>0</v>
      </c>
      <c r="AC318" s="40"/>
      <c r="AD318" s="36">
        <f t="shared" si="328"/>
        <v>0</v>
      </c>
      <c r="AE318" s="36">
        <f t="shared" si="329"/>
        <v>0</v>
      </c>
      <c r="AF318" s="36">
        <f t="shared" si="330"/>
        <v>0</v>
      </c>
      <c r="AG318" s="36">
        <f t="shared" si="331"/>
        <v>0</v>
      </c>
      <c r="AH318" s="36">
        <f t="shared" si="332"/>
        <v>0</v>
      </c>
      <c r="AI318" s="36">
        <f t="shared" si="333"/>
        <v>0</v>
      </c>
      <c r="AJ318" s="36">
        <f t="shared" si="334"/>
        <v>0</v>
      </c>
      <c r="AK318" s="36">
        <f t="shared" si="335"/>
        <v>0</v>
      </c>
      <c r="AL318" s="36">
        <f t="shared" si="336"/>
        <v>0</v>
      </c>
      <c r="AM318" s="36">
        <f t="shared" si="337"/>
        <v>0</v>
      </c>
      <c r="AN318" s="40"/>
      <c r="AO318" s="36">
        <f t="shared" si="363"/>
        <v>0</v>
      </c>
      <c r="AP318" s="36">
        <f t="shared" si="364"/>
        <v>0</v>
      </c>
      <c r="AQ318" s="36">
        <f t="shared" si="365"/>
        <v>0</v>
      </c>
      <c r="AR318" s="36">
        <f t="shared" si="366"/>
        <v>0</v>
      </c>
      <c r="AS318" s="36">
        <f t="shared" si="367"/>
        <v>0</v>
      </c>
      <c r="AT318" s="36">
        <f t="shared" si="368"/>
        <v>0</v>
      </c>
      <c r="AU318" s="36">
        <f t="shared" si="369"/>
        <v>0</v>
      </c>
      <c r="AV318" s="36">
        <f t="shared" si="370"/>
        <v>208.42</v>
      </c>
      <c r="AW318" s="36">
        <f t="shared" si="371"/>
        <v>0</v>
      </c>
      <c r="AX318" s="36">
        <f t="shared" si="372"/>
        <v>0</v>
      </c>
      <c r="AZ318" s="36">
        <f t="shared" si="385"/>
        <v>0</v>
      </c>
      <c r="BA318" s="36">
        <f t="shared" si="386"/>
        <v>0</v>
      </c>
      <c r="BB318" s="36">
        <f t="shared" si="387"/>
        <v>0</v>
      </c>
      <c r="BC318" s="36">
        <f t="shared" si="388"/>
        <v>0</v>
      </c>
      <c r="BD318" s="36">
        <f t="shared" si="389"/>
        <v>0</v>
      </c>
      <c r="BE318" s="36">
        <f t="shared" si="390"/>
        <v>0</v>
      </c>
      <c r="BF318" s="36">
        <f t="shared" si="391"/>
        <v>0</v>
      </c>
      <c r="BG318" s="36">
        <f t="shared" si="392"/>
        <v>0</v>
      </c>
      <c r="BH318" s="36">
        <f t="shared" si="393"/>
        <v>0</v>
      </c>
      <c r="BI318" s="36">
        <f t="shared" si="394"/>
        <v>0</v>
      </c>
      <c r="BJ318" s="118">
        <f t="shared" si="373"/>
        <v>0</v>
      </c>
      <c r="BK318" s="37"/>
      <c r="BL318" s="38">
        <f t="shared" si="395"/>
        <v>0</v>
      </c>
      <c r="BM318" s="39">
        <f>IF(BA318+AP318+T317&gt;=F$8,0,IF(SUM($BL318:BL318)&lt;$C318,MIN(F$8-(BA318+AP318+T317),$C318-SUM($BL318:BL318)),0))</f>
        <v>0</v>
      </c>
      <c r="BN318" s="39">
        <f>IF(BB318+AQ318+U317&gt;=G$8,0,IF(SUM($BL318:BM318)&lt;$C318,MIN(G$8-(BB318+AQ318+U317),$C318-SUM($BL318:BM318)),0))</f>
        <v>0</v>
      </c>
      <c r="BO318" s="39">
        <f>IF(BC318+AR318+V317&gt;=H$8,0,IF(SUM($BL318:BN318)&lt;$C318,MIN(H$8-(BC318+AR318+V317),$C318-SUM($BL318:BN318)),0))</f>
        <v>0</v>
      </c>
      <c r="BP318" s="39">
        <f>IF(BD318+AS318+W317&gt;=I$8,0,IF(SUM($BL318:BO318)&lt;$C318,MIN(I$8-(BD318+AS318+W317),$C318-SUM($BL318:BO318)),0))</f>
        <v>0</v>
      </c>
      <c r="BQ318" s="39">
        <f>IF(BE318+AT318+X317&gt;=J$8,0,IF(SUM($BL318:BP318)&lt;$C318,MIN(J$8-(BE318+AT318+X317),$C318-SUM($BL318:BP318)),0))</f>
        <v>0</v>
      </c>
      <c r="BR318" s="39">
        <f>IF(BF318+AU318+Y317&gt;=K$8,0,IF(SUM($BL318:BQ318)&lt;$C318,MIN(K$8-(BF318+AU318+Y317),$C318-SUM($BL318:BQ318)),0))</f>
        <v>0</v>
      </c>
      <c r="BS318" s="39">
        <f>IF(BG318+AV318+Z317&gt;=L$8,0,IF(SUM($BL318:BR318)&lt;$C318,MIN(L$8-(BG318+AV318+Z317),$C318-SUM($BL318:BR318)),0))</f>
        <v>0</v>
      </c>
      <c r="BT318" s="39">
        <f>IF(BH318+AW318+AA317&gt;=M$8,0,IF(SUM($BL318:BS318)&lt;$C318,MIN(M$8-(BH318+AW318+AA317),$C318-SUM($BL318:BS318)),0))</f>
        <v>0</v>
      </c>
      <c r="BU318" s="39">
        <f>IF(BI318+AX318+AB317&gt;=N$8,0,IF(SUM($BL318:BT318)&lt;$C318,MIN(N$8-(BI318+AX318+AB317),$C318-SUM($BL318:BT318)),0))</f>
        <v>0</v>
      </c>
      <c r="BW318" s="52" t="e">
        <f t="shared" si="396"/>
        <v>#N/A</v>
      </c>
      <c r="BX318" s="174" t="e">
        <f t="shared" si="397"/>
        <v>#N/A</v>
      </c>
      <c r="BY318" s="39">
        <f t="shared" si="374"/>
        <v>0</v>
      </c>
      <c r="BZ318" s="174" t="e">
        <f t="shared" si="398"/>
        <v>#N/A</v>
      </c>
      <c r="CA318" s="37">
        <f t="shared" si="375"/>
        <v>0</v>
      </c>
      <c r="CB318" s="174" t="e">
        <f t="shared" si="399"/>
        <v>#N/A</v>
      </c>
      <c r="CC318" s="39">
        <f t="shared" si="376"/>
        <v>0</v>
      </c>
      <c r="CD318" s="174" t="e">
        <f t="shared" si="400"/>
        <v>#N/A</v>
      </c>
      <c r="CE318" s="39">
        <f t="shared" si="377"/>
        <v>0</v>
      </c>
      <c r="CF318" s="174" t="e">
        <f t="shared" si="401"/>
        <v>#N/A</v>
      </c>
      <c r="CG318" s="39">
        <f t="shared" si="378"/>
        <v>0</v>
      </c>
      <c r="CH318" s="174" t="e">
        <f t="shared" si="402"/>
        <v>#N/A</v>
      </c>
      <c r="CI318" s="39">
        <f t="shared" si="379"/>
        <v>0</v>
      </c>
      <c r="CJ318" s="174" t="e">
        <f t="shared" si="403"/>
        <v>#N/A</v>
      </c>
      <c r="CK318" s="39">
        <f t="shared" si="380"/>
        <v>0</v>
      </c>
      <c r="CL318" s="174" t="e">
        <f t="shared" si="404"/>
        <v>#N/A</v>
      </c>
      <c r="CM318" s="39">
        <f t="shared" si="381"/>
        <v>0</v>
      </c>
      <c r="CN318" s="174" t="e">
        <f t="shared" si="405"/>
        <v>#N/A</v>
      </c>
      <c r="CO318" s="39">
        <f t="shared" si="382"/>
        <v>0</v>
      </c>
      <c r="CP318" s="174" t="e">
        <f t="shared" si="406"/>
        <v>#N/A</v>
      </c>
      <c r="CQ318" s="39">
        <f t="shared" si="383"/>
        <v>0</v>
      </c>
      <c r="CR318" s="39" t="e">
        <f>IF(ISERROR(BX318),NA(),(BY318/Calculator!$E$6)/2)</f>
        <v>#N/A</v>
      </c>
      <c r="CS318" s="39" t="e">
        <f>IF(ISERROR(BZ318),NA(),(CA318/Calculator!$E$6)/2)</f>
        <v>#N/A</v>
      </c>
      <c r="CT318" s="39" t="e">
        <f>IF(ISERROR(CB318),NA(),(CC318/Calculator!$E$6)/2)</f>
        <v>#N/A</v>
      </c>
      <c r="CU318" s="39" t="e">
        <f>IF(ISERROR(CD318),NA(),(CE318/Calculator!$E$6)/2)</f>
        <v>#N/A</v>
      </c>
      <c r="CV318" s="39" t="e">
        <f>IF(ISERROR(CF318),NA(),(CG318/Calculator!$E$6)/2)</f>
        <v>#N/A</v>
      </c>
      <c r="CW318" s="39" t="e">
        <f>IF(ISERROR(CH318),NA(),(CI318/Calculator!$E$6)/2)</f>
        <v>#N/A</v>
      </c>
      <c r="CX318" s="39" t="e">
        <f>IF(ISERROR(CJ318),NA(),(CK318/Calculator!$E$6)/2)</f>
        <v>#N/A</v>
      </c>
      <c r="CY318" s="39" t="e">
        <f>IF(ISERROR(CL318),NA(),(CM318/Calculator!$E$6)/2)</f>
        <v>#N/A</v>
      </c>
      <c r="CZ318" s="39" t="e">
        <f>IF(ISERROR(CN318),NA(),(CO318/Calculator!$E$6)/2)</f>
        <v>#N/A</v>
      </c>
      <c r="DA318" s="39" t="e">
        <f>IF(ISERROR(CP318),NA(),(CQ318/Calculator!$E$6)/2)</f>
        <v>#N/A</v>
      </c>
    </row>
    <row r="319" spans="1:105" s="34" customFormat="1" ht="12" thickBot="1" x14ac:dyDescent="0.25">
      <c r="A319" s="51" t="str">
        <f t="shared" si="338"/>
        <v/>
      </c>
      <c r="B319" s="52" t="str">
        <f t="shared" si="384"/>
        <v/>
      </c>
      <c r="C319" s="53" t="str">
        <f t="shared" si="339"/>
        <v/>
      </c>
      <c r="D319" s="54"/>
      <c r="E319" s="36">
        <f t="shared" si="340"/>
        <v>0</v>
      </c>
      <c r="F319" s="36">
        <f t="shared" si="341"/>
        <v>0</v>
      </c>
      <c r="G319" s="36">
        <f t="shared" si="342"/>
        <v>0</v>
      </c>
      <c r="H319" s="36">
        <f t="shared" si="343"/>
        <v>0</v>
      </c>
      <c r="I319" s="36">
        <f t="shared" si="344"/>
        <v>0</v>
      </c>
      <c r="J319" s="36">
        <f t="shared" si="345"/>
        <v>0</v>
      </c>
      <c r="K319" s="36">
        <f t="shared" si="346"/>
        <v>0</v>
      </c>
      <c r="L319" s="36">
        <f t="shared" si="347"/>
        <v>0</v>
      </c>
      <c r="M319" s="36">
        <f t="shared" si="348"/>
        <v>0</v>
      </c>
      <c r="N319" s="36">
        <f t="shared" si="349"/>
        <v>0</v>
      </c>
      <c r="O319" s="49">
        <f t="shared" si="350"/>
        <v>0</v>
      </c>
      <c r="P319" s="132" t="str">
        <f t="shared" si="351"/>
        <v/>
      </c>
      <c r="Q319" s="50">
        <f t="shared" si="352"/>
        <v>0</v>
      </c>
      <c r="R319" s="37"/>
      <c r="S319" s="36">
        <f t="shared" si="353"/>
        <v>1000</v>
      </c>
      <c r="T319" s="36">
        <f t="shared" si="354"/>
        <v>0</v>
      </c>
      <c r="U319" s="36">
        <f t="shared" si="355"/>
        <v>0</v>
      </c>
      <c r="V319" s="36">
        <f t="shared" si="356"/>
        <v>0</v>
      </c>
      <c r="W319" s="36">
        <f t="shared" si="357"/>
        <v>3000</v>
      </c>
      <c r="X319" s="36">
        <f t="shared" si="358"/>
        <v>0</v>
      </c>
      <c r="Y319" s="36">
        <f t="shared" si="359"/>
        <v>0</v>
      </c>
      <c r="Z319" s="36">
        <f t="shared" si="360"/>
        <v>71874.610000000015</v>
      </c>
      <c r="AA319" s="36">
        <f t="shared" si="361"/>
        <v>0</v>
      </c>
      <c r="AB319" s="36">
        <f t="shared" si="362"/>
        <v>0</v>
      </c>
      <c r="AC319" s="40"/>
      <c r="AD319" s="36">
        <f t="shared" si="328"/>
        <v>0</v>
      </c>
      <c r="AE319" s="36">
        <f t="shared" si="329"/>
        <v>0</v>
      </c>
      <c r="AF319" s="36">
        <f t="shared" si="330"/>
        <v>0</v>
      </c>
      <c r="AG319" s="36">
        <f t="shared" si="331"/>
        <v>0</v>
      </c>
      <c r="AH319" s="36">
        <f t="shared" si="332"/>
        <v>0</v>
      </c>
      <c r="AI319" s="36">
        <f t="shared" si="333"/>
        <v>0</v>
      </c>
      <c r="AJ319" s="36">
        <f t="shared" si="334"/>
        <v>0</v>
      </c>
      <c r="AK319" s="36">
        <f t="shared" si="335"/>
        <v>0</v>
      </c>
      <c r="AL319" s="36">
        <f t="shared" si="336"/>
        <v>0</v>
      </c>
      <c r="AM319" s="36">
        <f t="shared" si="337"/>
        <v>0</v>
      </c>
      <c r="AN319" s="40"/>
      <c r="AO319" s="36">
        <f t="shared" si="363"/>
        <v>0</v>
      </c>
      <c r="AP319" s="36">
        <f t="shared" si="364"/>
        <v>0</v>
      </c>
      <c r="AQ319" s="36">
        <f t="shared" si="365"/>
        <v>0</v>
      </c>
      <c r="AR319" s="36">
        <f t="shared" si="366"/>
        <v>0</v>
      </c>
      <c r="AS319" s="36">
        <f t="shared" si="367"/>
        <v>0</v>
      </c>
      <c r="AT319" s="36">
        <f t="shared" si="368"/>
        <v>0</v>
      </c>
      <c r="AU319" s="36">
        <f t="shared" si="369"/>
        <v>0</v>
      </c>
      <c r="AV319" s="36">
        <f t="shared" si="370"/>
        <v>209.02</v>
      </c>
      <c r="AW319" s="36">
        <f t="shared" si="371"/>
        <v>0</v>
      </c>
      <c r="AX319" s="36">
        <f t="shared" si="372"/>
        <v>0</v>
      </c>
      <c r="AZ319" s="36">
        <f t="shared" si="385"/>
        <v>0</v>
      </c>
      <c r="BA319" s="36">
        <f t="shared" si="386"/>
        <v>0</v>
      </c>
      <c r="BB319" s="36">
        <f t="shared" si="387"/>
        <v>0</v>
      </c>
      <c r="BC319" s="36">
        <f t="shared" si="388"/>
        <v>0</v>
      </c>
      <c r="BD319" s="36">
        <f t="shared" si="389"/>
        <v>0</v>
      </c>
      <c r="BE319" s="36">
        <f t="shared" si="390"/>
        <v>0</v>
      </c>
      <c r="BF319" s="36">
        <f t="shared" si="391"/>
        <v>0</v>
      </c>
      <c r="BG319" s="36">
        <f t="shared" si="392"/>
        <v>0</v>
      </c>
      <c r="BH319" s="36">
        <f t="shared" si="393"/>
        <v>0</v>
      </c>
      <c r="BI319" s="36">
        <f t="shared" si="394"/>
        <v>0</v>
      </c>
      <c r="BJ319" s="118">
        <f t="shared" si="373"/>
        <v>0</v>
      </c>
      <c r="BK319" s="37"/>
      <c r="BL319" s="38">
        <f t="shared" si="395"/>
        <v>0</v>
      </c>
      <c r="BM319" s="39">
        <f>IF(BA319+AP319+T318&gt;=F$8,0,IF(SUM($BL319:BL319)&lt;$C319,MIN(F$8-(BA319+AP319+T318),$C319-SUM($BL319:BL319)),0))</f>
        <v>0</v>
      </c>
      <c r="BN319" s="39">
        <f>IF(BB319+AQ319+U318&gt;=G$8,0,IF(SUM($BL319:BM319)&lt;$C319,MIN(G$8-(BB319+AQ319+U318),$C319-SUM($BL319:BM319)),0))</f>
        <v>0</v>
      </c>
      <c r="BO319" s="39">
        <f>IF(BC319+AR319+V318&gt;=H$8,0,IF(SUM($BL319:BN319)&lt;$C319,MIN(H$8-(BC319+AR319+V318),$C319-SUM($BL319:BN319)),0))</f>
        <v>0</v>
      </c>
      <c r="BP319" s="39">
        <f>IF(BD319+AS319+W318&gt;=I$8,0,IF(SUM($BL319:BO319)&lt;$C319,MIN(I$8-(BD319+AS319+W318),$C319-SUM($BL319:BO319)),0))</f>
        <v>0</v>
      </c>
      <c r="BQ319" s="39">
        <f>IF(BE319+AT319+X318&gt;=J$8,0,IF(SUM($BL319:BP319)&lt;$C319,MIN(J$8-(BE319+AT319+X318),$C319-SUM($BL319:BP319)),0))</f>
        <v>0</v>
      </c>
      <c r="BR319" s="39">
        <f>IF(BF319+AU319+Y318&gt;=K$8,0,IF(SUM($BL319:BQ319)&lt;$C319,MIN(K$8-(BF319+AU319+Y318),$C319-SUM($BL319:BQ319)),0))</f>
        <v>0</v>
      </c>
      <c r="BS319" s="39">
        <f>IF(BG319+AV319+Z318&gt;=L$8,0,IF(SUM($BL319:BR319)&lt;$C319,MIN(L$8-(BG319+AV319+Z318),$C319-SUM($BL319:BR319)),0))</f>
        <v>0</v>
      </c>
      <c r="BT319" s="39">
        <f>IF(BH319+AW319+AA318&gt;=M$8,0,IF(SUM($BL319:BS319)&lt;$C319,MIN(M$8-(BH319+AW319+AA318),$C319-SUM($BL319:BS319)),0))</f>
        <v>0</v>
      </c>
      <c r="BU319" s="39">
        <f>IF(BI319+AX319+AB318&gt;=N$8,0,IF(SUM($BL319:BT319)&lt;$C319,MIN(N$8-(BI319+AX319+AB318),$C319-SUM($BL319:BT319)),0))</f>
        <v>0</v>
      </c>
      <c r="BW319" s="52" t="e">
        <f t="shared" si="396"/>
        <v>#N/A</v>
      </c>
      <c r="BX319" s="174" t="e">
        <f t="shared" si="397"/>
        <v>#N/A</v>
      </c>
      <c r="BY319" s="39">
        <f t="shared" si="374"/>
        <v>0</v>
      </c>
      <c r="BZ319" s="174" t="e">
        <f t="shared" si="398"/>
        <v>#N/A</v>
      </c>
      <c r="CA319" s="37">
        <f t="shared" si="375"/>
        <v>0</v>
      </c>
      <c r="CB319" s="174" t="e">
        <f t="shared" si="399"/>
        <v>#N/A</v>
      </c>
      <c r="CC319" s="39">
        <f t="shared" si="376"/>
        <v>0</v>
      </c>
      <c r="CD319" s="174" t="e">
        <f t="shared" si="400"/>
        <v>#N/A</v>
      </c>
      <c r="CE319" s="39">
        <f t="shared" si="377"/>
        <v>0</v>
      </c>
      <c r="CF319" s="174" t="e">
        <f t="shared" si="401"/>
        <v>#N/A</v>
      </c>
      <c r="CG319" s="39">
        <f t="shared" si="378"/>
        <v>0</v>
      </c>
      <c r="CH319" s="174" t="e">
        <f t="shared" si="402"/>
        <v>#N/A</v>
      </c>
      <c r="CI319" s="39">
        <f t="shared" si="379"/>
        <v>0</v>
      </c>
      <c r="CJ319" s="174" t="e">
        <f t="shared" si="403"/>
        <v>#N/A</v>
      </c>
      <c r="CK319" s="39">
        <f t="shared" si="380"/>
        <v>0</v>
      </c>
      <c r="CL319" s="174" t="e">
        <f t="shared" si="404"/>
        <v>#N/A</v>
      </c>
      <c r="CM319" s="39">
        <f t="shared" si="381"/>
        <v>0</v>
      </c>
      <c r="CN319" s="174" t="e">
        <f t="shared" si="405"/>
        <v>#N/A</v>
      </c>
      <c r="CO319" s="39">
        <f t="shared" si="382"/>
        <v>0</v>
      </c>
      <c r="CP319" s="174" t="e">
        <f t="shared" si="406"/>
        <v>#N/A</v>
      </c>
      <c r="CQ319" s="39">
        <f t="shared" si="383"/>
        <v>0</v>
      </c>
      <c r="CR319" s="39" t="e">
        <f>IF(ISERROR(BX319),NA(),(BY319/Calculator!$E$6)/2)</f>
        <v>#N/A</v>
      </c>
      <c r="CS319" s="39" t="e">
        <f>IF(ISERROR(BZ319),NA(),(CA319/Calculator!$E$6)/2)</f>
        <v>#N/A</v>
      </c>
      <c r="CT319" s="39" t="e">
        <f>IF(ISERROR(CB319),NA(),(CC319/Calculator!$E$6)/2)</f>
        <v>#N/A</v>
      </c>
      <c r="CU319" s="39" t="e">
        <f>IF(ISERROR(CD319),NA(),(CE319/Calculator!$E$6)/2)</f>
        <v>#N/A</v>
      </c>
      <c r="CV319" s="39" t="e">
        <f>IF(ISERROR(CF319),NA(),(CG319/Calculator!$E$6)/2)</f>
        <v>#N/A</v>
      </c>
      <c r="CW319" s="39" t="e">
        <f>IF(ISERROR(CH319),NA(),(CI319/Calculator!$E$6)/2)</f>
        <v>#N/A</v>
      </c>
      <c r="CX319" s="39" t="e">
        <f>IF(ISERROR(CJ319),NA(),(CK319/Calculator!$E$6)/2)</f>
        <v>#N/A</v>
      </c>
      <c r="CY319" s="39" t="e">
        <f>IF(ISERROR(CL319),NA(),(CM319/Calculator!$E$6)/2)</f>
        <v>#N/A</v>
      </c>
      <c r="CZ319" s="39" t="e">
        <f>IF(ISERROR(CN319),NA(),(CO319/Calculator!$E$6)/2)</f>
        <v>#N/A</v>
      </c>
      <c r="DA319" s="39" t="e">
        <f>IF(ISERROR(CP319),NA(),(CQ319/Calculator!$E$6)/2)</f>
        <v>#N/A</v>
      </c>
    </row>
    <row r="320" spans="1:105" s="34" customFormat="1" ht="12" thickBot="1" x14ac:dyDescent="0.25">
      <c r="A320" s="51" t="str">
        <f t="shared" si="338"/>
        <v/>
      </c>
      <c r="B320" s="52" t="str">
        <f t="shared" si="384"/>
        <v/>
      </c>
      <c r="C320" s="53" t="str">
        <f t="shared" si="339"/>
        <v/>
      </c>
      <c r="D320" s="54"/>
      <c r="E320" s="36">
        <f t="shared" si="340"/>
        <v>0</v>
      </c>
      <c r="F320" s="36">
        <f t="shared" si="341"/>
        <v>0</v>
      </c>
      <c r="G320" s="36">
        <f t="shared" si="342"/>
        <v>0</v>
      </c>
      <c r="H320" s="36">
        <f t="shared" si="343"/>
        <v>0</v>
      </c>
      <c r="I320" s="36">
        <f t="shared" si="344"/>
        <v>0</v>
      </c>
      <c r="J320" s="36">
        <f t="shared" si="345"/>
        <v>0</v>
      </c>
      <c r="K320" s="36">
        <f t="shared" si="346"/>
        <v>0</v>
      </c>
      <c r="L320" s="36">
        <f t="shared" si="347"/>
        <v>0</v>
      </c>
      <c r="M320" s="36">
        <f t="shared" si="348"/>
        <v>0</v>
      </c>
      <c r="N320" s="36">
        <f t="shared" si="349"/>
        <v>0</v>
      </c>
      <c r="O320" s="49">
        <f t="shared" si="350"/>
        <v>0</v>
      </c>
      <c r="P320" s="132" t="str">
        <f t="shared" si="351"/>
        <v/>
      </c>
      <c r="Q320" s="50">
        <f t="shared" si="352"/>
        <v>0</v>
      </c>
      <c r="R320" s="37"/>
      <c r="S320" s="36">
        <f t="shared" si="353"/>
        <v>1000</v>
      </c>
      <c r="T320" s="36">
        <f t="shared" si="354"/>
        <v>0</v>
      </c>
      <c r="U320" s="36">
        <f t="shared" si="355"/>
        <v>0</v>
      </c>
      <c r="V320" s="36">
        <f t="shared" si="356"/>
        <v>0</v>
      </c>
      <c r="W320" s="36">
        <f t="shared" si="357"/>
        <v>3000</v>
      </c>
      <c r="X320" s="36">
        <f t="shared" si="358"/>
        <v>0</v>
      </c>
      <c r="Y320" s="36">
        <f t="shared" si="359"/>
        <v>0</v>
      </c>
      <c r="Z320" s="36">
        <f t="shared" si="360"/>
        <v>72084.24000000002</v>
      </c>
      <c r="AA320" s="36">
        <f t="shared" si="361"/>
        <v>0</v>
      </c>
      <c r="AB320" s="36">
        <f t="shared" si="362"/>
        <v>0</v>
      </c>
      <c r="AC320" s="40"/>
      <c r="AD320" s="36">
        <f t="shared" si="328"/>
        <v>0</v>
      </c>
      <c r="AE320" s="36">
        <f t="shared" si="329"/>
        <v>0</v>
      </c>
      <c r="AF320" s="36">
        <f t="shared" si="330"/>
        <v>0</v>
      </c>
      <c r="AG320" s="36">
        <f t="shared" si="331"/>
        <v>0</v>
      </c>
      <c r="AH320" s="36">
        <f t="shared" si="332"/>
        <v>0</v>
      </c>
      <c r="AI320" s="36">
        <f t="shared" si="333"/>
        <v>0</v>
      </c>
      <c r="AJ320" s="36">
        <f t="shared" si="334"/>
        <v>0</v>
      </c>
      <c r="AK320" s="36">
        <f t="shared" si="335"/>
        <v>0</v>
      </c>
      <c r="AL320" s="36">
        <f t="shared" si="336"/>
        <v>0</v>
      </c>
      <c r="AM320" s="36">
        <f t="shared" si="337"/>
        <v>0</v>
      </c>
      <c r="AN320" s="40"/>
      <c r="AO320" s="36">
        <f t="shared" si="363"/>
        <v>0</v>
      </c>
      <c r="AP320" s="36">
        <f t="shared" si="364"/>
        <v>0</v>
      </c>
      <c r="AQ320" s="36">
        <f t="shared" si="365"/>
        <v>0</v>
      </c>
      <c r="AR320" s="36">
        <f t="shared" si="366"/>
        <v>0</v>
      </c>
      <c r="AS320" s="36">
        <f t="shared" si="367"/>
        <v>0</v>
      </c>
      <c r="AT320" s="36">
        <f t="shared" si="368"/>
        <v>0</v>
      </c>
      <c r="AU320" s="36">
        <f t="shared" si="369"/>
        <v>0</v>
      </c>
      <c r="AV320" s="36">
        <f t="shared" si="370"/>
        <v>209.63</v>
      </c>
      <c r="AW320" s="36">
        <f t="shared" si="371"/>
        <v>0</v>
      </c>
      <c r="AX320" s="36">
        <f t="shared" si="372"/>
        <v>0</v>
      </c>
      <c r="AZ320" s="36">
        <f t="shared" si="385"/>
        <v>0</v>
      </c>
      <c r="BA320" s="36">
        <f t="shared" si="386"/>
        <v>0</v>
      </c>
      <c r="BB320" s="36">
        <f t="shared" si="387"/>
        <v>0</v>
      </c>
      <c r="BC320" s="36">
        <f t="shared" si="388"/>
        <v>0</v>
      </c>
      <c r="BD320" s="36">
        <f t="shared" si="389"/>
        <v>0</v>
      </c>
      <c r="BE320" s="36">
        <f t="shared" si="390"/>
        <v>0</v>
      </c>
      <c r="BF320" s="36">
        <f t="shared" si="391"/>
        <v>0</v>
      </c>
      <c r="BG320" s="36">
        <f t="shared" si="392"/>
        <v>0</v>
      </c>
      <c r="BH320" s="36">
        <f t="shared" si="393"/>
        <v>0</v>
      </c>
      <c r="BI320" s="36">
        <f t="shared" si="394"/>
        <v>0</v>
      </c>
      <c r="BJ320" s="118">
        <f t="shared" si="373"/>
        <v>0</v>
      </c>
      <c r="BK320" s="37"/>
      <c r="BL320" s="38">
        <f t="shared" si="395"/>
        <v>0</v>
      </c>
      <c r="BM320" s="39">
        <f>IF(BA320+AP320+T319&gt;=F$8,0,IF(SUM($BL320:BL320)&lt;$C320,MIN(F$8-(BA320+AP320+T319),$C320-SUM($BL320:BL320)),0))</f>
        <v>0</v>
      </c>
      <c r="BN320" s="39">
        <f>IF(BB320+AQ320+U319&gt;=G$8,0,IF(SUM($BL320:BM320)&lt;$C320,MIN(G$8-(BB320+AQ320+U319),$C320-SUM($BL320:BM320)),0))</f>
        <v>0</v>
      </c>
      <c r="BO320" s="39">
        <f>IF(BC320+AR320+V319&gt;=H$8,0,IF(SUM($BL320:BN320)&lt;$C320,MIN(H$8-(BC320+AR320+V319),$C320-SUM($BL320:BN320)),0))</f>
        <v>0</v>
      </c>
      <c r="BP320" s="39">
        <f>IF(BD320+AS320+W319&gt;=I$8,0,IF(SUM($BL320:BO320)&lt;$C320,MIN(I$8-(BD320+AS320+W319),$C320-SUM($BL320:BO320)),0))</f>
        <v>0</v>
      </c>
      <c r="BQ320" s="39">
        <f>IF(BE320+AT320+X319&gt;=J$8,0,IF(SUM($BL320:BP320)&lt;$C320,MIN(J$8-(BE320+AT320+X319),$C320-SUM($BL320:BP320)),0))</f>
        <v>0</v>
      </c>
      <c r="BR320" s="39">
        <f>IF(BF320+AU320+Y319&gt;=K$8,0,IF(SUM($BL320:BQ320)&lt;$C320,MIN(K$8-(BF320+AU320+Y319),$C320-SUM($BL320:BQ320)),0))</f>
        <v>0</v>
      </c>
      <c r="BS320" s="39">
        <f>IF(BG320+AV320+Z319&gt;=L$8,0,IF(SUM($BL320:BR320)&lt;$C320,MIN(L$8-(BG320+AV320+Z319),$C320-SUM($BL320:BR320)),0))</f>
        <v>0</v>
      </c>
      <c r="BT320" s="39">
        <f>IF(BH320+AW320+AA319&gt;=M$8,0,IF(SUM($BL320:BS320)&lt;$C320,MIN(M$8-(BH320+AW320+AA319),$C320-SUM($BL320:BS320)),0))</f>
        <v>0</v>
      </c>
      <c r="BU320" s="39">
        <f>IF(BI320+AX320+AB319&gt;=N$8,0,IF(SUM($BL320:BT320)&lt;$C320,MIN(N$8-(BI320+AX320+AB319),$C320-SUM($BL320:BT320)),0))</f>
        <v>0</v>
      </c>
      <c r="BW320" s="52" t="e">
        <f t="shared" si="396"/>
        <v>#N/A</v>
      </c>
      <c r="BX320" s="174" t="e">
        <f t="shared" si="397"/>
        <v>#N/A</v>
      </c>
      <c r="BY320" s="39">
        <f t="shared" si="374"/>
        <v>0</v>
      </c>
      <c r="BZ320" s="174" t="e">
        <f t="shared" si="398"/>
        <v>#N/A</v>
      </c>
      <c r="CA320" s="37">
        <f t="shared" si="375"/>
        <v>0</v>
      </c>
      <c r="CB320" s="174" t="e">
        <f t="shared" si="399"/>
        <v>#N/A</v>
      </c>
      <c r="CC320" s="39">
        <f t="shared" si="376"/>
        <v>0</v>
      </c>
      <c r="CD320" s="174" t="e">
        <f t="shared" si="400"/>
        <v>#N/A</v>
      </c>
      <c r="CE320" s="39">
        <f t="shared" si="377"/>
        <v>0</v>
      </c>
      <c r="CF320" s="174" t="e">
        <f t="shared" si="401"/>
        <v>#N/A</v>
      </c>
      <c r="CG320" s="39">
        <f t="shared" si="378"/>
        <v>0</v>
      </c>
      <c r="CH320" s="174" t="e">
        <f t="shared" si="402"/>
        <v>#N/A</v>
      </c>
      <c r="CI320" s="39">
        <f t="shared" si="379"/>
        <v>0</v>
      </c>
      <c r="CJ320" s="174" t="e">
        <f t="shared" si="403"/>
        <v>#N/A</v>
      </c>
      <c r="CK320" s="39">
        <f t="shared" si="380"/>
        <v>0</v>
      </c>
      <c r="CL320" s="174" t="e">
        <f t="shared" si="404"/>
        <v>#N/A</v>
      </c>
      <c r="CM320" s="39">
        <f t="shared" si="381"/>
        <v>0</v>
      </c>
      <c r="CN320" s="174" t="e">
        <f t="shared" si="405"/>
        <v>#N/A</v>
      </c>
      <c r="CO320" s="39">
        <f t="shared" si="382"/>
        <v>0</v>
      </c>
      <c r="CP320" s="174" t="e">
        <f t="shared" si="406"/>
        <v>#N/A</v>
      </c>
      <c r="CQ320" s="39">
        <f t="shared" si="383"/>
        <v>0</v>
      </c>
      <c r="CR320" s="39" t="e">
        <f>IF(ISERROR(BX320),NA(),(BY320/Calculator!$E$6)/2)</f>
        <v>#N/A</v>
      </c>
      <c r="CS320" s="39" t="e">
        <f>IF(ISERROR(BZ320),NA(),(CA320/Calculator!$E$6)/2)</f>
        <v>#N/A</v>
      </c>
      <c r="CT320" s="39" t="e">
        <f>IF(ISERROR(CB320),NA(),(CC320/Calculator!$E$6)/2)</f>
        <v>#N/A</v>
      </c>
      <c r="CU320" s="39" t="e">
        <f>IF(ISERROR(CD320),NA(),(CE320/Calculator!$E$6)/2)</f>
        <v>#N/A</v>
      </c>
      <c r="CV320" s="39" t="e">
        <f>IF(ISERROR(CF320),NA(),(CG320/Calculator!$E$6)/2)</f>
        <v>#N/A</v>
      </c>
      <c r="CW320" s="39" t="e">
        <f>IF(ISERROR(CH320),NA(),(CI320/Calculator!$E$6)/2)</f>
        <v>#N/A</v>
      </c>
      <c r="CX320" s="39" t="e">
        <f>IF(ISERROR(CJ320),NA(),(CK320/Calculator!$E$6)/2)</f>
        <v>#N/A</v>
      </c>
      <c r="CY320" s="39" t="e">
        <f>IF(ISERROR(CL320),NA(),(CM320/Calculator!$E$6)/2)</f>
        <v>#N/A</v>
      </c>
      <c r="CZ320" s="39" t="e">
        <f>IF(ISERROR(CN320),NA(),(CO320/Calculator!$E$6)/2)</f>
        <v>#N/A</v>
      </c>
      <c r="DA320" s="39" t="e">
        <f>IF(ISERROR(CP320),NA(),(CQ320/Calculator!$E$6)/2)</f>
        <v>#N/A</v>
      </c>
    </row>
    <row r="321" spans="1:105" s="34" customFormat="1" ht="12" thickBot="1" x14ac:dyDescent="0.25">
      <c r="A321" s="51" t="str">
        <f t="shared" si="338"/>
        <v/>
      </c>
      <c r="B321" s="52" t="str">
        <f t="shared" si="384"/>
        <v/>
      </c>
      <c r="C321" s="53" t="str">
        <f t="shared" si="339"/>
        <v/>
      </c>
      <c r="D321" s="54"/>
      <c r="E321" s="36">
        <f t="shared" si="340"/>
        <v>0</v>
      </c>
      <c r="F321" s="36">
        <f t="shared" si="341"/>
        <v>0</v>
      </c>
      <c r="G321" s="36">
        <f t="shared" si="342"/>
        <v>0</v>
      </c>
      <c r="H321" s="36">
        <f t="shared" si="343"/>
        <v>0</v>
      </c>
      <c r="I321" s="36">
        <f t="shared" si="344"/>
        <v>0</v>
      </c>
      <c r="J321" s="36">
        <f t="shared" si="345"/>
        <v>0</v>
      </c>
      <c r="K321" s="36">
        <f t="shared" si="346"/>
        <v>0</v>
      </c>
      <c r="L321" s="36">
        <f t="shared" si="347"/>
        <v>0</v>
      </c>
      <c r="M321" s="36">
        <f t="shared" si="348"/>
        <v>0</v>
      </c>
      <c r="N321" s="36">
        <f t="shared" si="349"/>
        <v>0</v>
      </c>
      <c r="O321" s="49">
        <f t="shared" si="350"/>
        <v>0</v>
      </c>
      <c r="P321" s="132" t="str">
        <f t="shared" si="351"/>
        <v/>
      </c>
      <c r="Q321" s="50">
        <f t="shared" si="352"/>
        <v>0</v>
      </c>
      <c r="R321" s="37"/>
      <c r="S321" s="36">
        <f t="shared" si="353"/>
        <v>1000</v>
      </c>
      <c r="T321" s="36">
        <f t="shared" si="354"/>
        <v>0</v>
      </c>
      <c r="U321" s="36">
        <f t="shared" si="355"/>
        <v>0</v>
      </c>
      <c r="V321" s="36">
        <f t="shared" si="356"/>
        <v>0</v>
      </c>
      <c r="W321" s="36">
        <f t="shared" si="357"/>
        <v>3000</v>
      </c>
      <c r="X321" s="36">
        <f t="shared" si="358"/>
        <v>0</v>
      </c>
      <c r="Y321" s="36">
        <f t="shared" si="359"/>
        <v>0</v>
      </c>
      <c r="Z321" s="36">
        <f t="shared" si="360"/>
        <v>72294.49000000002</v>
      </c>
      <c r="AA321" s="36">
        <f t="shared" si="361"/>
        <v>0</v>
      </c>
      <c r="AB321" s="36">
        <f t="shared" si="362"/>
        <v>0</v>
      </c>
      <c r="AC321" s="40"/>
      <c r="AD321" s="36">
        <f t="shared" si="328"/>
        <v>0</v>
      </c>
      <c r="AE321" s="36">
        <f t="shared" si="329"/>
        <v>0</v>
      </c>
      <c r="AF321" s="36">
        <f t="shared" si="330"/>
        <v>0</v>
      </c>
      <c r="AG321" s="36">
        <f t="shared" si="331"/>
        <v>0</v>
      </c>
      <c r="AH321" s="36">
        <f t="shared" si="332"/>
        <v>0</v>
      </c>
      <c r="AI321" s="36">
        <f t="shared" si="333"/>
        <v>0</v>
      </c>
      <c r="AJ321" s="36">
        <f t="shared" si="334"/>
        <v>0</v>
      </c>
      <c r="AK321" s="36">
        <f t="shared" si="335"/>
        <v>0</v>
      </c>
      <c r="AL321" s="36">
        <f t="shared" si="336"/>
        <v>0</v>
      </c>
      <c r="AM321" s="36">
        <f t="shared" si="337"/>
        <v>0</v>
      </c>
      <c r="AN321" s="40"/>
      <c r="AO321" s="36">
        <f t="shared" si="363"/>
        <v>0</v>
      </c>
      <c r="AP321" s="36">
        <f t="shared" si="364"/>
        <v>0</v>
      </c>
      <c r="AQ321" s="36">
        <f t="shared" si="365"/>
        <v>0</v>
      </c>
      <c r="AR321" s="36">
        <f t="shared" si="366"/>
        <v>0</v>
      </c>
      <c r="AS321" s="36">
        <f t="shared" si="367"/>
        <v>0</v>
      </c>
      <c r="AT321" s="36">
        <f t="shared" si="368"/>
        <v>0</v>
      </c>
      <c r="AU321" s="36">
        <f t="shared" si="369"/>
        <v>0</v>
      </c>
      <c r="AV321" s="36">
        <f t="shared" si="370"/>
        <v>210.25</v>
      </c>
      <c r="AW321" s="36">
        <f t="shared" si="371"/>
        <v>0</v>
      </c>
      <c r="AX321" s="36">
        <f t="shared" si="372"/>
        <v>0</v>
      </c>
      <c r="AZ321" s="36">
        <f t="shared" si="385"/>
        <v>0</v>
      </c>
      <c r="BA321" s="36">
        <f t="shared" si="386"/>
        <v>0</v>
      </c>
      <c r="BB321" s="36">
        <f t="shared" si="387"/>
        <v>0</v>
      </c>
      <c r="BC321" s="36">
        <f t="shared" si="388"/>
        <v>0</v>
      </c>
      <c r="BD321" s="36">
        <f t="shared" si="389"/>
        <v>0</v>
      </c>
      <c r="BE321" s="36">
        <f t="shared" si="390"/>
        <v>0</v>
      </c>
      <c r="BF321" s="36">
        <f t="shared" si="391"/>
        <v>0</v>
      </c>
      <c r="BG321" s="36">
        <f t="shared" si="392"/>
        <v>0</v>
      </c>
      <c r="BH321" s="36">
        <f t="shared" si="393"/>
        <v>0</v>
      </c>
      <c r="BI321" s="36">
        <f t="shared" si="394"/>
        <v>0</v>
      </c>
      <c r="BJ321" s="118">
        <f t="shared" si="373"/>
        <v>0</v>
      </c>
      <c r="BK321" s="37"/>
      <c r="BL321" s="38">
        <f t="shared" si="395"/>
        <v>0</v>
      </c>
      <c r="BM321" s="39">
        <f>IF(BA321+AP321+T320&gt;=F$8,0,IF(SUM($BL321:BL321)&lt;$C321,MIN(F$8-(BA321+AP321+T320),$C321-SUM($BL321:BL321)),0))</f>
        <v>0</v>
      </c>
      <c r="BN321" s="39">
        <f>IF(BB321+AQ321+U320&gt;=G$8,0,IF(SUM($BL321:BM321)&lt;$C321,MIN(G$8-(BB321+AQ321+U320),$C321-SUM($BL321:BM321)),0))</f>
        <v>0</v>
      </c>
      <c r="BO321" s="39">
        <f>IF(BC321+AR321+V320&gt;=H$8,0,IF(SUM($BL321:BN321)&lt;$C321,MIN(H$8-(BC321+AR321+V320),$C321-SUM($BL321:BN321)),0))</f>
        <v>0</v>
      </c>
      <c r="BP321" s="39">
        <f>IF(BD321+AS321+W320&gt;=I$8,0,IF(SUM($BL321:BO321)&lt;$C321,MIN(I$8-(BD321+AS321+W320),$C321-SUM($BL321:BO321)),0))</f>
        <v>0</v>
      </c>
      <c r="BQ321" s="39">
        <f>IF(BE321+AT321+X320&gt;=J$8,0,IF(SUM($BL321:BP321)&lt;$C321,MIN(J$8-(BE321+AT321+X320),$C321-SUM($BL321:BP321)),0))</f>
        <v>0</v>
      </c>
      <c r="BR321" s="39">
        <f>IF(BF321+AU321+Y320&gt;=K$8,0,IF(SUM($BL321:BQ321)&lt;$C321,MIN(K$8-(BF321+AU321+Y320),$C321-SUM($BL321:BQ321)),0))</f>
        <v>0</v>
      </c>
      <c r="BS321" s="39">
        <f>IF(BG321+AV321+Z320&gt;=L$8,0,IF(SUM($BL321:BR321)&lt;$C321,MIN(L$8-(BG321+AV321+Z320),$C321-SUM($BL321:BR321)),0))</f>
        <v>0</v>
      </c>
      <c r="BT321" s="39">
        <f>IF(BH321+AW321+AA320&gt;=M$8,0,IF(SUM($BL321:BS321)&lt;$C321,MIN(M$8-(BH321+AW321+AA320),$C321-SUM($BL321:BS321)),0))</f>
        <v>0</v>
      </c>
      <c r="BU321" s="39">
        <f>IF(BI321+AX321+AB320&gt;=N$8,0,IF(SUM($BL321:BT321)&lt;$C321,MIN(N$8-(BI321+AX321+AB320),$C321-SUM($BL321:BT321)),0))</f>
        <v>0</v>
      </c>
      <c r="BW321" s="52" t="e">
        <f t="shared" si="396"/>
        <v>#N/A</v>
      </c>
      <c r="BX321" s="174" t="e">
        <f t="shared" si="397"/>
        <v>#N/A</v>
      </c>
      <c r="BY321" s="39">
        <f t="shared" si="374"/>
        <v>0</v>
      </c>
      <c r="BZ321" s="174" t="e">
        <f t="shared" si="398"/>
        <v>#N/A</v>
      </c>
      <c r="CA321" s="37">
        <f t="shared" si="375"/>
        <v>0</v>
      </c>
      <c r="CB321" s="174" t="e">
        <f t="shared" si="399"/>
        <v>#N/A</v>
      </c>
      <c r="CC321" s="39">
        <f t="shared" si="376"/>
        <v>0</v>
      </c>
      <c r="CD321" s="174" t="e">
        <f t="shared" si="400"/>
        <v>#N/A</v>
      </c>
      <c r="CE321" s="39">
        <f t="shared" si="377"/>
        <v>0</v>
      </c>
      <c r="CF321" s="174" t="e">
        <f t="shared" si="401"/>
        <v>#N/A</v>
      </c>
      <c r="CG321" s="39">
        <f t="shared" si="378"/>
        <v>0</v>
      </c>
      <c r="CH321" s="174" t="e">
        <f t="shared" si="402"/>
        <v>#N/A</v>
      </c>
      <c r="CI321" s="39">
        <f t="shared" si="379"/>
        <v>0</v>
      </c>
      <c r="CJ321" s="174" t="e">
        <f t="shared" si="403"/>
        <v>#N/A</v>
      </c>
      <c r="CK321" s="39">
        <f t="shared" si="380"/>
        <v>0</v>
      </c>
      <c r="CL321" s="174" t="e">
        <f t="shared" si="404"/>
        <v>#N/A</v>
      </c>
      <c r="CM321" s="39">
        <f t="shared" si="381"/>
        <v>0</v>
      </c>
      <c r="CN321" s="174" t="e">
        <f t="shared" si="405"/>
        <v>#N/A</v>
      </c>
      <c r="CO321" s="39">
        <f t="shared" si="382"/>
        <v>0</v>
      </c>
      <c r="CP321" s="174" t="e">
        <f t="shared" si="406"/>
        <v>#N/A</v>
      </c>
      <c r="CQ321" s="39">
        <f t="shared" si="383"/>
        <v>0</v>
      </c>
      <c r="CR321" s="39" t="e">
        <f>IF(ISERROR(BX321),NA(),(BY321/Calculator!$E$6)/2)</f>
        <v>#N/A</v>
      </c>
      <c r="CS321" s="39" t="e">
        <f>IF(ISERROR(BZ321),NA(),(CA321/Calculator!$E$6)/2)</f>
        <v>#N/A</v>
      </c>
      <c r="CT321" s="39" t="e">
        <f>IF(ISERROR(CB321),NA(),(CC321/Calculator!$E$6)/2)</f>
        <v>#N/A</v>
      </c>
      <c r="CU321" s="39" t="e">
        <f>IF(ISERROR(CD321),NA(),(CE321/Calculator!$E$6)/2)</f>
        <v>#N/A</v>
      </c>
      <c r="CV321" s="39" t="e">
        <f>IF(ISERROR(CF321),NA(),(CG321/Calculator!$E$6)/2)</f>
        <v>#N/A</v>
      </c>
      <c r="CW321" s="39" t="e">
        <f>IF(ISERROR(CH321),NA(),(CI321/Calculator!$E$6)/2)</f>
        <v>#N/A</v>
      </c>
      <c r="CX321" s="39" t="e">
        <f>IF(ISERROR(CJ321),NA(),(CK321/Calculator!$E$6)/2)</f>
        <v>#N/A</v>
      </c>
      <c r="CY321" s="39" t="e">
        <f>IF(ISERROR(CL321),NA(),(CM321/Calculator!$E$6)/2)</f>
        <v>#N/A</v>
      </c>
      <c r="CZ321" s="39" t="e">
        <f>IF(ISERROR(CN321),NA(),(CO321/Calculator!$E$6)/2)</f>
        <v>#N/A</v>
      </c>
      <c r="DA321" s="39" t="e">
        <f>IF(ISERROR(CP321),NA(),(CQ321/Calculator!$E$6)/2)</f>
        <v>#N/A</v>
      </c>
    </row>
    <row r="322" spans="1:105" s="34" customFormat="1" ht="12" thickBot="1" x14ac:dyDescent="0.25">
      <c r="A322" s="51" t="str">
        <f t="shared" si="338"/>
        <v/>
      </c>
      <c r="B322" s="52" t="str">
        <f t="shared" si="384"/>
        <v/>
      </c>
      <c r="C322" s="53" t="str">
        <f t="shared" si="339"/>
        <v/>
      </c>
      <c r="D322" s="54"/>
      <c r="E322" s="36">
        <f t="shared" si="340"/>
        <v>0</v>
      </c>
      <c r="F322" s="36">
        <f t="shared" si="341"/>
        <v>0</v>
      </c>
      <c r="G322" s="36">
        <f t="shared" si="342"/>
        <v>0</v>
      </c>
      <c r="H322" s="36">
        <f t="shared" si="343"/>
        <v>0</v>
      </c>
      <c r="I322" s="36">
        <f t="shared" si="344"/>
        <v>0</v>
      </c>
      <c r="J322" s="36">
        <f t="shared" si="345"/>
        <v>0</v>
      </c>
      <c r="K322" s="36">
        <f t="shared" si="346"/>
        <v>0</v>
      </c>
      <c r="L322" s="36">
        <f t="shared" si="347"/>
        <v>0</v>
      </c>
      <c r="M322" s="36">
        <f t="shared" si="348"/>
        <v>0</v>
      </c>
      <c r="N322" s="36">
        <f t="shared" si="349"/>
        <v>0</v>
      </c>
      <c r="O322" s="49">
        <f t="shared" si="350"/>
        <v>0</v>
      </c>
      <c r="P322" s="132" t="str">
        <f t="shared" si="351"/>
        <v/>
      </c>
      <c r="Q322" s="50">
        <f t="shared" si="352"/>
        <v>0</v>
      </c>
      <c r="R322" s="37"/>
      <c r="S322" s="36">
        <f t="shared" si="353"/>
        <v>1000</v>
      </c>
      <c r="T322" s="36">
        <f t="shared" si="354"/>
        <v>0</v>
      </c>
      <c r="U322" s="36">
        <f t="shared" si="355"/>
        <v>0</v>
      </c>
      <c r="V322" s="36">
        <f t="shared" si="356"/>
        <v>0</v>
      </c>
      <c r="W322" s="36">
        <f t="shared" si="357"/>
        <v>3000</v>
      </c>
      <c r="X322" s="36">
        <f t="shared" si="358"/>
        <v>0</v>
      </c>
      <c r="Y322" s="36">
        <f t="shared" si="359"/>
        <v>0</v>
      </c>
      <c r="Z322" s="36">
        <f t="shared" si="360"/>
        <v>72505.35000000002</v>
      </c>
      <c r="AA322" s="36">
        <f t="shared" si="361"/>
        <v>0</v>
      </c>
      <c r="AB322" s="36">
        <f t="shared" si="362"/>
        <v>0</v>
      </c>
      <c r="AC322" s="40"/>
      <c r="AD322" s="36">
        <f t="shared" si="328"/>
        <v>0</v>
      </c>
      <c r="AE322" s="36">
        <f t="shared" si="329"/>
        <v>0</v>
      </c>
      <c r="AF322" s="36">
        <f t="shared" si="330"/>
        <v>0</v>
      </c>
      <c r="AG322" s="36">
        <f t="shared" si="331"/>
        <v>0</v>
      </c>
      <c r="AH322" s="36">
        <f t="shared" si="332"/>
        <v>0</v>
      </c>
      <c r="AI322" s="36">
        <f t="shared" si="333"/>
        <v>0</v>
      </c>
      <c r="AJ322" s="36">
        <f t="shared" si="334"/>
        <v>0</v>
      </c>
      <c r="AK322" s="36">
        <f t="shared" si="335"/>
        <v>0</v>
      </c>
      <c r="AL322" s="36">
        <f t="shared" si="336"/>
        <v>0</v>
      </c>
      <c r="AM322" s="36">
        <f t="shared" si="337"/>
        <v>0</v>
      </c>
      <c r="AN322" s="40"/>
      <c r="AO322" s="36">
        <f t="shared" si="363"/>
        <v>0</v>
      </c>
      <c r="AP322" s="36">
        <f t="shared" si="364"/>
        <v>0</v>
      </c>
      <c r="AQ322" s="36">
        <f t="shared" si="365"/>
        <v>0</v>
      </c>
      <c r="AR322" s="36">
        <f t="shared" si="366"/>
        <v>0</v>
      </c>
      <c r="AS322" s="36">
        <f t="shared" si="367"/>
        <v>0</v>
      </c>
      <c r="AT322" s="36">
        <f t="shared" si="368"/>
        <v>0</v>
      </c>
      <c r="AU322" s="36">
        <f t="shared" si="369"/>
        <v>0</v>
      </c>
      <c r="AV322" s="36">
        <f t="shared" si="370"/>
        <v>210.86</v>
      </c>
      <c r="AW322" s="36">
        <f t="shared" si="371"/>
        <v>0</v>
      </c>
      <c r="AX322" s="36">
        <f t="shared" si="372"/>
        <v>0</v>
      </c>
      <c r="AZ322" s="36">
        <f t="shared" si="385"/>
        <v>0</v>
      </c>
      <c r="BA322" s="36">
        <f t="shared" si="386"/>
        <v>0</v>
      </c>
      <c r="BB322" s="36">
        <f t="shared" si="387"/>
        <v>0</v>
      </c>
      <c r="BC322" s="36">
        <f t="shared" si="388"/>
        <v>0</v>
      </c>
      <c r="BD322" s="36">
        <f t="shared" si="389"/>
        <v>0</v>
      </c>
      <c r="BE322" s="36">
        <f t="shared" si="390"/>
        <v>0</v>
      </c>
      <c r="BF322" s="36">
        <f t="shared" si="391"/>
        <v>0</v>
      </c>
      <c r="BG322" s="36">
        <f t="shared" si="392"/>
        <v>0</v>
      </c>
      <c r="BH322" s="36">
        <f t="shared" si="393"/>
        <v>0</v>
      </c>
      <c r="BI322" s="36">
        <f t="shared" si="394"/>
        <v>0</v>
      </c>
      <c r="BJ322" s="118">
        <f t="shared" si="373"/>
        <v>0</v>
      </c>
      <c r="BK322" s="37"/>
      <c r="BL322" s="38">
        <f t="shared" si="395"/>
        <v>0</v>
      </c>
      <c r="BM322" s="39">
        <f>IF(BA322+AP322+T321&gt;=F$8,0,IF(SUM($BL322:BL322)&lt;$C322,MIN(F$8-(BA322+AP322+T321),$C322-SUM($BL322:BL322)),0))</f>
        <v>0</v>
      </c>
      <c r="BN322" s="39">
        <f>IF(BB322+AQ322+U321&gt;=G$8,0,IF(SUM($BL322:BM322)&lt;$C322,MIN(G$8-(BB322+AQ322+U321),$C322-SUM($BL322:BM322)),0))</f>
        <v>0</v>
      </c>
      <c r="BO322" s="39">
        <f>IF(BC322+AR322+V321&gt;=H$8,0,IF(SUM($BL322:BN322)&lt;$C322,MIN(H$8-(BC322+AR322+V321),$C322-SUM($BL322:BN322)),0))</f>
        <v>0</v>
      </c>
      <c r="BP322" s="39">
        <f>IF(BD322+AS322+W321&gt;=I$8,0,IF(SUM($BL322:BO322)&lt;$C322,MIN(I$8-(BD322+AS322+W321),$C322-SUM($BL322:BO322)),0))</f>
        <v>0</v>
      </c>
      <c r="BQ322" s="39">
        <f>IF(BE322+AT322+X321&gt;=J$8,0,IF(SUM($BL322:BP322)&lt;$C322,MIN(J$8-(BE322+AT322+X321),$C322-SUM($BL322:BP322)),0))</f>
        <v>0</v>
      </c>
      <c r="BR322" s="39">
        <f>IF(BF322+AU322+Y321&gt;=K$8,0,IF(SUM($BL322:BQ322)&lt;$C322,MIN(K$8-(BF322+AU322+Y321),$C322-SUM($BL322:BQ322)),0))</f>
        <v>0</v>
      </c>
      <c r="BS322" s="39">
        <f>IF(BG322+AV322+Z321&gt;=L$8,0,IF(SUM($BL322:BR322)&lt;$C322,MIN(L$8-(BG322+AV322+Z321),$C322-SUM($BL322:BR322)),0))</f>
        <v>0</v>
      </c>
      <c r="BT322" s="39">
        <f>IF(BH322+AW322+AA321&gt;=M$8,0,IF(SUM($BL322:BS322)&lt;$C322,MIN(M$8-(BH322+AW322+AA321),$C322-SUM($BL322:BS322)),0))</f>
        <v>0</v>
      </c>
      <c r="BU322" s="39">
        <f>IF(BI322+AX322+AB321&gt;=N$8,0,IF(SUM($BL322:BT322)&lt;$C322,MIN(N$8-(BI322+AX322+AB321),$C322-SUM($BL322:BT322)),0))</f>
        <v>0</v>
      </c>
      <c r="BW322" s="52" t="e">
        <f t="shared" si="396"/>
        <v>#N/A</v>
      </c>
      <c r="BX322" s="174" t="e">
        <f t="shared" si="397"/>
        <v>#N/A</v>
      </c>
      <c r="BY322" s="39">
        <f t="shared" si="374"/>
        <v>0</v>
      </c>
      <c r="BZ322" s="174" t="e">
        <f t="shared" si="398"/>
        <v>#N/A</v>
      </c>
      <c r="CA322" s="37">
        <f t="shared" si="375"/>
        <v>0</v>
      </c>
      <c r="CB322" s="174" t="e">
        <f t="shared" si="399"/>
        <v>#N/A</v>
      </c>
      <c r="CC322" s="39">
        <f t="shared" si="376"/>
        <v>0</v>
      </c>
      <c r="CD322" s="174" t="e">
        <f t="shared" si="400"/>
        <v>#N/A</v>
      </c>
      <c r="CE322" s="39">
        <f t="shared" si="377"/>
        <v>0</v>
      </c>
      <c r="CF322" s="174" t="e">
        <f t="shared" si="401"/>
        <v>#N/A</v>
      </c>
      <c r="CG322" s="39">
        <f t="shared" si="378"/>
        <v>0</v>
      </c>
      <c r="CH322" s="174" t="e">
        <f t="shared" si="402"/>
        <v>#N/A</v>
      </c>
      <c r="CI322" s="39">
        <f t="shared" si="379"/>
        <v>0</v>
      </c>
      <c r="CJ322" s="174" t="e">
        <f t="shared" si="403"/>
        <v>#N/A</v>
      </c>
      <c r="CK322" s="39">
        <f t="shared" si="380"/>
        <v>0</v>
      </c>
      <c r="CL322" s="174" t="e">
        <f t="shared" si="404"/>
        <v>#N/A</v>
      </c>
      <c r="CM322" s="39">
        <f t="shared" si="381"/>
        <v>0</v>
      </c>
      <c r="CN322" s="174" t="e">
        <f t="shared" si="405"/>
        <v>#N/A</v>
      </c>
      <c r="CO322" s="39">
        <f t="shared" si="382"/>
        <v>0</v>
      </c>
      <c r="CP322" s="174" t="e">
        <f t="shared" si="406"/>
        <v>#N/A</v>
      </c>
      <c r="CQ322" s="39">
        <f t="shared" si="383"/>
        <v>0</v>
      </c>
      <c r="CR322" s="39" t="e">
        <f>IF(ISERROR(BX322),NA(),(BY322/Calculator!$E$6)/2)</f>
        <v>#N/A</v>
      </c>
      <c r="CS322" s="39" t="e">
        <f>IF(ISERROR(BZ322),NA(),(CA322/Calculator!$E$6)/2)</f>
        <v>#N/A</v>
      </c>
      <c r="CT322" s="39" t="e">
        <f>IF(ISERROR(CB322),NA(),(CC322/Calculator!$E$6)/2)</f>
        <v>#N/A</v>
      </c>
      <c r="CU322" s="39" t="e">
        <f>IF(ISERROR(CD322),NA(),(CE322/Calculator!$E$6)/2)</f>
        <v>#N/A</v>
      </c>
      <c r="CV322" s="39" t="e">
        <f>IF(ISERROR(CF322),NA(),(CG322/Calculator!$E$6)/2)</f>
        <v>#N/A</v>
      </c>
      <c r="CW322" s="39" t="e">
        <f>IF(ISERROR(CH322),NA(),(CI322/Calculator!$E$6)/2)</f>
        <v>#N/A</v>
      </c>
      <c r="CX322" s="39" t="e">
        <f>IF(ISERROR(CJ322),NA(),(CK322/Calculator!$E$6)/2)</f>
        <v>#N/A</v>
      </c>
      <c r="CY322" s="39" t="e">
        <f>IF(ISERROR(CL322),NA(),(CM322/Calculator!$E$6)/2)</f>
        <v>#N/A</v>
      </c>
      <c r="CZ322" s="39" t="e">
        <f>IF(ISERROR(CN322),NA(),(CO322/Calculator!$E$6)/2)</f>
        <v>#N/A</v>
      </c>
      <c r="DA322" s="39" t="e">
        <f>IF(ISERROR(CP322),NA(),(CQ322/Calculator!$E$6)/2)</f>
        <v>#N/A</v>
      </c>
    </row>
    <row r="323" spans="1:105" s="34" customFormat="1" ht="12" thickBot="1" x14ac:dyDescent="0.25">
      <c r="A323" s="51" t="str">
        <f t="shared" si="338"/>
        <v/>
      </c>
      <c r="B323" s="52" t="str">
        <f t="shared" si="384"/>
        <v/>
      </c>
      <c r="C323" s="53" t="str">
        <f t="shared" si="339"/>
        <v/>
      </c>
      <c r="D323" s="54"/>
      <c r="E323" s="36">
        <f t="shared" si="340"/>
        <v>0</v>
      </c>
      <c r="F323" s="36">
        <f t="shared" si="341"/>
        <v>0</v>
      </c>
      <c r="G323" s="36">
        <f t="shared" si="342"/>
        <v>0</v>
      </c>
      <c r="H323" s="36">
        <f t="shared" si="343"/>
        <v>0</v>
      </c>
      <c r="I323" s="36">
        <f t="shared" si="344"/>
        <v>0</v>
      </c>
      <c r="J323" s="36">
        <f t="shared" si="345"/>
        <v>0</v>
      </c>
      <c r="K323" s="36">
        <f t="shared" si="346"/>
        <v>0</v>
      </c>
      <c r="L323" s="36">
        <f t="shared" si="347"/>
        <v>0</v>
      </c>
      <c r="M323" s="36">
        <f t="shared" si="348"/>
        <v>0</v>
      </c>
      <c r="N323" s="36">
        <f t="shared" si="349"/>
        <v>0</v>
      </c>
      <c r="O323" s="49">
        <f t="shared" si="350"/>
        <v>0</v>
      </c>
      <c r="P323" s="132" t="str">
        <f t="shared" si="351"/>
        <v/>
      </c>
      <c r="Q323" s="50">
        <f t="shared" si="352"/>
        <v>0</v>
      </c>
      <c r="R323" s="37"/>
      <c r="S323" s="36">
        <f t="shared" si="353"/>
        <v>1000</v>
      </c>
      <c r="T323" s="36">
        <f t="shared" si="354"/>
        <v>0</v>
      </c>
      <c r="U323" s="36">
        <f t="shared" si="355"/>
        <v>0</v>
      </c>
      <c r="V323" s="36">
        <f t="shared" si="356"/>
        <v>0</v>
      </c>
      <c r="W323" s="36">
        <f t="shared" si="357"/>
        <v>3000</v>
      </c>
      <c r="X323" s="36">
        <f t="shared" si="358"/>
        <v>0</v>
      </c>
      <c r="Y323" s="36">
        <f t="shared" si="359"/>
        <v>0</v>
      </c>
      <c r="Z323" s="36">
        <f t="shared" si="360"/>
        <v>72716.820000000022</v>
      </c>
      <c r="AA323" s="36">
        <f t="shared" si="361"/>
        <v>0</v>
      </c>
      <c r="AB323" s="36">
        <f t="shared" si="362"/>
        <v>0</v>
      </c>
      <c r="AC323" s="40"/>
      <c r="AD323" s="36">
        <f t="shared" si="328"/>
        <v>0</v>
      </c>
      <c r="AE323" s="36">
        <f t="shared" si="329"/>
        <v>0</v>
      </c>
      <c r="AF323" s="36">
        <f t="shared" si="330"/>
        <v>0</v>
      </c>
      <c r="AG323" s="36">
        <f t="shared" si="331"/>
        <v>0</v>
      </c>
      <c r="AH323" s="36">
        <f t="shared" si="332"/>
        <v>0</v>
      </c>
      <c r="AI323" s="36">
        <f t="shared" si="333"/>
        <v>0</v>
      </c>
      <c r="AJ323" s="36">
        <f t="shared" si="334"/>
        <v>0</v>
      </c>
      <c r="AK323" s="36">
        <f t="shared" si="335"/>
        <v>0</v>
      </c>
      <c r="AL323" s="36">
        <f t="shared" si="336"/>
        <v>0</v>
      </c>
      <c r="AM323" s="36">
        <f t="shared" si="337"/>
        <v>0</v>
      </c>
      <c r="AN323" s="40"/>
      <c r="AO323" s="36">
        <f t="shared" si="363"/>
        <v>0</v>
      </c>
      <c r="AP323" s="36">
        <f t="shared" si="364"/>
        <v>0</v>
      </c>
      <c r="AQ323" s="36">
        <f t="shared" si="365"/>
        <v>0</v>
      </c>
      <c r="AR323" s="36">
        <f t="shared" si="366"/>
        <v>0</v>
      </c>
      <c r="AS323" s="36">
        <f t="shared" si="367"/>
        <v>0</v>
      </c>
      <c r="AT323" s="36">
        <f t="shared" si="368"/>
        <v>0</v>
      </c>
      <c r="AU323" s="36">
        <f t="shared" si="369"/>
        <v>0</v>
      </c>
      <c r="AV323" s="36">
        <f t="shared" si="370"/>
        <v>211.47</v>
      </c>
      <c r="AW323" s="36">
        <f t="shared" si="371"/>
        <v>0</v>
      </c>
      <c r="AX323" s="36">
        <f t="shared" si="372"/>
        <v>0</v>
      </c>
      <c r="AZ323" s="36">
        <f t="shared" si="385"/>
        <v>0</v>
      </c>
      <c r="BA323" s="36">
        <f t="shared" si="386"/>
        <v>0</v>
      </c>
      <c r="BB323" s="36">
        <f t="shared" si="387"/>
        <v>0</v>
      </c>
      <c r="BC323" s="36">
        <f t="shared" si="388"/>
        <v>0</v>
      </c>
      <c r="BD323" s="36">
        <f t="shared" si="389"/>
        <v>0</v>
      </c>
      <c r="BE323" s="36">
        <f t="shared" si="390"/>
        <v>0</v>
      </c>
      <c r="BF323" s="36">
        <f t="shared" si="391"/>
        <v>0</v>
      </c>
      <c r="BG323" s="36">
        <f t="shared" si="392"/>
        <v>0</v>
      </c>
      <c r="BH323" s="36">
        <f t="shared" si="393"/>
        <v>0</v>
      </c>
      <c r="BI323" s="36">
        <f t="shared" si="394"/>
        <v>0</v>
      </c>
      <c r="BJ323" s="118">
        <f t="shared" si="373"/>
        <v>0</v>
      </c>
      <c r="BK323" s="37"/>
      <c r="BL323" s="38">
        <f t="shared" si="395"/>
        <v>0</v>
      </c>
      <c r="BM323" s="39">
        <f>IF(BA323+AP323+T322&gt;=F$8,0,IF(SUM($BL323:BL323)&lt;$C323,MIN(F$8-(BA323+AP323+T322),$C323-SUM($BL323:BL323)),0))</f>
        <v>0</v>
      </c>
      <c r="BN323" s="39">
        <f>IF(BB323+AQ323+U322&gt;=G$8,0,IF(SUM($BL323:BM323)&lt;$C323,MIN(G$8-(BB323+AQ323+U322),$C323-SUM($BL323:BM323)),0))</f>
        <v>0</v>
      </c>
      <c r="BO323" s="39">
        <f>IF(BC323+AR323+V322&gt;=H$8,0,IF(SUM($BL323:BN323)&lt;$C323,MIN(H$8-(BC323+AR323+V322),$C323-SUM($BL323:BN323)),0))</f>
        <v>0</v>
      </c>
      <c r="BP323" s="39">
        <f>IF(BD323+AS323+W322&gt;=I$8,0,IF(SUM($BL323:BO323)&lt;$C323,MIN(I$8-(BD323+AS323+W322),$C323-SUM($BL323:BO323)),0))</f>
        <v>0</v>
      </c>
      <c r="BQ323" s="39">
        <f>IF(BE323+AT323+X322&gt;=J$8,0,IF(SUM($BL323:BP323)&lt;$C323,MIN(J$8-(BE323+AT323+X322),$C323-SUM($BL323:BP323)),0))</f>
        <v>0</v>
      </c>
      <c r="BR323" s="39">
        <f>IF(BF323+AU323+Y322&gt;=K$8,0,IF(SUM($BL323:BQ323)&lt;$C323,MIN(K$8-(BF323+AU323+Y322),$C323-SUM($BL323:BQ323)),0))</f>
        <v>0</v>
      </c>
      <c r="BS323" s="39">
        <f>IF(BG323+AV323+Z322&gt;=L$8,0,IF(SUM($BL323:BR323)&lt;$C323,MIN(L$8-(BG323+AV323+Z322),$C323-SUM($BL323:BR323)),0))</f>
        <v>0</v>
      </c>
      <c r="BT323" s="39">
        <f>IF(BH323+AW323+AA322&gt;=M$8,0,IF(SUM($BL323:BS323)&lt;$C323,MIN(M$8-(BH323+AW323+AA322),$C323-SUM($BL323:BS323)),0))</f>
        <v>0</v>
      </c>
      <c r="BU323" s="39">
        <f>IF(BI323+AX323+AB322&gt;=N$8,0,IF(SUM($BL323:BT323)&lt;$C323,MIN(N$8-(BI323+AX323+AB322),$C323-SUM($BL323:BT323)),0))</f>
        <v>0</v>
      </c>
      <c r="BW323" s="52" t="e">
        <f t="shared" si="396"/>
        <v>#N/A</v>
      </c>
      <c r="BX323" s="174" t="e">
        <f t="shared" si="397"/>
        <v>#N/A</v>
      </c>
      <c r="BY323" s="39">
        <f t="shared" si="374"/>
        <v>0</v>
      </c>
      <c r="BZ323" s="174" t="e">
        <f t="shared" si="398"/>
        <v>#N/A</v>
      </c>
      <c r="CA323" s="37">
        <f t="shared" si="375"/>
        <v>0</v>
      </c>
      <c r="CB323" s="174" t="e">
        <f t="shared" si="399"/>
        <v>#N/A</v>
      </c>
      <c r="CC323" s="39">
        <f t="shared" si="376"/>
        <v>0</v>
      </c>
      <c r="CD323" s="174" t="e">
        <f t="shared" si="400"/>
        <v>#N/A</v>
      </c>
      <c r="CE323" s="39">
        <f t="shared" si="377"/>
        <v>0</v>
      </c>
      <c r="CF323" s="174" t="e">
        <f t="shared" si="401"/>
        <v>#N/A</v>
      </c>
      <c r="CG323" s="39">
        <f t="shared" si="378"/>
        <v>0</v>
      </c>
      <c r="CH323" s="174" t="e">
        <f t="shared" si="402"/>
        <v>#N/A</v>
      </c>
      <c r="CI323" s="39">
        <f t="shared" si="379"/>
        <v>0</v>
      </c>
      <c r="CJ323" s="174" t="e">
        <f t="shared" si="403"/>
        <v>#N/A</v>
      </c>
      <c r="CK323" s="39">
        <f t="shared" si="380"/>
        <v>0</v>
      </c>
      <c r="CL323" s="174" t="e">
        <f t="shared" si="404"/>
        <v>#N/A</v>
      </c>
      <c r="CM323" s="39">
        <f t="shared" si="381"/>
        <v>0</v>
      </c>
      <c r="CN323" s="174" t="e">
        <f t="shared" si="405"/>
        <v>#N/A</v>
      </c>
      <c r="CO323" s="39">
        <f t="shared" si="382"/>
        <v>0</v>
      </c>
      <c r="CP323" s="174" t="e">
        <f t="shared" si="406"/>
        <v>#N/A</v>
      </c>
      <c r="CQ323" s="39">
        <f t="shared" si="383"/>
        <v>0</v>
      </c>
      <c r="CR323" s="39" t="e">
        <f>IF(ISERROR(BX323),NA(),(BY323/Calculator!$E$6)/2)</f>
        <v>#N/A</v>
      </c>
      <c r="CS323" s="39" t="e">
        <f>IF(ISERROR(BZ323),NA(),(CA323/Calculator!$E$6)/2)</f>
        <v>#N/A</v>
      </c>
      <c r="CT323" s="39" t="e">
        <f>IF(ISERROR(CB323),NA(),(CC323/Calculator!$E$6)/2)</f>
        <v>#N/A</v>
      </c>
      <c r="CU323" s="39" t="e">
        <f>IF(ISERROR(CD323),NA(),(CE323/Calculator!$E$6)/2)</f>
        <v>#N/A</v>
      </c>
      <c r="CV323" s="39" t="e">
        <f>IF(ISERROR(CF323),NA(),(CG323/Calculator!$E$6)/2)</f>
        <v>#N/A</v>
      </c>
      <c r="CW323" s="39" t="e">
        <f>IF(ISERROR(CH323),NA(),(CI323/Calculator!$E$6)/2)</f>
        <v>#N/A</v>
      </c>
      <c r="CX323" s="39" t="e">
        <f>IF(ISERROR(CJ323),NA(),(CK323/Calculator!$E$6)/2)</f>
        <v>#N/A</v>
      </c>
      <c r="CY323" s="39" t="e">
        <f>IF(ISERROR(CL323),NA(),(CM323/Calculator!$E$6)/2)</f>
        <v>#N/A</v>
      </c>
      <c r="CZ323" s="39" t="e">
        <f>IF(ISERROR(CN323),NA(),(CO323/Calculator!$E$6)/2)</f>
        <v>#N/A</v>
      </c>
      <c r="DA323" s="39" t="e">
        <f>IF(ISERROR(CP323),NA(),(CQ323/Calculator!$E$6)/2)</f>
        <v>#N/A</v>
      </c>
    </row>
    <row r="324" spans="1:105" s="34" customFormat="1" ht="12" thickBot="1" x14ac:dyDescent="0.25">
      <c r="A324" s="51" t="str">
        <f t="shared" si="338"/>
        <v/>
      </c>
      <c r="B324" s="52" t="str">
        <f t="shared" si="384"/>
        <v/>
      </c>
      <c r="C324" s="53" t="str">
        <f t="shared" si="339"/>
        <v/>
      </c>
      <c r="D324" s="54"/>
      <c r="E324" s="36">
        <f t="shared" si="340"/>
        <v>0</v>
      </c>
      <c r="F324" s="36">
        <f t="shared" si="341"/>
        <v>0</v>
      </c>
      <c r="G324" s="36">
        <f t="shared" si="342"/>
        <v>0</v>
      </c>
      <c r="H324" s="36">
        <f t="shared" si="343"/>
        <v>0</v>
      </c>
      <c r="I324" s="36">
        <f t="shared" si="344"/>
        <v>0</v>
      </c>
      <c r="J324" s="36">
        <f t="shared" si="345"/>
        <v>0</v>
      </c>
      <c r="K324" s="36">
        <f t="shared" si="346"/>
        <v>0</v>
      </c>
      <c r="L324" s="36">
        <f t="shared" si="347"/>
        <v>0</v>
      </c>
      <c r="M324" s="36">
        <f t="shared" si="348"/>
        <v>0</v>
      </c>
      <c r="N324" s="36">
        <f t="shared" si="349"/>
        <v>0</v>
      </c>
      <c r="O324" s="49">
        <f t="shared" si="350"/>
        <v>0</v>
      </c>
      <c r="P324" s="132" t="str">
        <f t="shared" si="351"/>
        <v/>
      </c>
      <c r="Q324" s="50">
        <f t="shared" si="352"/>
        <v>0</v>
      </c>
      <c r="R324" s="37"/>
      <c r="S324" s="36">
        <f t="shared" si="353"/>
        <v>1000</v>
      </c>
      <c r="T324" s="36">
        <f t="shared" si="354"/>
        <v>0</v>
      </c>
      <c r="U324" s="36">
        <f t="shared" si="355"/>
        <v>0</v>
      </c>
      <c r="V324" s="36">
        <f t="shared" si="356"/>
        <v>0</v>
      </c>
      <c r="W324" s="36">
        <f t="shared" si="357"/>
        <v>3000</v>
      </c>
      <c r="X324" s="36">
        <f t="shared" si="358"/>
        <v>0</v>
      </c>
      <c r="Y324" s="36">
        <f t="shared" si="359"/>
        <v>0</v>
      </c>
      <c r="Z324" s="36">
        <f t="shared" si="360"/>
        <v>72928.910000000018</v>
      </c>
      <c r="AA324" s="36">
        <f t="shared" si="361"/>
        <v>0</v>
      </c>
      <c r="AB324" s="36">
        <f t="shared" si="362"/>
        <v>0</v>
      </c>
      <c r="AC324" s="40"/>
      <c r="AD324" s="36">
        <f t="shared" si="328"/>
        <v>0</v>
      </c>
      <c r="AE324" s="36">
        <f t="shared" si="329"/>
        <v>0</v>
      </c>
      <c r="AF324" s="36">
        <f t="shared" si="330"/>
        <v>0</v>
      </c>
      <c r="AG324" s="36">
        <f t="shared" si="331"/>
        <v>0</v>
      </c>
      <c r="AH324" s="36">
        <f t="shared" si="332"/>
        <v>0</v>
      </c>
      <c r="AI324" s="36">
        <f t="shared" si="333"/>
        <v>0</v>
      </c>
      <c r="AJ324" s="36">
        <f t="shared" si="334"/>
        <v>0</v>
      </c>
      <c r="AK324" s="36">
        <f t="shared" si="335"/>
        <v>0</v>
      </c>
      <c r="AL324" s="36">
        <f t="shared" si="336"/>
        <v>0</v>
      </c>
      <c r="AM324" s="36">
        <f t="shared" si="337"/>
        <v>0</v>
      </c>
      <c r="AN324" s="40"/>
      <c r="AO324" s="36">
        <f t="shared" si="363"/>
        <v>0</v>
      </c>
      <c r="AP324" s="36">
        <f t="shared" si="364"/>
        <v>0</v>
      </c>
      <c r="AQ324" s="36">
        <f t="shared" si="365"/>
        <v>0</v>
      </c>
      <c r="AR324" s="36">
        <f t="shared" si="366"/>
        <v>0</v>
      </c>
      <c r="AS324" s="36">
        <f t="shared" si="367"/>
        <v>0</v>
      </c>
      <c r="AT324" s="36">
        <f t="shared" si="368"/>
        <v>0</v>
      </c>
      <c r="AU324" s="36">
        <f t="shared" si="369"/>
        <v>0</v>
      </c>
      <c r="AV324" s="36">
        <f t="shared" si="370"/>
        <v>212.09</v>
      </c>
      <c r="AW324" s="36">
        <f t="shared" si="371"/>
        <v>0</v>
      </c>
      <c r="AX324" s="36">
        <f t="shared" si="372"/>
        <v>0</v>
      </c>
      <c r="AZ324" s="36">
        <f t="shared" si="385"/>
        <v>0</v>
      </c>
      <c r="BA324" s="36">
        <f t="shared" si="386"/>
        <v>0</v>
      </c>
      <c r="BB324" s="36">
        <f t="shared" si="387"/>
        <v>0</v>
      </c>
      <c r="BC324" s="36">
        <f t="shared" si="388"/>
        <v>0</v>
      </c>
      <c r="BD324" s="36">
        <f t="shared" si="389"/>
        <v>0</v>
      </c>
      <c r="BE324" s="36">
        <f t="shared" si="390"/>
        <v>0</v>
      </c>
      <c r="BF324" s="36">
        <f t="shared" si="391"/>
        <v>0</v>
      </c>
      <c r="BG324" s="36">
        <f t="shared" si="392"/>
        <v>0</v>
      </c>
      <c r="BH324" s="36">
        <f t="shared" si="393"/>
        <v>0</v>
      </c>
      <c r="BI324" s="36">
        <f t="shared" si="394"/>
        <v>0</v>
      </c>
      <c r="BJ324" s="118">
        <f t="shared" si="373"/>
        <v>0</v>
      </c>
      <c r="BK324" s="37"/>
      <c r="BL324" s="38">
        <f t="shared" si="395"/>
        <v>0</v>
      </c>
      <c r="BM324" s="39">
        <f>IF(BA324+AP324+T323&gt;=F$8,0,IF(SUM($BL324:BL324)&lt;$C324,MIN(F$8-(BA324+AP324+T323),$C324-SUM($BL324:BL324)),0))</f>
        <v>0</v>
      </c>
      <c r="BN324" s="39">
        <f>IF(BB324+AQ324+U323&gt;=G$8,0,IF(SUM($BL324:BM324)&lt;$C324,MIN(G$8-(BB324+AQ324+U323),$C324-SUM($BL324:BM324)),0))</f>
        <v>0</v>
      </c>
      <c r="BO324" s="39">
        <f>IF(BC324+AR324+V323&gt;=H$8,0,IF(SUM($BL324:BN324)&lt;$C324,MIN(H$8-(BC324+AR324+V323),$C324-SUM($BL324:BN324)),0))</f>
        <v>0</v>
      </c>
      <c r="BP324" s="39">
        <f>IF(BD324+AS324+W323&gt;=I$8,0,IF(SUM($BL324:BO324)&lt;$C324,MIN(I$8-(BD324+AS324+W323),$C324-SUM($BL324:BO324)),0))</f>
        <v>0</v>
      </c>
      <c r="BQ324" s="39">
        <f>IF(BE324+AT324+X323&gt;=J$8,0,IF(SUM($BL324:BP324)&lt;$C324,MIN(J$8-(BE324+AT324+X323),$C324-SUM($BL324:BP324)),0))</f>
        <v>0</v>
      </c>
      <c r="BR324" s="39">
        <f>IF(BF324+AU324+Y323&gt;=K$8,0,IF(SUM($BL324:BQ324)&lt;$C324,MIN(K$8-(BF324+AU324+Y323),$C324-SUM($BL324:BQ324)),0))</f>
        <v>0</v>
      </c>
      <c r="BS324" s="39">
        <f>IF(BG324+AV324+Z323&gt;=L$8,0,IF(SUM($BL324:BR324)&lt;$C324,MIN(L$8-(BG324+AV324+Z323),$C324-SUM($BL324:BR324)),0))</f>
        <v>0</v>
      </c>
      <c r="BT324" s="39">
        <f>IF(BH324+AW324+AA323&gt;=M$8,0,IF(SUM($BL324:BS324)&lt;$C324,MIN(M$8-(BH324+AW324+AA323),$C324-SUM($BL324:BS324)),0))</f>
        <v>0</v>
      </c>
      <c r="BU324" s="39">
        <f>IF(BI324+AX324+AB323&gt;=N$8,0,IF(SUM($BL324:BT324)&lt;$C324,MIN(N$8-(BI324+AX324+AB323),$C324-SUM($BL324:BT324)),0))</f>
        <v>0</v>
      </c>
      <c r="BW324" s="52" t="e">
        <f t="shared" si="396"/>
        <v>#N/A</v>
      </c>
      <c r="BX324" s="174" t="e">
        <f t="shared" si="397"/>
        <v>#N/A</v>
      </c>
      <c r="BY324" s="39">
        <f t="shared" si="374"/>
        <v>0</v>
      </c>
      <c r="BZ324" s="174" t="e">
        <f t="shared" si="398"/>
        <v>#N/A</v>
      </c>
      <c r="CA324" s="37">
        <f t="shared" si="375"/>
        <v>0</v>
      </c>
      <c r="CB324" s="174" t="e">
        <f t="shared" si="399"/>
        <v>#N/A</v>
      </c>
      <c r="CC324" s="39">
        <f t="shared" si="376"/>
        <v>0</v>
      </c>
      <c r="CD324" s="174" t="e">
        <f t="shared" si="400"/>
        <v>#N/A</v>
      </c>
      <c r="CE324" s="39">
        <f t="shared" si="377"/>
        <v>0</v>
      </c>
      <c r="CF324" s="174" t="e">
        <f t="shared" si="401"/>
        <v>#N/A</v>
      </c>
      <c r="CG324" s="39">
        <f t="shared" si="378"/>
        <v>0</v>
      </c>
      <c r="CH324" s="174" t="e">
        <f t="shared" si="402"/>
        <v>#N/A</v>
      </c>
      <c r="CI324" s="39">
        <f t="shared" si="379"/>
        <v>0</v>
      </c>
      <c r="CJ324" s="174" t="e">
        <f t="shared" si="403"/>
        <v>#N/A</v>
      </c>
      <c r="CK324" s="39">
        <f t="shared" si="380"/>
        <v>0</v>
      </c>
      <c r="CL324" s="174" t="e">
        <f t="shared" si="404"/>
        <v>#N/A</v>
      </c>
      <c r="CM324" s="39">
        <f t="shared" si="381"/>
        <v>0</v>
      </c>
      <c r="CN324" s="174" t="e">
        <f t="shared" si="405"/>
        <v>#N/A</v>
      </c>
      <c r="CO324" s="39">
        <f t="shared" si="382"/>
        <v>0</v>
      </c>
      <c r="CP324" s="174" t="e">
        <f t="shared" si="406"/>
        <v>#N/A</v>
      </c>
      <c r="CQ324" s="39">
        <f t="shared" si="383"/>
        <v>0</v>
      </c>
      <c r="CR324" s="39" t="e">
        <f>IF(ISERROR(BX324),NA(),(BY324/Calculator!$E$6)/2)</f>
        <v>#N/A</v>
      </c>
      <c r="CS324" s="39" t="e">
        <f>IF(ISERROR(BZ324),NA(),(CA324/Calculator!$E$6)/2)</f>
        <v>#N/A</v>
      </c>
      <c r="CT324" s="39" t="e">
        <f>IF(ISERROR(CB324),NA(),(CC324/Calculator!$E$6)/2)</f>
        <v>#N/A</v>
      </c>
      <c r="CU324" s="39" t="e">
        <f>IF(ISERROR(CD324),NA(),(CE324/Calculator!$E$6)/2)</f>
        <v>#N/A</v>
      </c>
      <c r="CV324" s="39" t="e">
        <f>IF(ISERROR(CF324),NA(),(CG324/Calculator!$E$6)/2)</f>
        <v>#N/A</v>
      </c>
      <c r="CW324" s="39" t="e">
        <f>IF(ISERROR(CH324),NA(),(CI324/Calculator!$E$6)/2)</f>
        <v>#N/A</v>
      </c>
      <c r="CX324" s="39" t="e">
        <f>IF(ISERROR(CJ324),NA(),(CK324/Calculator!$E$6)/2)</f>
        <v>#N/A</v>
      </c>
      <c r="CY324" s="39" t="e">
        <f>IF(ISERROR(CL324),NA(),(CM324/Calculator!$E$6)/2)</f>
        <v>#N/A</v>
      </c>
      <c r="CZ324" s="39" t="e">
        <f>IF(ISERROR(CN324),NA(),(CO324/Calculator!$E$6)/2)</f>
        <v>#N/A</v>
      </c>
      <c r="DA324" s="39" t="e">
        <f>IF(ISERROR(CP324),NA(),(CQ324/Calculator!$E$6)/2)</f>
        <v>#N/A</v>
      </c>
    </row>
    <row r="325" spans="1:105" s="34" customFormat="1" ht="12" thickBot="1" x14ac:dyDescent="0.25">
      <c r="A325" s="51" t="str">
        <f t="shared" si="338"/>
        <v/>
      </c>
      <c r="B325" s="52" t="str">
        <f t="shared" si="384"/>
        <v/>
      </c>
      <c r="C325" s="53" t="str">
        <f t="shared" si="339"/>
        <v/>
      </c>
      <c r="D325" s="54"/>
      <c r="E325" s="36">
        <f t="shared" si="340"/>
        <v>0</v>
      </c>
      <c r="F325" s="36">
        <f t="shared" si="341"/>
        <v>0</v>
      </c>
      <c r="G325" s="36">
        <f t="shared" si="342"/>
        <v>0</v>
      </c>
      <c r="H325" s="36">
        <f t="shared" si="343"/>
        <v>0</v>
      </c>
      <c r="I325" s="36">
        <f t="shared" si="344"/>
        <v>0</v>
      </c>
      <c r="J325" s="36">
        <f t="shared" si="345"/>
        <v>0</v>
      </c>
      <c r="K325" s="36">
        <f t="shared" si="346"/>
        <v>0</v>
      </c>
      <c r="L325" s="36">
        <f t="shared" si="347"/>
        <v>0</v>
      </c>
      <c r="M325" s="36">
        <f t="shared" si="348"/>
        <v>0</v>
      </c>
      <c r="N325" s="36">
        <f t="shared" si="349"/>
        <v>0</v>
      </c>
      <c r="O325" s="49">
        <f t="shared" si="350"/>
        <v>0</v>
      </c>
      <c r="P325" s="132" t="str">
        <f t="shared" si="351"/>
        <v/>
      </c>
      <c r="Q325" s="50">
        <f t="shared" si="352"/>
        <v>0</v>
      </c>
      <c r="R325" s="37"/>
      <c r="S325" s="36">
        <f t="shared" si="353"/>
        <v>1000</v>
      </c>
      <c r="T325" s="36">
        <f t="shared" si="354"/>
        <v>0</v>
      </c>
      <c r="U325" s="36">
        <f t="shared" si="355"/>
        <v>0</v>
      </c>
      <c r="V325" s="36">
        <f t="shared" si="356"/>
        <v>0</v>
      </c>
      <c r="W325" s="36">
        <f t="shared" si="357"/>
        <v>3000</v>
      </c>
      <c r="X325" s="36">
        <f t="shared" si="358"/>
        <v>0</v>
      </c>
      <c r="Y325" s="36">
        <f t="shared" si="359"/>
        <v>0</v>
      </c>
      <c r="Z325" s="36">
        <f t="shared" si="360"/>
        <v>73141.620000000024</v>
      </c>
      <c r="AA325" s="36">
        <f t="shared" si="361"/>
        <v>0</v>
      </c>
      <c r="AB325" s="36">
        <f t="shared" si="362"/>
        <v>0</v>
      </c>
      <c r="AC325" s="40"/>
      <c r="AD325" s="36">
        <f t="shared" si="328"/>
        <v>0</v>
      </c>
      <c r="AE325" s="36">
        <f t="shared" si="329"/>
        <v>0</v>
      </c>
      <c r="AF325" s="36">
        <f t="shared" si="330"/>
        <v>0</v>
      </c>
      <c r="AG325" s="36">
        <f t="shared" si="331"/>
        <v>0</v>
      </c>
      <c r="AH325" s="36">
        <f t="shared" si="332"/>
        <v>0</v>
      </c>
      <c r="AI325" s="36">
        <f t="shared" si="333"/>
        <v>0</v>
      </c>
      <c r="AJ325" s="36">
        <f t="shared" si="334"/>
        <v>0</v>
      </c>
      <c r="AK325" s="36">
        <f t="shared" si="335"/>
        <v>0</v>
      </c>
      <c r="AL325" s="36">
        <f t="shared" si="336"/>
        <v>0</v>
      </c>
      <c r="AM325" s="36">
        <f t="shared" si="337"/>
        <v>0</v>
      </c>
      <c r="AN325" s="40"/>
      <c r="AO325" s="36">
        <f t="shared" si="363"/>
        <v>0</v>
      </c>
      <c r="AP325" s="36">
        <f t="shared" si="364"/>
        <v>0</v>
      </c>
      <c r="AQ325" s="36">
        <f t="shared" si="365"/>
        <v>0</v>
      </c>
      <c r="AR325" s="36">
        <f t="shared" si="366"/>
        <v>0</v>
      </c>
      <c r="AS325" s="36">
        <f t="shared" si="367"/>
        <v>0</v>
      </c>
      <c r="AT325" s="36">
        <f t="shared" si="368"/>
        <v>0</v>
      </c>
      <c r="AU325" s="36">
        <f t="shared" si="369"/>
        <v>0</v>
      </c>
      <c r="AV325" s="36">
        <f t="shared" si="370"/>
        <v>212.71</v>
      </c>
      <c r="AW325" s="36">
        <f t="shared" si="371"/>
        <v>0</v>
      </c>
      <c r="AX325" s="36">
        <f t="shared" si="372"/>
        <v>0</v>
      </c>
      <c r="AZ325" s="36">
        <f t="shared" si="385"/>
        <v>0</v>
      </c>
      <c r="BA325" s="36">
        <f t="shared" si="386"/>
        <v>0</v>
      </c>
      <c r="BB325" s="36">
        <f t="shared" si="387"/>
        <v>0</v>
      </c>
      <c r="BC325" s="36">
        <f t="shared" si="388"/>
        <v>0</v>
      </c>
      <c r="BD325" s="36">
        <f t="shared" si="389"/>
        <v>0</v>
      </c>
      <c r="BE325" s="36">
        <f t="shared" si="390"/>
        <v>0</v>
      </c>
      <c r="BF325" s="36">
        <f t="shared" si="391"/>
        <v>0</v>
      </c>
      <c r="BG325" s="36">
        <f t="shared" si="392"/>
        <v>0</v>
      </c>
      <c r="BH325" s="36">
        <f t="shared" si="393"/>
        <v>0</v>
      </c>
      <c r="BI325" s="36">
        <f t="shared" si="394"/>
        <v>0</v>
      </c>
      <c r="BJ325" s="118">
        <f t="shared" si="373"/>
        <v>0</v>
      </c>
      <c r="BK325" s="37"/>
      <c r="BL325" s="38">
        <f t="shared" si="395"/>
        <v>0</v>
      </c>
      <c r="BM325" s="39">
        <f>IF(BA325+AP325+T324&gt;=F$8,0,IF(SUM($BL325:BL325)&lt;$C325,MIN(F$8-(BA325+AP325+T324),$C325-SUM($BL325:BL325)),0))</f>
        <v>0</v>
      </c>
      <c r="BN325" s="39">
        <f>IF(BB325+AQ325+U324&gt;=G$8,0,IF(SUM($BL325:BM325)&lt;$C325,MIN(G$8-(BB325+AQ325+U324),$C325-SUM($BL325:BM325)),0))</f>
        <v>0</v>
      </c>
      <c r="BO325" s="39">
        <f>IF(BC325+AR325+V324&gt;=H$8,0,IF(SUM($BL325:BN325)&lt;$C325,MIN(H$8-(BC325+AR325+V324),$C325-SUM($BL325:BN325)),0))</f>
        <v>0</v>
      </c>
      <c r="BP325" s="39">
        <f>IF(BD325+AS325+W324&gt;=I$8,0,IF(SUM($BL325:BO325)&lt;$C325,MIN(I$8-(BD325+AS325+W324),$C325-SUM($BL325:BO325)),0))</f>
        <v>0</v>
      </c>
      <c r="BQ325" s="39">
        <f>IF(BE325+AT325+X324&gt;=J$8,0,IF(SUM($BL325:BP325)&lt;$C325,MIN(J$8-(BE325+AT325+X324),$C325-SUM($BL325:BP325)),0))</f>
        <v>0</v>
      </c>
      <c r="BR325" s="39">
        <f>IF(BF325+AU325+Y324&gt;=K$8,0,IF(SUM($BL325:BQ325)&lt;$C325,MIN(K$8-(BF325+AU325+Y324),$C325-SUM($BL325:BQ325)),0))</f>
        <v>0</v>
      </c>
      <c r="BS325" s="39">
        <f>IF(BG325+AV325+Z324&gt;=L$8,0,IF(SUM($BL325:BR325)&lt;$C325,MIN(L$8-(BG325+AV325+Z324),$C325-SUM($BL325:BR325)),0))</f>
        <v>0</v>
      </c>
      <c r="BT325" s="39">
        <f>IF(BH325+AW325+AA324&gt;=M$8,0,IF(SUM($BL325:BS325)&lt;$C325,MIN(M$8-(BH325+AW325+AA324),$C325-SUM($BL325:BS325)),0))</f>
        <v>0</v>
      </c>
      <c r="BU325" s="39">
        <f>IF(BI325+AX325+AB324&gt;=N$8,0,IF(SUM($BL325:BT325)&lt;$C325,MIN(N$8-(BI325+AX325+AB324),$C325-SUM($BL325:BT325)),0))</f>
        <v>0</v>
      </c>
      <c r="BW325" s="52" t="e">
        <f t="shared" si="396"/>
        <v>#N/A</v>
      </c>
      <c r="BX325" s="174" t="e">
        <f t="shared" si="397"/>
        <v>#N/A</v>
      </c>
      <c r="BY325" s="39">
        <f t="shared" si="374"/>
        <v>0</v>
      </c>
      <c r="BZ325" s="174" t="e">
        <f t="shared" si="398"/>
        <v>#N/A</v>
      </c>
      <c r="CA325" s="37">
        <f t="shared" si="375"/>
        <v>0</v>
      </c>
      <c r="CB325" s="174" t="e">
        <f t="shared" si="399"/>
        <v>#N/A</v>
      </c>
      <c r="CC325" s="39">
        <f t="shared" si="376"/>
        <v>0</v>
      </c>
      <c r="CD325" s="174" t="e">
        <f t="shared" si="400"/>
        <v>#N/A</v>
      </c>
      <c r="CE325" s="39">
        <f t="shared" si="377"/>
        <v>0</v>
      </c>
      <c r="CF325" s="174" t="e">
        <f t="shared" si="401"/>
        <v>#N/A</v>
      </c>
      <c r="CG325" s="39">
        <f t="shared" si="378"/>
        <v>0</v>
      </c>
      <c r="CH325" s="174" t="e">
        <f t="shared" si="402"/>
        <v>#N/A</v>
      </c>
      <c r="CI325" s="39">
        <f t="shared" si="379"/>
        <v>0</v>
      </c>
      <c r="CJ325" s="174" t="e">
        <f t="shared" si="403"/>
        <v>#N/A</v>
      </c>
      <c r="CK325" s="39">
        <f t="shared" si="380"/>
        <v>0</v>
      </c>
      <c r="CL325" s="174" t="e">
        <f t="shared" si="404"/>
        <v>#N/A</v>
      </c>
      <c r="CM325" s="39">
        <f t="shared" si="381"/>
        <v>0</v>
      </c>
      <c r="CN325" s="174" t="e">
        <f t="shared" si="405"/>
        <v>#N/A</v>
      </c>
      <c r="CO325" s="39">
        <f t="shared" si="382"/>
        <v>0</v>
      </c>
      <c r="CP325" s="174" t="e">
        <f t="shared" si="406"/>
        <v>#N/A</v>
      </c>
      <c r="CQ325" s="39">
        <f t="shared" si="383"/>
        <v>0</v>
      </c>
      <c r="CR325" s="39" t="e">
        <f>IF(ISERROR(BX325),NA(),(BY325/Calculator!$E$6)/2)</f>
        <v>#N/A</v>
      </c>
      <c r="CS325" s="39" t="e">
        <f>IF(ISERROR(BZ325),NA(),(CA325/Calculator!$E$6)/2)</f>
        <v>#N/A</v>
      </c>
      <c r="CT325" s="39" t="e">
        <f>IF(ISERROR(CB325),NA(),(CC325/Calculator!$E$6)/2)</f>
        <v>#N/A</v>
      </c>
      <c r="CU325" s="39" t="e">
        <f>IF(ISERROR(CD325),NA(),(CE325/Calculator!$E$6)/2)</f>
        <v>#N/A</v>
      </c>
      <c r="CV325" s="39" t="e">
        <f>IF(ISERROR(CF325),NA(),(CG325/Calculator!$E$6)/2)</f>
        <v>#N/A</v>
      </c>
      <c r="CW325" s="39" t="e">
        <f>IF(ISERROR(CH325),NA(),(CI325/Calculator!$E$6)/2)</f>
        <v>#N/A</v>
      </c>
      <c r="CX325" s="39" t="e">
        <f>IF(ISERROR(CJ325),NA(),(CK325/Calculator!$E$6)/2)</f>
        <v>#N/A</v>
      </c>
      <c r="CY325" s="39" t="e">
        <f>IF(ISERROR(CL325),NA(),(CM325/Calculator!$E$6)/2)</f>
        <v>#N/A</v>
      </c>
      <c r="CZ325" s="39" t="e">
        <f>IF(ISERROR(CN325),NA(),(CO325/Calculator!$E$6)/2)</f>
        <v>#N/A</v>
      </c>
      <c r="DA325" s="39" t="e">
        <f>IF(ISERROR(CP325),NA(),(CQ325/Calculator!$E$6)/2)</f>
        <v>#N/A</v>
      </c>
    </row>
    <row r="326" spans="1:105" s="34" customFormat="1" ht="12" thickBot="1" x14ac:dyDescent="0.25">
      <c r="A326" s="51" t="str">
        <f t="shared" si="338"/>
        <v/>
      </c>
      <c r="B326" s="52" t="str">
        <f t="shared" si="384"/>
        <v/>
      </c>
      <c r="C326" s="53" t="str">
        <f t="shared" si="339"/>
        <v/>
      </c>
      <c r="D326" s="54"/>
      <c r="E326" s="36">
        <f t="shared" si="340"/>
        <v>0</v>
      </c>
      <c r="F326" s="36">
        <f t="shared" si="341"/>
        <v>0</v>
      </c>
      <c r="G326" s="36">
        <f t="shared" si="342"/>
        <v>0</v>
      </c>
      <c r="H326" s="36">
        <f t="shared" si="343"/>
        <v>0</v>
      </c>
      <c r="I326" s="36">
        <f t="shared" si="344"/>
        <v>0</v>
      </c>
      <c r="J326" s="36">
        <f t="shared" si="345"/>
        <v>0</v>
      </c>
      <c r="K326" s="36">
        <f t="shared" si="346"/>
        <v>0</v>
      </c>
      <c r="L326" s="36">
        <f t="shared" si="347"/>
        <v>0</v>
      </c>
      <c r="M326" s="36">
        <f t="shared" si="348"/>
        <v>0</v>
      </c>
      <c r="N326" s="36">
        <f t="shared" si="349"/>
        <v>0</v>
      </c>
      <c r="O326" s="49">
        <f t="shared" si="350"/>
        <v>0</v>
      </c>
      <c r="P326" s="132" t="str">
        <f t="shared" si="351"/>
        <v/>
      </c>
      <c r="Q326" s="50">
        <f t="shared" si="352"/>
        <v>0</v>
      </c>
      <c r="R326" s="37"/>
      <c r="S326" s="36">
        <f t="shared" si="353"/>
        <v>1000</v>
      </c>
      <c r="T326" s="36">
        <f t="shared" si="354"/>
        <v>0</v>
      </c>
      <c r="U326" s="36">
        <f t="shared" si="355"/>
        <v>0</v>
      </c>
      <c r="V326" s="36">
        <f t="shared" si="356"/>
        <v>0</v>
      </c>
      <c r="W326" s="36">
        <f t="shared" si="357"/>
        <v>3000</v>
      </c>
      <c r="X326" s="36">
        <f t="shared" si="358"/>
        <v>0</v>
      </c>
      <c r="Y326" s="36">
        <f t="shared" si="359"/>
        <v>0</v>
      </c>
      <c r="Z326" s="36">
        <f t="shared" si="360"/>
        <v>73354.950000000026</v>
      </c>
      <c r="AA326" s="36">
        <f t="shared" si="361"/>
        <v>0</v>
      </c>
      <c r="AB326" s="36">
        <f t="shared" si="362"/>
        <v>0</v>
      </c>
      <c r="AC326" s="40"/>
      <c r="AD326" s="36">
        <f t="shared" si="328"/>
        <v>0</v>
      </c>
      <c r="AE326" s="36">
        <f t="shared" si="329"/>
        <v>0</v>
      </c>
      <c r="AF326" s="36">
        <f t="shared" si="330"/>
        <v>0</v>
      </c>
      <c r="AG326" s="36">
        <f t="shared" si="331"/>
        <v>0</v>
      </c>
      <c r="AH326" s="36">
        <f t="shared" si="332"/>
        <v>0</v>
      </c>
      <c r="AI326" s="36">
        <f t="shared" si="333"/>
        <v>0</v>
      </c>
      <c r="AJ326" s="36">
        <f t="shared" si="334"/>
        <v>0</v>
      </c>
      <c r="AK326" s="36">
        <f t="shared" si="335"/>
        <v>0</v>
      </c>
      <c r="AL326" s="36">
        <f t="shared" si="336"/>
        <v>0</v>
      </c>
      <c r="AM326" s="36">
        <f t="shared" si="337"/>
        <v>0</v>
      </c>
      <c r="AN326" s="40"/>
      <c r="AO326" s="36">
        <f t="shared" si="363"/>
        <v>0</v>
      </c>
      <c r="AP326" s="36">
        <f t="shared" si="364"/>
        <v>0</v>
      </c>
      <c r="AQ326" s="36">
        <f t="shared" si="365"/>
        <v>0</v>
      </c>
      <c r="AR326" s="36">
        <f t="shared" si="366"/>
        <v>0</v>
      </c>
      <c r="AS326" s="36">
        <f t="shared" si="367"/>
        <v>0</v>
      </c>
      <c r="AT326" s="36">
        <f t="shared" si="368"/>
        <v>0</v>
      </c>
      <c r="AU326" s="36">
        <f t="shared" si="369"/>
        <v>0</v>
      </c>
      <c r="AV326" s="36">
        <f t="shared" si="370"/>
        <v>213.33</v>
      </c>
      <c r="AW326" s="36">
        <f t="shared" si="371"/>
        <v>0</v>
      </c>
      <c r="AX326" s="36">
        <f t="shared" si="372"/>
        <v>0</v>
      </c>
      <c r="AZ326" s="36">
        <f t="shared" si="385"/>
        <v>0</v>
      </c>
      <c r="BA326" s="36">
        <f t="shared" si="386"/>
        <v>0</v>
      </c>
      <c r="BB326" s="36">
        <f t="shared" si="387"/>
        <v>0</v>
      </c>
      <c r="BC326" s="36">
        <f t="shared" si="388"/>
        <v>0</v>
      </c>
      <c r="BD326" s="36">
        <f t="shared" si="389"/>
        <v>0</v>
      </c>
      <c r="BE326" s="36">
        <f t="shared" si="390"/>
        <v>0</v>
      </c>
      <c r="BF326" s="36">
        <f t="shared" si="391"/>
        <v>0</v>
      </c>
      <c r="BG326" s="36">
        <f t="shared" si="392"/>
        <v>0</v>
      </c>
      <c r="BH326" s="36">
        <f t="shared" si="393"/>
        <v>0</v>
      </c>
      <c r="BI326" s="36">
        <f t="shared" si="394"/>
        <v>0</v>
      </c>
      <c r="BJ326" s="118">
        <f t="shared" si="373"/>
        <v>0</v>
      </c>
      <c r="BK326" s="37"/>
      <c r="BL326" s="38">
        <f t="shared" si="395"/>
        <v>0</v>
      </c>
      <c r="BM326" s="39">
        <f>IF(BA326+AP326+T325&gt;=F$8,0,IF(SUM($BL326:BL326)&lt;$C326,MIN(F$8-(BA326+AP326+T325),$C326-SUM($BL326:BL326)),0))</f>
        <v>0</v>
      </c>
      <c r="BN326" s="39">
        <f>IF(BB326+AQ326+U325&gt;=G$8,0,IF(SUM($BL326:BM326)&lt;$C326,MIN(G$8-(BB326+AQ326+U325),$C326-SUM($BL326:BM326)),0))</f>
        <v>0</v>
      </c>
      <c r="BO326" s="39">
        <f>IF(BC326+AR326+V325&gt;=H$8,0,IF(SUM($BL326:BN326)&lt;$C326,MIN(H$8-(BC326+AR326+V325),$C326-SUM($BL326:BN326)),0))</f>
        <v>0</v>
      </c>
      <c r="BP326" s="39">
        <f>IF(BD326+AS326+W325&gt;=I$8,0,IF(SUM($BL326:BO326)&lt;$C326,MIN(I$8-(BD326+AS326+W325),$C326-SUM($BL326:BO326)),0))</f>
        <v>0</v>
      </c>
      <c r="BQ326" s="39">
        <f>IF(BE326+AT326+X325&gt;=J$8,0,IF(SUM($BL326:BP326)&lt;$C326,MIN(J$8-(BE326+AT326+X325),$C326-SUM($BL326:BP326)),0))</f>
        <v>0</v>
      </c>
      <c r="BR326" s="39">
        <f>IF(BF326+AU326+Y325&gt;=K$8,0,IF(SUM($BL326:BQ326)&lt;$C326,MIN(K$8-(BF326+AU326+Y325),$C326-SUM($BL326:BQ326)),0))</f>
        <v>0</v>
      </c>
      <c r="BS326" s="39">
        <f>IF(BG326+AV326+Z325&gt;=L$8,0,IF(SUM($BL326:BR326)&lt;$C326,MIN(L$8-(BG326+AV326+Z325),$C326-SUM($BL326:BR326)),0))</f>
        <v>0</v>
      </c>
      <c r="BT326" s="39">
        <f>IF(BH326+AW326+AA325&gt;=M$8,0,IF(SUM($BL326:BS326)&lt;$C326,MIN(M$8-(BH326+AW326+AA325),$C326-SUM($BL326:BS326)),0))</f>
        <v>0</v>
      </c>
      <c r="BU326" s="39">
        <f>IF(BI326+AX326+AB325&gt;=N$8,0,IF(SUM($BL326:BT326)&lt;$C326,MIN(N$8-(BI326+AX326+AB325),$C326-SUM($BL326:BT326)),0))</f>
        <v>0</v>
      </c>
      <c r="BW326" s="52" t="e">
        <f t="shared" si="396"/>
        <v>#N/A</v>
      </c>
      <c r="BX326" s="174" t="e">
        <f t="shared" si="397"/>
        <v>#N/A</v>
      </c>
      <c r="BY326" s="39">
        <f t="shared" si="374"/>
        <v>0</v>
      </c>
      <c r="BZ326" s="174" t="e">
        <f t="shared" si="398"/>
        <v>#N/A</v>
      </c>
      <c r="CA326" s="37">
        <f t="shared" si="375"/>
        <v>0</v>
      </c>
      <c r="CB326" s="174" t="e">
        <f t="shared" si="399"/>
        <v>#N/A</v>
      </c>
      <c r="CC326" s="39">
        <f t="shared" si="376"/>
        <v>0</v>
      </c>
      <c r="CD326" s="174" t="e">
        <f t="shared" si="400"/>
        <v>#N/A</v>
      </c>
      <c r="CE326" s="39">
        <f t="shared" si="377"/>
        <v>0</v>
      </c>
      <c r="CF326" s="174" t="e">
        <f t="shared" si="401"/>
        <v>#N/A</v>
      </c>
      <c r="CG326" s="39">
        <f t="shared" si="378"/>
        <v>0</v>
      </c>
      <c r="CH326" s="174" t="e">
        <f t="shared" si="402"/>
        <v>#N/A</v>
      </c>
      <c r="CI326" s="39">
        <f t="shared" si="379"/>
        <v>0</v>
      </c>
      <c r="CJ326" s="174" t="e">
        <f t="shared" si="403"/>
        <v>#N/A</v>
      </c>
      <c r="CK326" s="39">
        <f t="shared" si="380"/>
        <v>0</v>
      </c>
      <c r="CL326" s="174" t="e">
        <f t="shared" si="404"/>
        <v>#N/A</v>
      </c>
      <c r="CM326" s="39">
        <f t="shared" si="381"/>
        <v>0</v>
      </c>
      <c r="CN326" s="174" t="e">
        <f t="shared" si="405"/>
        <v>#N/A</v>
      </c>
      <c r="CO326" s="39">
        <f t="shared" si="382"/>
        <v>0</v>
      </c>
      <c r="CP326" s="174" t="e">
        <f t="shared" si="406"/>
        <v>#N/A</v>
      </c>
      <c r="CQ326" s="39">
        <f t="shared" si="383"/>
        <v>0</v>
      </c>
      <c r="CR326" s="39" t="e">
        <f>IF(ISERROR(BX326),NA(),(BY326/Calculator!$E$6)/2)</f>
        <v>#N/A</v>
      </c>
      <c r="CS326" s="39" t="e">
        <f>IF(ISERROR(BZ326),NA(),(CA326/Calculator!$E$6)/2)</f>
        <v>#N/A</v>
      </c>
      <c r="CT326" s="39" t="e">
        <f>IF(ISERROR(CB326),NA(),(CC326/Calculator!$E$6)/2)</f>
        <v>#N/A</v>
      </c>
      <c r="CU326" s="39" t="e">
        <f>IF(ISERROR(CD326),NA(),(CE326/Calculator!$E$6)/2)</f>
        <v>#N/A</v>
      </c>
      <c r="CV326" s="39" t="e">
        <f>IF(ISERROR(CF326),NA(),(CG326/Calculator!$E$6)/2)</f>
        <v>#N/A</v>
      </c>
      <c r="CW326" s="39" t="e">
        <f>IF(ISERROR(CH326),NA(),(CI326/Calculator!$E$6)/2)</f>
        <v>#N/A</v>
      </c>
      <c r="CX326" s="39" t="e">
        <f>IF(ISERROR(CJ326),NA(),(CK326/Calculator!$E$6)/2)</f>
        <v>#N/A</v>
      </c>
      <c r="CY326" s="39" t="e">
        <f>IF(ISERROR(CL326),NA(),(CM326/Calculator!$E$6)/2)</f>
        <v>#N/A</v>
      </c>
      <c r="CZ326" s="39" t="e">
        <f>IF(ISERROR(CN326),NA(),(CO326/Calculator!$E$6)/2)</f>
        <v>#N/A</v>
      </c>
      <c r="DA326" s="39" t="e">
        <f>IF(ISERROR(CP326),NA(),(CQ326/Calculator!$E$6)/2)</f>
        <v>#N/A</v>
      </c>
    </row>
    <row r="327" spans="1:105" s="34" customFormat="1" ht="12" thickBot="1" x14ac:dyDescent="0.25">
      <c r="A327" s="51" t="str">
        <f t="shared" si="338"/>
        <v/>
      </c>
      <c r="B327" s="52" t="str">
        <f t="shared" si="384"/>
        <v/>
      </c>
      <c r="C327" s="53" t="str">
        <f t="shared" si="339"/>
        <v/>
      </c>
      <c r="D327" s="54"/>
      <c r="E327" s="36">
        <f t="shared" si="340"/>
        <v>0</v>
      </c>
      <c r="F327" s="36">
        <f t="shared" si="341"/>
        <v>0</v>
      </c>
      <c r="G327" s="36">
        <f t="shared" si="342"/>
        <v>0</v>
      </c>
      <c r="H327" s="36">
        <f t="shared" si="343"/>
        <v>0</v>
      </c>
      <c r="I327" s="36">
        <f t="shared" si="344"/>
        <v>0</v>
      </c>
      <c r="J327" s="36">
        <f t="shared" si="345"/>
        <v>0</v>
      </c>
      <c r="K327" s="36">
        <f t="shared" si="346"/>
        <v>0</v>
      </c>
      <c r="L327" s="36">
        <f t="shared" si="347"/>
        <v>0</v>
      </c>
      <c r="M327" s="36">
        <f t="shared" si="348"/>
        <v>0</v>
      </c>
      <c r="N327" s="36">
        <f t="shared" si="349"/>
        <v>0</v>
      </c>
      <c r="O327" s="49">
        <f t="shared" si="350"/>
        <v>0</v>
      </c>
      <c r="P327" s="132" t="str">
        <f t="shared" si="351"/>
        <v/>
      </c>
      <c r="Q327" s="50">
        <f t="shared" si="352"/>
        <v>0</v>
      </c>
      <c r="R327" s="37"/>
      <c r="S327" s="36">
        <f t="shared" si="353"/>
        <v>1000</v>
      </c>
      <c r="T327" s="36">
        <f t="shared" si="354"/>
        <v>0</v>
      </c>
      <c r="U327" s="36">
        <f t="shared" si="355"/>
        <v>0</v>
      </c>
      <c r="V327" s="36">
        <f t="shared" si="356"/>
        <v>0</v>
      </c>
      <c r="W327" s="36">
        <f t="shared" si="357"/>
        <v>3000</v>
      </c>
      <c r="X327" s="36">
        <f t="shared" si="358"/>
        <v>0</v>
      </c>
      <c r="Y327" s="36">
        <f t="shared" si="359"/>
        <v>0</v>
      </c>
      <c r="Z327" s="36">
        <f t="shared" si="360"/>
        <v>73568.900000000023</v>
      </c>
      <c r="AA327" s="36">
        <f t="shared" si="361"/>
        <v>0</v>
      </c>
      <c r="AB327" s="36">
        <f t="shared" si="362"/>
        <v>0</v>
      </c>
      <c r="AC327" s="40"/>
      <c r="AD327" s="36">
        <f t="shared" si="328"/>
        <v>0</v>
      </c>
      <c r="AE327" s="36">
        <f t="shared" si="329"/>
        <v>0</v>
      </c>
      <c r="AF327" s="36">
        <f t="shared" si="330"/>
        <v>0</v>
      </c>
      <c r="AG327" s="36">
        <f t="shared" si="331"/>
        <v>0</v>
      </c>
      <c r="AH327" s="36">
        <f t="shared" si="332"/>
        <v>0</v>
      </c>
      <c r="AI327" s="36">
        <f t="shared" si="333"/>
        <v>0</v>
      </c>
      <c r="AJ327" s="36">
        <f t="shared" si="334"/>
        <v>0</v>
      </c>
      <c r="AK327" s="36">
        <f t="shared" si="335"/>
        <v>0</v>
      </c>
      <c r="AL327" s="36">
        <f t="shared" si="336"/>
        <v>0</v>
      </c>
      <c r="AM327" s="36">
        <f t="shared" si="337"/>
        <v>0</v>
      </c>
      <c r="AN327" s="40"/>
      <c r="AO327" s="36">
        <f t="shared" si="363"/>
        <v>0</v>
      </c>
      <c r="AP327" s="36">
        <f t="shared" si="364"/>
        <v>0</v>
      </c>
      <c r="AQ327" s="36">
        <f t="shared" si="365"/>
        <v>0</v>
      </c>
      <c r="AR327" s="36">
        <f t="shared" si="366"/>
        <v>0</v>
      </c>
      <c r="AS327" s="36">
        <f t="shared" si="367"/>
        <v>0</v>
      </c>
      <c r="AT327" s="36">
        <f t="shared" si="368"/>
        <v>0</v>
      </c>
      <c r="AU327" s="36">
        <f t="shared" si="369"/>
        <v>0</v>
      </c>
      <c r="AV327" s="36">
        <f t="shared" si="370"/>
        <v>213.95</v>
      </c>
      <c r="AW327" s="36">
        <f t="shared" si="371"/>
        <v>0</v>
      </c>
      <c r="AX327" s="36">
        <f t="shared" si="372"/>
        <v>0</v>
      </c>
      <c r="AZ327" s="36">
        <f t="shared" si="385"/>
        <v>0</v>
      </c>
      <c r="BA327" s="36">
        <f t="shared" si="386"/>
        <v>0</v>
      </c>
      <c r="BB327" s="36">
        <f t="shared" si="387"/>
        <v>0</v>
      </c>
      <c r="BC327" s="36">
        <f t="shared" si="388"/>
        <v>0</v>
      </c>
      <c r="BD327" s="36">
        <f t="shared" si="389"/>
        <v>0</v>
      </c>
      <c r="BE327" s="36">
        <f t="shared" si="390"/>
        <v>0</v>
      </c>
      <c r="BF327" s="36">
        <f t="shared" si="391"/>
        <v>0</v>
      </c>
      <c r="BG327" s="36">
        <f t="shared" si="392"/>
        <v>0</v>
      </c>
      <c r="BH327" s="36">
        <f t="shared" si="393"/>
        <v>0</v>
      </c>
      <c r="BI327" s="36">
        <f t="shared" si="394"/>
        <v>0</v>
      </c>
      <c r="BJ327" s="118">
        <f t="shared" si="373"/>
        <v>0</v>
      </c>
      <c r="BK327" s="37"/>
      <c r="BL327" s="38">
        <f t="shared" si="395"/>
        <v>0</v>
      </c>
      <c r="BM327" s="39">
        <f>IF(BA327+AP327+T326&gt;=F$8,0,IF(SUM($BL327:BL327)&lt;$C327,MIN(F$8-(BA327+AP327+T326),$C327-SUM($BL327:BL327)),0))</f>
        <v>0</v>
      </c>
      <c r="BN327" s="39">
        <f>IF(BB327+AQ327+U326&gt;=G$8,0,IF(SUM($BL327:BM327)&lt;$C327,MIN(G$8-(BB327+AQ327+U326),$C327-SUM($BL327:BM327)),0))</f>
        <v>0</v>
      </c>
      <c r="BO327" s="39">
        <f>IF(BC327+AR327+V326&gt;=H$8,0,IF(SUM($BL327:BN327)&lt;$C327,MIN(H$8-(BC327+AR327+V326),$C327-SUM($BL327:BN327)),0))</f>
        <v>0</v>
      </c>
      <c r="BP327" s="39">
        <f>IF(BD327+AS327+W326&gt;=I$8,0,IF(SUM($BL327:BO327)&lt;$C327,MIN(I$8-(BD327+AS327+W326),$C327-SUM($BL327:BO327)),0))</f>
        <v>0</v>
      </c>
      <c r="BQ327" s="39">
        <f>IF(BE327+AT327+X326&gt;=J$8,0,IF(SUM($BL327:BP327)&lt;$C327,MIN(J$8-(BE327+AT327+X326),$C327-SUM($BL327:BP327)),0))</f>
        <v>0</v>
      </c>
      <c r="BR327" s="39">
        <f>IF(BF327+AU327+Y326&gt;=K$8,0,IF(SUM($BL327:BQ327)&lt;$C327,MIN(K$8-(BF327+AU327+Y326),$C327-SUM($BL327:BQ327)),0))</f>
        <v>0</v>
      </c>
      <c r="BS327" s="39">
        <f>IF(BG327+AV327+Z326&gt;=L$8,0,IF(SUM($BL327:BR327)&lt;$C327,MIN(L$8-(BG327+AV327+Z326),$C327-SUM($BL327:BR327)),0))</f>
        <v>0</v>
      </c>
      <c r="BT327" s="39">
        <f>IF(BH327+AW327+AA326&gt;=M$8,0,IF(SUM($BL327:BS327)&lt;$C327,MIN(M$8-(BH327+AW327+AA326),$C327-SUM($BL327:BS327)),0))</f>
        <v>0</v>
      </c>
      <c r="BU327" s="39">
        <f>IF(BI327+AX327+AB326&gt;=N$8,0,IF(SUM($BL327:BT327)&lt;$C327,MIN(N$8-(BI327+AX327+AB326),$C327-SUM($BL327:BT327)),0))</f>
        <v>0</v>
      </c>
      <c r="BW327" s="52" t="e">
        <f t="shared" si="396"/>
        <v>#N/A</v>
      </c>
      <c r="BX327" s="174" t="e">
        <f t="shared" si="397"/>
        <v>#N/A</v>
      </c>
      <c r="BY327" s="39">
        <f t="shared" si="374"/>
        <v>0</v>
      </c>
      <c r="BZ327" s="174" t="e">
        <f t="shared" si="398"/>
        <v>#N/A</v>
      </c>
      <c r="CA327" s="37">
        <f t="shared" si="375"/>
        <v>0</v>
      </c>
      <c r="CB327" s="174" t="e">
        <f t="shared" si="399"/>
        <v>#N/A</v>
      </c>
      <c r="CC327" s="39">
        <f t="shared" si="376"/>
        <v>0</v>
      </c>
      <c r="CD327" s="174" t="e">
        <f t="shared" si="400"/>
        <v>#N/A</v>
      </c>
      <c r="CE327" s="39">
        <f t="shared" si="377"/>
        <v>0</v>
      </c>
      <c r="CF327" s="174" t="e">
        <f t="shared" si="401"/>
        <v>#N/A</v>
      </c>
      <c r="CG327" s="39">
        <f t="shared" si="378"/>
        <v>0</v>
      </c>
      <c r="CH327" s="174" t="e">
        <f t="shared" si="402"/>
        <v>#N/A</v>
      </c>
      <c r="CI327" s="39">
        <f t="shared" si="379"/>
        <v>0</v>
      </c>
      <c r="CJ327" s="174" t="e">
        <f t="shared" si="403"/>
        <v>#N/A</v>
      </c>
      <c r="CK327" s="39">
        <f t="shared" si="380"/>
        <v>0</v>
      </c>
      <c r="CL327" s="174" t="e">
        <f t="shared" si="404"/>
        <v>#N/A</v>
      </c>
      <c r="CM327" s="39">
        <f t="shared" si="381"/>
        <v>0</v>
      </c>
      <c r="CN327" s="174" t="e">
        <f t="shared" si="405"/>
        <v>#N/A</v>
      </c>
      <c r="CO327" s="39">
        <f t="shared" si="382"/>
        <v>0</v>
      </c>
      <c r="CP327" s="174" t="e">
        <f t="shared" si="406"/>
        <v>#N/A</v>
      </c>
      <c r="CQ327" s="39">
        <f t="shared" si="383"/>
        <v>0</v>
      </c>
      <c r="CR327" s="39" t="e">
        <f>IF(ISERROR(BX327),NA(),(BY327/Calculator!$E$6)/2)</f>
        <v>#N/A</v>
      </c>
      <c r="CS327" s="39" t="e">
        <f>IF(ISERROR(BZ327),NA(),(CA327/Calculator!$E$6)/2)</f>
        <v>#N/A</v>
      </c>
      <c r="CT327" s="39" t="e">
        <f>IF(ISERROR(CB327),NA(),(CC327/Calculator!$E$6)/2)</f>
        <v>#N/A</v>
      </c>
      <c r="CU327" s="39" t="e">
        <f>IF(ISERROR(CD327),NA(),(CE327/Calculator!$E$6)/2)</f>
        <v>#N/A</v>
      </c>
      <c r="CV327" s="39" t="e">
        <f>IF(ISERROR(CF327),NA(),(CG327/Calculator!$E$6)/2)</f>
        <v>#N/A</v>
      </c>
      <c r="CW327" s="39" t="e">
        <f>IF(ISERROR(CH327),NA(),(CI327/Calculator!$E$6)/2)</f>
        <v>#N/A</v>
      </c>
      <c r="CX327" s="39" t="e">
        <f>IF(ISERROR(CJ327),NA(),(CK327/Calculator!$E$6)/2)</f>
        <v>#N/A</v>
      </c>
      <c r="CY327" s="39" t="e">
        <f>IF(ISERROR(CL327),NA(),(CM327/Calculator!$E$6)/2)</f>
        <v>#N/A</v>
      </c>
      <c r="CZ327" s="39" t="e">
        <f>IF(ISERROR(CN327),NA(),(CO327/Calculator!$E$6)/2)</f>
        <v>#N/A</v>
      </c>
      <c r="DA327" s="39" t="e">
        <f>IF(ISERROR(CP327),NA(),(CQ327/Calculator!$E$6)/2)</f>
        <v>#N/A</v>
      </c>
    </row>
    <row r="328" spans="1:105" s="34" customFormat="1" ht="12" thickBot="1" x14ac:dyDescent="0.25">
      <c r="A328" s="51" t="str">
        <f t="shared" si="338"/>
        <v/>
      </c>
      <c r="B328" s="52" t="str">
        <f t="shared" si="384"/>
        <v/>
      </c>
      <c r="C328" s="53" t="str">
        <f t="shared" si="339"/>
        <v/>
      </c>
      <c r="D328" s="54"/>
      <c r="E328" s="36">
        <f t="shared" si="340"/>
        <v>0</v>
      </c>
      <c r="F328" s="36">
        <f t="shared" si="341"/>
        <v>0</v>
      </c>
      <c r="G328" s="36">
        <f t="shared" si="342"/>
        <v>0</v>
      </c>
      <c r="H328" s="36">
        <f t="shared" si="343"/>
        <v>0</v>
      </c>
      <c r="I328" s="36">
        <f t="shared" si="344"/>
        <v>0</v>
      </c>
      <c r="J328" s="36">
        <f t="shared" si="345"/>
        <v>0</v>
      </c>
      <c r="K328" s="36">
        <f t="shared" si="346"/>
        <v>0</v>
      </c>
      <c r="L328" s="36">
        <f t="shared" si="347"/>
        <v>0</v>
      </c>
      <c r="M328" s="36">
        <f t="shared" si="348"/>
        <v>0</v>
      </c>
      <c r="N328" s="36">
        <f t="shared" si="349"/>
        <v>0</v>
      </c>
      <c r="O328" s="49">
        <f t="shared" si="350"/>
        <v>0</v>
      </c>
      <c r="P328" s="132" t="str">
        <f t="shared" si="351"/>
        <v/>
      </c>
      <c r="Q328" s="50">
        <f t="shared" si="352"/>
        <v>0</v>
      </c>
      <c r="R328" s="37"/>
      <c r="S328" s="36">
        <f t="shared" si="353"/>
        <v>1000</v>
      </c>
      <c r="T328" s="36">
        <f t="shared" si="354"/>
        <v>0</v>
      </c>
      <c r="U328" s="36">
        <f t="shared" si="355"/>
        <v>0</v>
      </c>
      <c r="V328" s="36">
        <f t="shared" si="356"/>
        <v>0</v>
      </c>
      <c r="W328" s="36">
        <f t="shared" si="357"/>
        <v>3000</v>
      </c>
      <c r="X328" s="36">
        <f t="shared" si="358"/>
        <v>0</v>
      </c>
      <c r="Y328" s="36">
        <f t="shared" si="359"/>
        <v>0</v>
      </c>
      <c r="Z328" s="36">
        <f t="shared" si="360"/>
        <v>73783.480000000025</v>
      </c>
      <c r="AA328" s="36">
        <f t="shared" si="361"/>
        <v>0</v>
      </c>
      <c r="AB328" s="36">
        <f t="shared" si="362"/>
        <v>0</v>
      </c>
      <c r="AC328" s="40"/>
      <c r="AD328" s="36">
        <f t="shared" si="328"/>
        <v>0</v>
      </c>
      <c r="AE328" s="36">
        <f t="shared" si="329"/>
        <v>0</v>
      </c>
      <c r="AF328" s="36">
        <f t="shared" si="330"/>
        <v>0</v>
      </c>
      <c r="AG328" s="36">
        <f t="shared" si="331"/>
        <v>0</v>
      </c>
      <c r="AH328" s="36">
        <f t="shared" si="332"/>
        <v>0</v>
      </c>
      <c r="AI328" s="36">
        <f t="shared" si="333"/>
        <v>0</v>
      </c>
      <c r="AJ328" s="36">
        <f t="shared" si="334"/>
        <v>0</v>
      </c>
      <c r="AK328" s="36">
        <f t="shared" si="335"/>
        <v>0</v>
      </c>
      <c r="AL328" s="36">
        <f t="shared" si="336"/>
        <v>0</v>
      </c>
      <c r="AM328" s="36">
        <f t="shared" si="337"/>
        <v>0</v>
      </c>
      <c r="AN328" s="40"/>
      <c r="AO328" s="36">
        <f t="shared" si="363"/>
        <v>0</v>
      </c>
      <c r="AP328" s="36">
        <f t="shared" si="364"/>
        <v>0</v>
      </c>
      <c r="AQ328" s="36">
        <f t="shared" si="365"/>
        <v>0</v>
      </c>
      <c r="AR328" s="36">
        <f t="shared" si="366"/>
        <v>0</v>
      </c>
      <c r="AS328" s="36">
        <f t="shared" si="367"/>
        <v>0</v>
      </c>
      <c r="AT328" s="36">
        <f t="shared" si="368"/>
        <v>0</v>
      </c>
      <c r="AU328" s="36">
        <f t="shared" si="369"/>
        <v>0</v>
      </c>
      <c r="AV328" s="36">
        <f t="shared" si="370"/>
        <v>214.58</v>
      </c>
      <c r="AW328" s="36">
        <f t="shared" si="371"/>
        <v>0</v>
      </c>
      <c r="AX328" s="36">
        <f t="shared" si="372"/>
        <v>0</v>
      </c>
      <c r="AZ328" s="36">
        <f t="shared" si="385"/>
        <v>0</v>
      </c>
      <c r="BA328" s="36">
        <f t="shared" si="386"/>
        <v>0</v>
      </c>
      <c r="BB328" s="36">
        <f t="shared" si="387"/>
        <v>0</v>
      </c>
      <c r="BC328" s="36">
        <f t="shared" si="388"/>
        <v>0</v>
      </c>
      <c r="BD328" s="36">
        <f t="shared" si="389"/>
        <v>0</v>
      </c>
      <c r="BE328" s="36">
        <f t="shared" si="390"/>
        <v>0</v>
      </c>
      <c r="BF328" s="36">
        <f t="shared" si="391"/>
        <v>0</v>
      </c>
      <c r="BG328" s="36">
        <f t="shared" si="392"/>
        <v>0</v>
      </c>
      <c r="BH328" s="36">
        <f t="shared" si="393"/>
        <v>0</v>
      </c>
      <c r="BI328" s="36">
        <f t="shared" si="394"/>
        <v>0</v>
      </c>
      <c r="BJ328" s="118">
        <f t="shared" si="373"/>
        <v>0</v>
      </c>
      <c r="BK328" s="37"/>
      <c r="BL328" s="38">
        <f t="shared" si="395"/>
        <v>0</v>
      </c>
      <c r="BM328" s="39">
        <f>IF(BA328+AP328+T327&gt;=F$8,0,IF(SUM($BL328:BL328)&lt;$C328,MIN(F$8-(BA328+AP328+T327),$C328-SUM($BL328:BL328)),0))</f>
        <v>0</v>
      </c>
      <c r="BN328" s="39">
        <f>IF(BB328+AQ328+U327&gt;=G$8,0,IF(SUM($BL328:BM328)&lt;$C328,MIN(G$8-(BB328+AQ328+U327),$C328-SUM($BL328:BM328)),0))</f>
        <v>0</v>
      </c>
      <c r="BO328" s="39">
        <f>IF(BC328+AR328+V327&gt;=H$8,0,IF(SUM($BL328:BN328)&lt;$C328,MIN(H$8-(BC328+AR328+V327),$C328-SUM($BL328:BN328)),0))</f>
        <v>0</v>
      </c>
      <c r="BP328" s="39">
        <f>IF(BD328+AS328+W327&gt;=I$8,0,IF(SUM($BL328:BO328)&lt;$C328,MIN(I$8-(BD328+AS328+W327),$C328-SUM($BL328:BO328)),0))</f>
        <v>0</v>
      </c>
      <c r="BQ328" s="39">
        <f>IF(BE328+AT328+X327&gt;=J$8,0,IF(SUM($BL328:BP328)&lt;$C328,MIN(J$8-(BE328+AT328+X327),$C328-SUM($BL328:BP328)),0))</f>
        <v>0</v>
      </c>
      <c r="BR328" s="39">
        <f>IF(BF328+AU328+Y327&gt;=K$8,0,IF(SUM($BL328:BQ328)&lt;$C328,MIN(K$8-(BF328+AU328+Y327),$C328-SUM($BL328:BQ328)),0))</f>
        <v>0</v>
      </c>
      <c r="BS328" s="39">
        <f>IF(BG328+AV328+Z327&gt;=L$8,0,IF(SUM($BL328:BR328)&lt;$C328,MIN(L$8-(BG328+AV328+Z327),$C328-SUM($BL328:BR328)),0))</f>
        <v>0</v>
      </c>
      <c r="BT328" s="39">
        <f>IF(BH328+AW328+AA327&gt;=M$8,0,IF(SUM($BL328:BS328)&lt;$C328,MIN(M$8-(BH328+AW328+AA327),$C328-SUM($BL328:BS328)),0))</f>
        <v>0</v>
      </c>
      <c r="BU328" s="39">
        <f>IF(BI328+AX328+AB327&gt;=N$8,0,IF(SUM($BL328:BT328)&lt;$C328,MIN(N$8-(BI328+AX328+AB327),$C328-SUM($BL328:BT328)),0))</f>
        <v>0</v>
      </c>
      <c r="BW328" s="52" t="e">
        <f t="shared" si="396"/>
        <v>#N/A</v>
      </c>
      <c r="BX328" s="174" t="e">
        <f t="shared" si="397"/>
        <v>#N/A</v>
      </c>
      <c r="BY328" s="39">
        <f t="shared" si="374"/>
        <v>0</v>
      </c>
      <c r="BZ328" s="174" t="e">
        <f t="shared" si="398"/>
        <v>#N/A</v>
      </c>
      <c r="CA328" s="37">
        <f t="shared" si="375"/>
        <v>0</v>
      </c>
      <c r="CB328" s="174" t="e">
        <f t="shared" si="399"/>
        <v>#N/A</v>
      </c>
      <c r="CC328" s="39">
        <f t="shared" si="376"/>
        <v>0</v>
      </c>
      <c r="CD328" s="174" t="e">
        <f t="shared" si="400"/>
        <v>#N/A</v>
      </c>
      <c r="CE328" s="39">
        <f t="shared" si="377"/>
        <v>0</v>
      </c>
      <c r="CF328" s="174" t="e">
        <f t="shared" si="401"/>
        <v>#N/A</v>
      </c>
      <c r="CG328" s="39">
        <f t="shared" si="378"/>
        <v>0</v>
      </c>
      <c r="CH328" s="174" t="e">
        <f t="shared" si="402"/>
        <v>#N/A</v>
      </c>
      <c r="CI328" s="39">
        <f t="shared" si="379"/>
        <v>0</v>
      </c>
      <c r="CJ328" s="174" t="e">
        <f t="shared" si="403"/>
        <v>#N/A</v>
      </c>
      <c r="CK328" s="39">
        <f t="shared" si="380"/>
        <v>0</v>
      </c>
      <c r="CL328" s="174" t="e">
        <f t="shared" si="404"/>
        <v>#N/A</v>
      </c>
      <c r="CM328" s="39">
        <f t="shared" si="381"/>
        <v>0</v>
      </c>
      <c r="CN328" s="174" t="e">
        <f t="shared" si="405"/>
        <v>#N/A</v>
      </c>
      <c r="CO328" s="39">
        <f t="shared" si="382"/>
        <v>0</v>
      </c>
      <c r="CP328" s="174" t="e">
        <f t="shared" si="406"/>
        <v>#N/A</v>
      </c>
      <c r="CQ328" s="39">
        <f t="shared" si="383"/>
        <v>0</v>
      </c>
      <c r="CR328" s="39" t="e">
        <f>IF(ISERROR(BX328),NA(),(BY328/Calculator!$E$6)/2)</f>
        <v>#N/A</v>
      </c>
      <c r="CS328" s="39" t="e">
        <f>IF(ISERROR(BZ328),NA(),(CA328/Calculator!$E$6)/2)</f>
        <v>#N/A</v>
      </c>
      <c r="CT328" s="39" t="e">
        <f>IF(ISERROR(CB328),NA(),(CC328/Calculator!$E$6)/2)</f>
        <v>#N/A</v>
      </c>
      <c r="CU328" s="39" t="e">
        <f>IF(ISERROR(CD328),NA(),(CE328/Calculator!$E$6)/2)</f>
        <v>#N/A</v>
      </c>
      <c r="CV328" s="39" t="e">
        <f>IF(ISERROR(CF328),NA(),(CG328/Calculator!$E$6)/2)</f>
        <v>#N/A</v>
      </c>
      <c r="CW328" s="39" t="e">
        <f>IF(ISERROR(CH328),NA(),(CI328/Calculator!$E$6)/2)</f>
        <v>#N/A</v>
      </c>
      <c r="CX328" s="39" t="e">
        <f>IF(ISERROR(CJ328),NA(),(CK328/Calculator!$E$6)/2)</f>
        <v>#N/A</v>
      </c>
      <c r="CY328" s="39" t="e">
        <f>IF(ISERROR(CL328),NA(),(CM328/Calculator!$E$6)/2)</f>
        <v>#N/A</v>
      </c>
      <c r="CZ328" s="39" t="e">
        <f>IF(ISERROR(CN328),NA(),(CO328/Calculator!$E$6)/2)</f>
        <v>#N/A</v>
      </c>
      <c r="DA328" s="39" t="e">
        <f>IF(ISERROR(CP328),NA(),(CQ328/Calculator!$E$6)/2)</f>
        <v>#N/A</v>
      </c>
    </row>
    <row r="329" spans="1:105" s="34" customFormat="1" ht="12" thickBot="1" x14ac:dyDescent="0.25">
      <c r="A329" s="51" t="str">
        <f t="shared" si="338"/>
        <v/>
      </c>
      <c r="B329" s="52" t="str">
        <f t="shared" si="384"/>
        <v/>
      </c>
      <c r="C329" s="53" t="str">
        <f t="shared" si="339"/>
        <v/>
      </c>
      <c r="D329" s="54"/>
      <c r="E329" s="36">
        <f t="shared" si="340"/>
        <v>0</v>
      </c>
      <c r="F329" s="36">
        <f t="shared" si="341"/>
        <v>0</v>
      </c>
      <c r="G329" s="36">
        <f t="shared" si="342"/>
        <v>0</v>
      </c>
      <c r="H329" s="36">
        <f t="shared" si="343"/>
        <v>0</v>
      </c>
      <c r="I329" s="36">
        <f t="shared" si="344"/>
        <v>0</v>
      </c>
      <c r="J329" s="36">
        <f t="shared" si="345"/>
        <v>0</v>
      </c>
      <c r="K329" s="36">
        <f t="shared" si="346"/>
        <v>0</v>
      </c>
      <c r="L329" s="36">
        <f t="shared" si="347"/>
        <v>0</v>
      </c>
      <c r="M329" s="36">
        <f t="shared" si="348"/>
        <v>0</v>
      </c>
      <c r="N329" s="36">
        <f t="shared" si="349"/>
        <v>0</v>
      </c>
      <c r="O329" s="49">
        <f t="shared" si="350"/>
        <v>0</v>
      </c>
      <c r="P329" s="132" t="str">
        <f t="shared" si="351"/>
        <v/>
      </c>
      <c r="Q329" s="50">
        <f t="shared" si="352"/>
        <v>0</v>
      </c>
      <c r="R329" s="37"/>
      <c r="S329" s="36">
        <f t="shared" si="353"/>
        <v>1000</v>
      </c>
      <c r="T329" s="36">
        <f t="shared" si="354"/>
        <v>0</v>
      </c>
      <c r="U329" s="36">
        <f t="shared" si="355"/>
        <v>0</v>
      </c>
      <c r="V329" s="36">
        <f t="shared" si="356"/>
        <v>0</v>
      </c>
      <c r="W329" s="36">
        <f t="shared" si="357"/>
        <v>3000</v>
      </c>
      <c r="X329" s="36">
        <f t="shared" si="358"/>
        <v>0</v>
      </c>
      <c r="Y329" s="36">
        <f t="shared" si="359"/>
        <v>0</v>
      </c>
      <c r="Z329" s="36">
        <f t="shared" si="360"/>
        <v>73998.680000000022</v>
      </c>
      <c r="AA329" s="36">
        <f t="shared" si="361"/>
        <v>0</v>
      </c>
      <c r="AB329" s="36">
        <f t="shared" si="362"/>
        <v>0</v>
      </c>
      <c r="AC329" s="40"/>
      <c r="AD329" s="36">
        <f t="shared" si="328"/>
        <v>0</v>
      </c>
      <c r="AE329" s="36">
        <f t="shared" si="329"/>
        <v>0</v>
      </c>
      <c r="AF329" s="36">
        <f t="shared" si="330"/>
        <v>0</v>
      </c>
      <c r="AG329" s="36">
        <f t="shared" si="331"/>
        <v>0</v>
      </c>
      <c r="AH329" s="36">
        <f t="shared" si="332"/>
        <v>0</v>
      </c>
      <c r="AI329" s="36">
        <f t="shared" si="333"/>
        <v>0</v>
      </c>
      <c r="AJ329" s="36">
        <f t="shared" si="334"/>
        <v>0</v>
      </c>
      <c r="AK329" s="36">
        <f t="shared" si="335"/>
        <v>0</v>
      </c>
      <c r="AL329" s="36">
        <f t="shared" si="336"/>
        <v>0</v>
      </c>
      <c r="AM329" s="36">
        <f t="shared" si="337"/>
        <v>0</v>
      </c>
      <c r="AN329" s="40"/>
      <c r="AO329" s="36">
        <f t="shared" si="363"/>
        <v>0</v>
      </c>
      <c r="AP329" s="36">
        <f t="shared" si="364"/>
        <v>0</v>
      </c>
      <c r="AQ329" s="36">
        <f t="shared" si="365"/>
        <v>0</v>
      </c>
      <c r="AR329" s="36">
        <f t="shared" si="366"/>
        <v>0</v>
      </c>
      <c r="AS329" s="36">
        <f t="shared" si="367"/>
        <v>0</v>
      </c>
      <c r="AT329" s="36">
        <f t="shared" si="368"/>
        <v>0</v>
      </c>
      <c r="AU329" s="36">
        <f t="shared" si="369"/>
        <v>0</v>
      </c>
      <c r="AV329" s="36">
        <f t="shared" si="370"/>
        <v>215.2</v>
      </c>
      <c r="AW329" s="36">
        <f t="shared" si="371"/>
        <v>0</v>
      </c>
      <c r="AX329" s="36">
        <f t="shared" si="372"/>
        <v>0</v>
      </c>
      <c r="AZ329" s="36">
        <f t="shared" si="385"/>
        <v>0</v>
      </c>
      <c r="BA329" s="36">
        <f t="shared" si="386"/>
        <v>0</v>
      </c>
      <c r="BB329" s="36">
        <f t="shared" si="387"/>
        <v>0</v>
      </c>
      <c r="BC329" s="36">
        <f t="shared" si="388"/>
        <v>0</v>
      </c>
      <c r="BD329" s="36">
        <f t="shared" si="389"/>
        <v>0</v>
      </c>
      <c r="BE329" s="36">
        <f t="shared" si="390"/>
        <v>0</v>
      </c>
      <c r="BF329" s="36">
        <f t="shared" si="391"/>
        <v>0</v>
      </c>
      <c r="BG329" s="36">
        <f t="shared" si="392"/>
        <v>0</v>
      </c>
      <c r="BH329" s="36">
        <f t="shared" si="393"/>
        <v>0</v>
      </c>
      <c r="BI329" s="36">
        <f t="shared" si="394"/>
        <v>0</v>
      </c>
      <c r="BJ329" s="118">
        <f t="shared" si="373"/>
        <v>0</v>
      </c>
      <c r="BK329" s="37"/>
      <c r="BL329" s="38">
        <f t="shared" si="395"/>
        <v>0</v>
      </c>
      <c r="BM329" s="39">
        <f>IF(BA329+AP329+T328&gt;=F$8,0,IF(SUM($BL329:BL329)&lt;$C329,MIN(F$8-(BA329+AP329+T328),$C329-SUM($BL329:BL329)),0))</f>
        <v>0</v>
      </c>
      <c r="BN329" s="39">
        <f>IF(BB329+AQ329+U328&gt;=G$8,0,IF(SUM($BL329:BM329)&lt;$C329,MIN(G$8-(BB329+AQ329+U328),$C329-SUM($BL329:BM329)),0))</f>
        <v>0</v>
      </c>
      <c r="BO329" s="39">
        <f>IF(BC329+AR329+V328&gt;=H$8,0,IF(SUM($BL329:BN329)&lt;$C329,MIN(H$8-(BC329+AR329+V328),$C329-SUM($BL329:BN329)),0))</f>
        <v>0</v>
      </c>
      <c r="BP329" s="39">
        <f>IF(BD329+AS329+W328&gt;=I$8,0,IF(SUM($BL329:BO329)&lt;$C329,MIN(I$8-(BD329+AS329+W328),$C329-SUM($BL329:BO329)),0))</f>
        <v>0</v>
      </c>
      <c r="BQ329" s="39">
        <f>IF(BE329+AT329+X328&gt;=J$8,0,IF(SUM($BL329:BP329)&lt;$C329,MIN(J$8-(BE329+AT329+X328),$C329-SUM($BL329:BP329)),0))</f>
        <v>0</v>
      </c>
      <c r="BR329" s="39">
        <f>IF(BF329+AU329+Y328&gt;=K$8,0,IF(SUM($BL329:BQ329)&lt;$C329,MIN(K$8-(BF329+AU329+Y328),$C329-SUM($BL329:BQ329)),0))</f>
        <v>0</v>
      </c>
      <c r="BS329" s="39">
        <f>IF(BG329+AV329+Z328&gt;=L$8,0,IF(SUM($BL329:BR329)&lt;$C329,MIN(L$8-(BG329+AV329+Z328),$C329-SUM($BL329:BR329)),0))</f>
        <v>0</v>
      </c>
      <c r="BT329" s="39">
        <f>IF(BH329+AW329+AA328&gt;=M$8,0,IF(SUM($BL329:BS329)&lt;$C329,MIN(M$8-(BH329+AW329+AA328),$C329-SUM($BL329:BS329)),0))</f>
        <v>0</v>
      </c>
      <c r="BU329" s="39">
        <f>IF(BI329+AX329+AB328&gt;=N$8,0,IF(SUM($BL329:BT329)&lt;$C329,MIN(N$8-(BI329+AX329+AB328),$C329-SUM($BL329:BT329)),0))</f>
        <v>0</v>
      </c>
      <c r="BW329" s="52" t="e">
        <f t="shared" si="396"/>
        <v>#N/A</v>
      </c>
      <c r="BX329" s="174" t="e">
        <f t="shared" si="397"/>
        <v>#N/A</v>
      </c>
      <c r="BY329" s="39">
        <f t="shared" si="374"/>
        <v>0</v>
      </c>
      <c r="BZ329" s="174" t="e">
        <f t="shared" si="398"/>
        <v>#N/A</v>
      </c>
      <c r="CA329" s="37">
        <f t="shared" si="375"/>
        <v>0</v>
      </c>
      <c r="CB329" s="174" t="e">
        <f t="shared" si="399"/>
        <v>#N/A</v>
      </c>
      <c r="CC329" s="39">
        <f t="shared" si="376"/>
        <v>0</v>
      </c>
      <c r="CD329" s="174" t="e">
        <f t="shared" si="400"/>
        <v>#N/A</v>
      </c>
      <c r="CE329" s="39">
        <f t="shared" si="377"/>
        <v>0</v>
      </c>
      <c r="CF329" s="174" t="e">
        <f t="shared" si="401"/>
        <v>#N/A</v>
      </c>
      <c r="CG329" s="39">
        <f t="shared" si="378"/>
        <v>0</v>
      </c>
      <c r="CH329" s="174" t="e">
        <f t="shared" si="402"/>
        <v>#N/A</v>
      </c>
      <c r="CI329" s="39">
        <f t="shared" si="379"/>
        <v>0</v>
      </c>
      <c r="CJ329" s="174" t="e">
        <f t="shared" si="403"/>
        <v>#N/A</v>
      </c>
      <c r="CK329" s="39">
        <f t="shared" si="380"/>
        <v>0</v>
      </c>
      <c r="CL329" s="174" t="e">
        <f t="shared" si="404"/>
        <v>#N/A</v>
      </c>
      <c r="CM329" s="39">
        <f t="shared" si="381"/>
        <v>0</v>
      </c>
      <c r="CN329" s="174" t="e">
        <f t="shared" si="405"/>
        <v>#N/A</v>
      </c>
      <c r="CO329" s="39">
        <f t="shared" si="382"/>
        <v>0</v>
      </c>
      <c r="CP329" s="174" t="e">
        <f t="shared" si="406"/>
        <v>#N/A</v>
      </c>
      <c r="CQ329" s="39">
        <f t="shared" si="383"/>
        <v>0</v>
      </c>
      <c r="CR329" s="39" t="e">
        <f>IF(ISERROR(BX329),NA(),(BY329/Calculator!$E$6)/2)</f>
        <v>#N/A</v>
      </c>
      <c r="CS329" s="39" t="e">
        <f>IF(ISERROR(BZ329),NA(),(CA329/Calculator!$E$6)/2)</f>
        <v>#N/A</v>
      </c>
      <c r="CT329" s="39" t="e">
        <f>IF(ISERROR(CB329),NA(),(CC329/Calculator!$E$6)/2)</f>
        <v>#N/A</v>
      </c>
      <c r="CU329" s="39" t="e">
        <f>IF(ISERROR(CD329),NA(),(CE329/Calculator!$E$6)/2)</f>
        <v>#N/A</v>
      </c>
      <c r="CV329" s="39" t="e">
        <f>IF(ISERROR(CF329),NA(),(CG329/Calculator!$E$6)/2)</f>
        <v>#N/A</v>
      </c>
      <c r="CW329" s="39" t="e">
        <f>IF(ISERROR(CH329),NA(),(CI329/Calculator!$E$6)/2)</f>
        <v>#N/A</v>
      </c>
      <c r="CX329" s="39" t="e">
        <f>IF(ISERROR(CJ329),NA(),(CK329/Calculator!$E$6)/2)</f>
        <v>#N/A</v>
      </c>
      <c r="CY329" s="39" t="e">
        <f>IF(ISERROR(CL329),NA(),(CM329/Calculator!$E$6)/2)</f>
        <v>#N/A</v>
      </c>
      <c r="CZ329" s="39" t="e">
        <f>IF(ISERROR(CN329),NA(),(CO329/Calculator!$E$6)/2)</f>
        <v>#N/A</v>
      </c>
      <c r="DA329" s="39" t="e">
        <f>IF(ISERROR(CP329),NA(),(CQ329/Calculator!$E$6)/2)</f>
        <v>#N/A</v>
      </c>
    </row>
    <row r="330" spans="1:105" s="34" customFormat="1" ht="12" thickBot="1" x14ac:dyDescent="0.25">
      <c r="A330" s="51" t="str">
        <f t="shared" si="338"/>
        <v/>
      </c>
      <c r="B330" s="52" t="str">
        <f t="shared" si="384"/>
        <v/>
      </c>
      <c r="C330" s="53" t="str">
        <f t="shared" si="339"/>
        <v/>
      </c>
      <c r="D330" s="54"/>
      <c r="E330" s="36">
        <f t="shared" si="340"/>
        <v>0</v>
      </c>
      <c r="F330" s="36">
        <f t="shared" si="341"/>
        <v>0</v>
      </c>
      <c r="G330" s="36">
        <f t="shared" si="342"/>
        <v>0</v>
      </c>
      <c r="H330" s="36">
        <f t="shared" si="343"/>
        <v>0</v>
      </c>
      <c r="I330" s="36">
        <f t="shared" si="344"/>
        <v>0</v>
      </c>
      <c r="J330" s="36">
        <f t="shared" si="345"/>
        <v>0</v>
      </c>
      <c r="K330" s="36">
        <f t="shared" si="346"/>
        <v>0</v>
      </c>
      <c r="L330" s="36">
        <f t="shared" si="347"/>
        <v>0</v>
      </c>
      <c r="M330" s="36">
        <f t="shared" si="348"/>
        <v>0</v>
      </c>
      <c r="N330" s="36">
        <f t="shared" si="349"/>
        <v>0</v>
      </c>
      <c r="O330" s="49">
        <f t="shared" si="350"/>
        <v>0</v>
      </c>
      <c r="P330" s="132" t="str">
        <f t="shared" si="351"/>
        <v/>
      </c>
      <c r="Q330" s="50">
        <f t="shared" si="352"/>
        <v>0</v>
      </c>
      <c r="R330" s="37"/>
      <c r="S330" s="36">
        <f t="shared" si="353"/>
        <v>1000</v>
      </c>
      <c r="T330" s="36">
        <f t="shared" si="354"/>
        <v>0</v>
      </c>
      <c r="U330" s="36">
        <f t="shared" si="355"/>
        <v>0</v>
      </c>
      <c r="V330" s="36">
        <f t="shared" si="356"/>
        <v>0</v>
      </c>
      <c r="W330" s="36">
        <f t="shared" si="357"/>
        <v>3000</v>
      </c>
      <c r="X330" s="36">
        <f t="shared" si="358"/>
        <v>0</v>
      </c>
      <c r="Y330" s="36">
        <f t="shared" si="359"/>
        <v>0</v>
      </c>
      <c r="Z330" s="36">
        <f t="shared" si="360"/>
        <v>74214.510000000024</v>
      </c>
      <c r="AA330" s="36">
        <f t="shared" si="361"/>
        <v>0</v>
      </c>
      <c r="AB330" s="36">
        <f t="shared" si="362"/>
        <v>0</v>
      </c>
      <c r="AC330" s="40"/>
      <c r="AD330" s="36">
        <f t="shared" si="328"/>
        <v>0</v>
      </c>
      <c r="AE330" s="36">
        <f t="shared" si="329"/>
        <v>0</v>
      </c>
      <c r="AF330" s="36">
        <f t="shared" si="330"/>
        <v>0</v>
      </c>
      <c r="AG330" s="36">
        <f t="shared" si="331"/>
        <v>0</v>
      </c>
      <c r="AH330" s="36">
        <f t="shared" si="332"/>
        <v>0</v>
      </c>
      <c r="AI330" s="36">
        <f t="shared" si="333"/>
        <v>0</v>
      </c>
      <c r="AJ330" s="36">
        <f t="shared" si="334"/>
        <v>0</v>
      </c>
      <c r="AK330" s="36">
        <f t="shared" si="335"/>
        <v>0</v>
      </c>
      <c r="AL330" s="36">
        <f t="shared" si="336"/>
        <v>0</v>
      </c>
      <c r="AM330" s="36">
        <f t="shared" si="337"/>
        <v>0</v>
      </c>
      <c r="AN330" s="40"/>
      <c r="AO330" s="36">
        <f t="shared" si="363"/>
        <v>0</v>
      </c>
      <c r="AP330" s="36">
        <f t="shared" si="364"/>
        <v>0</v>
      </c>
      <c r="AQ330" s="36">
        <f t="shared" si="365"/>
        <v>0</v>
      </c>
      <c r="AR330" s="36">
        <f t="shared" si="366"/>
        <v>0</v>
      </c>
      <c r="AS330" s="36">
        <f t="shared" si="367"/>
        <v>0</v>
      </c>
      <c r="AT330" s="36">
        <f t="shared" si="368"/>
        <v>0</v>
      </c>
      <c r="AU330" s="36">
        <f t="shared" si="369"/>
        <v>0</v>
      </c>
      <c r="AV330" s="36">
        <f t="shared" si="370"/>
        <v>215.83</v>
      </c>
      <c r="AW330" s="36">
        <f t="shared" si="371"/>
        <v>0</v>
      </c>
      <c r="AX330" s="36">
        <f t="shared" si="372"/>
        <v>0</v>
      </c>
      <c r="AZ330" s="36">
        <f t="shared" si="385"/>
        <v>0</v>
      </c>
      <c r="BA330" s="36">
        <f t="shared" si="386"/>
        <v>0</v>
      </c>
      <c r="BB330" s="36">
        <f t="shared" si="387"/>
        <v>0</v>
      </c>
      <c r="BC330" s="36">
        <f t="shared" si="388"/>
        <v>0</v>
      </c>
      <c r="BD330" s="36">
        <f t="shared" si="389"/>
        <v>0</v>
      </c>
      <c r="BE330" s="36">
        <f t="shared" si="390"/>
        <v>0</v>
      </c>
      <c r="BF330" s="36">
        <f t="shared" si="391"/>
        <v>0</v>
      </c>
      <c r="BG330" s="36">
        <f t="shared" si="392"/>
        <v>0</v>
      </c>
      <c r="BH330" s="36">
        <f t="shared" si="393"/>
        <v>0</v>
      </c>
      <c r="BI330" s="36">
        <f t="shared" si="394"/>
        <v>0</v>
      </c>
      <c r="BJ330" s="118">
        <f t="shared" si="373"/>
        <v>0</v>
      </c>
      <c r="BK330" s="37"/>
      <c r="BL330" s="38">
        <f t="shared" si="395"/>
        <v>0</v>
      </c>
      <c r="BM330" s="39">
        <f>IF(BA330+AP330+T329&gt;=F$8,0,IF(SUM($BL330:BL330)&lt;$C330,MIN(F$8-(BA330+AP330+T329),$C330-SUM($BL330:BL330)),0))</f>
        <v>0</v>
      </c>
      <c r="BN330" s="39">
        <f>IF(BB330+AQ330+U329&gt;=G$8,0,IF(SUM($BL330:BM330)&lt;$C330,MIN(G$8-(BB330+AQ330+U329),$C330-SUM($BL330:BM330)),0))</f>
        <v>0</v>
      </c>
      <c r="BO330" s="39">
        <f>IF(BC330+AR330+V329&gt;=H$8,0,IF(SUM($BL330:BN330)&lt;$C330,MIN(H$8-(BC330+AR330+V329),$C330-SUM($BL330:BN330)),0))</f>
        <v>0</v>
      </c>
      <c r="BP330" s="39">
        <f>IF(BD330+AS330+W329&gt;=I$8,0,IF(SUM($BL330:BO330)&lt;$C330,MIN(I$8-(BD330+AS330+W329),$C330-SUM($BL330:BO330)),0))</f>
        <v>0</v>
      </c>
      <c r="BQ330" s="39">
        <f>IF(BE330+AT330+X329&gt;=J$8,0,IF(SUM($BL330:BP330)&lt;$C330,MIN(J$8-(BE330+AT330+X329),$C330-SUM($BL330:BP330)),0))</f>
        <v>0</v>
      </c>
      <c r="BR330" s="39">
        <f>IF(BF330+AU330+Y329&gt;=K$8,0,IF(SUM($BL330:BQ330)&lt;$C330,MIN(K$8-(BF330+AU330+Y329),$C330-SUM($BL330:BQ330)),0))</f>
        <v>0</v>
      </c>
      <c r="BS330" s="39">
        <f>IF(BG330+AV330+Z329&gt;=L$8,0,IF(SUM($BL330:BR330)&lt;$C330,MIN(L$8-(BG330+AV330+Z329),$C330-SUM($BL330:BR330)),0))</f>
        <v>0</v>
      </c>
      <c r="BT330" s="39">
        <f>IF(BH330+AW330+AA329&gt;=M$8,0,IF(SUM($BL330:BS330)&lt;$C330,MIN(M$8-(BH330+AW330+AA329),$C330-SUM($BL330:BS330)),0))</f>
        <v>0</v>
      </c>
      <c r="BU330" s="39">
        <f>IF(BI330+AX330+AB329&gt;=N$8,0,IF(SUM($BL330:BT330)&lt;$C330,MIN(N$8-(BI330+AX330+AB329),$C330-SUM($BL330:BT330)),0))</f>
        <v>0</v>
      </c>
      <c r="BW330" s="52" t="e">
        <f t="shared" si="396"/>
        <v>#N/A</v>
      </c>
      <c r="BX330" s="174" t="e">
        <f t="shared" si="397"/>
        <v>#N/A</v>
      </c>
      <c r="BY330" s="39">
        <f t="shared" si="374"/>
        <v>0</v>
      </c>
      <c r="BZ330" s="174" t="e">
        <f t="shared" si="398"/>
        <v>#N/A</v>
      </c>
      <c r="CA330" s="37">
        <f t="shared" si="375"/>
        <v>0</v>
      </c>
      <c r="CB330" s="174" t="e">
        <f t="shared" si="399"/>
        <v>#N/A</v>
      </c>
      <c r="CC330" s="39">
        <f t="shared" si="376"/>
        <v>0</v>
      </c>
      <c r="CD330" s="174" t="e">
        <f t="shared" si="400"/>
        <v>#N/A</v>
      </c>
      <c r="CE330" s="39">
        <f t="shared" si="377"/>
        <v>0</v>
      </c>
      <c r="CF330" s="174" t="e">
        <f t="shared" si="401"/>
        <v>#N/A</v>
      </c>
      <c r="CG330" s="39">
        <f t="shared" si="378"/>
        <v>0</v>
      </c>
      <c r="CH330" s="174" t="e">
        <f t="shared" si="402"/>
        <v>#N/A</v>
      </c>
      <c r="CI330" s="39">
        <f t="shared" si="379"/>
        <v>0</v>
      </c>
      <c r="CJ330" s="174" t="e">
        <f t="shared" si="403"/>
        <v>#N/A</v>
      </c>
      <c r="CK330" s="39">
        <f t="shared" si="380"/>
        <v>0</v>
      </c>
      <c r="CL330" s="174" t="e">
        <f t="shared" si="404"/>
        <v>#N/A</v>
      </c>
      <c r="CM330" s="39">
        <f t="shared" si="381"/>
        <v>0</v>
      </c>
      <c r="CN330" s="174" t="e">
        <f t="shared" si="405"/>
        <v>#N/A</v>
      </c>
      <c r="CO330" s="39">
        <f t="shared" si="382"/>
        <v>0</v>
      </c>
      <c r="CP330" s="174" t="e">
        <f t="shared" si="406"/>
        <v>#N/A</v>
      </c>
      <c r="CQ330" s="39">
        <f t="shared" si="383"/>
        <v>0</v>
      </c>
      <c r="CR330" s="39" t="e">
        <f>IF(ISERROR(BX330),NA(),(BY330/Calculator!$E$6)/2)</f>
        <v>#N/A</v>
      </c>
      <c r="CS330" s="39" t="e">
        <f>IF(ISERROR(BZ330),NA(),(CA330/Calculator!$E$6)/2)</f>
        <v>#N/A</v>
      </c>
      <c r="CT330" s="39" t="e">
        <f>IF(ISERROR(CB330),NA(),(CC330/Calculator!$E$6)/2)</f>
        <v>#N/A</v>
      </c>
      <c r="CU330" s="39" t="e">
        <f>IF(ISERROR(CD330),NA(),(CE330/Calculator!$E$6)/2)</f>
        <v>#N/A</v>
      </c>
      <c r="CV330" s="39" t="e">
        <f>IF(ISERROR(CF330),NA(),(CG330/Calculator!$E$6)/2)</f>
        <v>#N/A</v>
      </c>
      <c r="CW330" s="39" t="e">
        <f>IF(ISERROR(CH330),NA(),(CI330/Calculator!$E$6)/2)</f>
        <v>#N/A</v>
      </c>
      <c r="CX330" s="39" t="e">
        <f>IF(ISERROR(CJ330),NA(),(CK330/Calculator!$E$6)/2)</f>
        <v>#N/A</v>
      </c>
      <c r="CY330" s="39" t="e">
        <f>IF(ISERROR(CL330),NA(),(CM330/Calculator!$E$6)/2)</f>
        <v>#N/A</v>
      </c>
      <c r="CZ330" s="39" t="e">
        <f>IF(ISERROR(CN330),NA(),(CO330/Calculator!$E$6)/2)</f>
        <v>#N/A</v>
      </c>
      <c r="DA330" s="39" t="e">
        <f>IF(ISERROR(CP330),NA(),(CQ330/Calculator!$E$6)/2)</f>
        <v>#N/A</v>
      </c>
    </row>
    <row r="331" spans="1:105" s="34" customFormat="1" ht="12" thickBot="1" x14ac:dyDescent="0.25">
      <c r="A331" s="51" t="str">
        <f t="shared" si="338"/>
        <v/>
      </c>
      <c r="B331" s="52" t="str">
        <f t="shared" si="384"/>
        <v/>
      </c>
      <c r="C331" s="53" t="str">
        <f t="shared" si="339"/>
        <v/>
      </c>
      <c r="D331" s="54"/>
      <c r="E331" s="36">
        <f t="shared" si="340"/>
        <v>0</v>
      </c>
      <c r="F331" s="36">
        <f t="shared" si="341"/>
        <v>0</v>
      </c>
      <c r="G331" s="36">
        <f t="shared" si="342"/>
        <v>0</v>
      </c>
      <c r="H331" s="36">
        <f t="shared" si="343"/>
        <v>0</v>
      </c>
      <c r="I331" s="36">
        <f t="shared" si="344"/>
        <v>0</v>
      </c>
      <c r="J331" s="36">
        <f t="shared" si="345"/>
        <v>0</v>
      </c>
      <c r="K331" s="36">
        <f t="shared" si="346"/>
        <v>0</v>
      </c>
      <c r="L331" s="36">
        <f t="shared" si="347"/>
        <v>0</v>
      </c>
      <c r="M331" s="36">
        <f t="shared" si="348"/>
        <v>0</v>
      </c>
      <c r="N331" s="36">
        <f t="shared" si="349"/>
        <v>0</v>
      </c>
      <c r="O331" s="49">
        <f t="shared" si="350"/>
        <v>0</v>
      </c>
      <c r="P331" s="132" t="str">
        <f t="shared" si="351"/>
        <v/>
      </c>
      <c r="Q331" s="50">
        <f t="shared" si="352"/>
        <v>0</v>
      </c>
      <c r="R331" s="37"/>
      <c r="S331" s="36">
        <f t="shared" si="353"/>
        <v>1000</v>
      </c>
      <c r="T331" s="36">
        <f t="shared" si="354"/>
        <v>0</v>
      </c>
      <c r="U331" s="36">
        <f t="shared" si="355"/>
        <v>0</v>
      </c>
      <c r="V331" s="36">
        <f t="shared" si="356"/>
        <v>0</v>
      </c>
      <c r="W331" s="36">
        <f t="shared" si="357"/>
        <v>3000</v>
      </c>
      <c r="X331" s="36">
        <f t="shared" si="358"/>
        <v>0</v>
      </c>
      <c r="Y331" s="36">
        <f t="shared" si="359"/>
        <v>0</v>
      </c>
      <c r="Z331" s="36">
        <f t="shared" si="360"/>
        <v>74430.97000000003</v>
      </c>
      <c r="AA331" s="36">
        <f t="shared" si="361"/>
        <v>0</v>
      </c>
      <c r="AB331" s="36">
        <f t="shared" si="362"/>
        <v>0</v>
      </c>
      <c r="AC331" s="40"/>
      <c r="AD331" s="36">
        <f t="shared" si="328"/>
        <v>0</v>
      </c>
      <c r="AE331" s="36">
        <f t="shared" si="329"/>
        <v>0</v>
      </c>
      <c r="AF331" s="36">
        <f t="shared" si="330"/>
        <v>0</v>
      </c>
      <c r="AG331" s="36">
        <f t="shared" si="331"/>
        <v>0</v>
      </c>
      <c r="AH331" s="36">
        <f t="shared" si="332"/>
        <v>0</v>
      </c>
      <c r="AI331" s="36">
        <f t="shared" si="333"/>
        <v>0</v>
      </c>
      <c r="AJ331" s="36">
        <f t="shared" si="334"/>
        <v>0</v>
      </c>
      <c r="AK331" s="36">
        <f t="shared" si="335"/>
        <v>0</v>
      </c>
      <c r="AL331" s="36">
        <f t="shared" si="336"/>
        <v>0</v>
      </c>
      <c r="AM331" s="36">
        <f t="shared" si="337"/>
        <v>0</v>
      </c>
      <c r="AN331" s="40"/>
      <c r="AO331" s="36">
        <f t="shared" si="363"/>
        <v>0</v>
      </c>
      <c r="AP331" s="36">
        <f t="shared" si="364"/>
        <v>0</v>
      </c>
      <c r="AQ331" s="36">
        <f t="shared" si="365"/>
        <v>0</v>
      </c>
      <c r="AR331" s="36">
        <f t="shared" si="366"/>
        <v>0</v>
      </c>
      <c r="AS331" s="36">
        <f t="shared" si="367"/>
        <v>0</v>
      </c>
      <c r="AT331" s="36">
        <f t="shared" si="368"/>
        <v>0</v>
      </c>
      <c r="AU331" s="36">
        <f t="shared" si="369"/>
        <v>0</v>
      </c>
      <c r="AV331" s="36">
        <f t="shared" si="370"/>
        <v>216.46</v>
      </c>
      <c r="AW331" s="36">
        <f t="shared" si="371"/>
        <v>0</v>
      </c>
      <c r="AX331" s="36">
        <f t="shared" si="372"/>
        <v>0</v>
      </c>
      <c r="AZ331" s="36">
        <f t="shared" si="385"/>
        <v>0</v>
      </c>
      <c r="BA331" s="36">
        <f t="shared" si="386"/>
        <v>0</v>
      </c>
      <c r="BB331" s="36">
        <f t="shared" si="387"/>
        <v>0</v>
      </c>
      <c r="BC331" s="36">
        <f t="shared" si="388"/>
        <v>0</v>
      </c>
      <c r="BD331" s="36">
        <f t="shared" si="389"/>
        <v>0</v>
      </c>
      <c r="BE331" s="36">
        <f t="shared" si="390"/>
        <v>0</v>
      </c>
      <c r="BF331" s="36">
        <f t="shared" si="391"/>
        <v>0</v>
      </c>
      <c r="BG331" s="36">
        <f t="shared" si="392"/>
        <v>0</v>
      </c>
      <c r="BH331" s="36">
        <f t="shared" si="393"/>
        <v>0</v>
      </c>
      <c r="BI331" s="36">
        <f t="shared" si="394"/>
        <v>0</v>
      </c>
      <c r="BJ331" s="118">
        <f t="shared" si="373"/>
        <v>0</v>
      </c>
      <c r="BK331" s="37"/>
      <c r="BL331" s="38">
        <f t="shared" si="395"/>
        <v>0</v>
      </c>
      <c r="BM331" s="39">
        <f>IF(BA331+AP331+T330&gt;=F$8,0,IF(SUM($BL331:BL331)&lt;$C331,MIN(F$8-(BA331+AP331+T330),$C331-SUM($BL331:BL331)),0))</f>
        <v>0</v>
      </c>
      <c r="BN331" s="39">
        <f>IF(BB331+AQ331+U330&gt;=G$8,0,IF(SUM($BL331:BM331)&lt;$C331,MIN(G$8-(BB331+AQ331+U330),$C331-SUM($BL331:BM331)),0))</f>
        <v>0</v>
      </c>
      <c r="BO331" s="39">
        <f>IF(BC331+AR331+V330&gt;=H$8,0,IF(SUM($BL331:BN331)&lt;$C331,MIN(H$8-(BC331+AR331+V330),$C331-SUM($BL331:BN331)),0))</f>
        <v>0</v>
      </c>
      <c r="BP331" s="39">
        <f>IF(BD331+AS331+W330&gt;=I$8,0,IF(SUM($BL331:BO331)&lt;$C331,MIN(I$8-(BD331+AS331+W330),$C331-SUM($BL331:BO331)),0))</f>
        <v>0</v>
      </c>
      <c r="BQ331" s="39">
        <f>IF(BE331+AT331+X330&gt;=J$8,0,IF(SUM($BL331:BP331)&lt;$C331,MIN(J$8-(BE331+AT331+X330),$C331-SUM($BL331:BP331)),0))</f>
        <v>0</v>
      </c>
      <c r="BR331" s="39">
        <f>IF(BF331+AU331+Y330&gt;=K$8,0,IF(SUM($BL331:BQ331)&lt;$C331,MIN(K$8-(BF331+AU331+Y330),$C331-SUM($BL331:BQ331)),0))</f>
        <v>0</v>
      </c>
      <c r="BS331" s="39">
        <f>IF(BG331+AV331+Z330&gt;=L$8,0,IF(SUM($BL331:BR331)&lt;$C331,MIN(L$8-(BG331+AV331+Z330),$C331-SUM($BL331:BR331)),0))</f>
        <v>0</v>
      </c>
      <c r="BT331" s="39">
        <f>IF(BH331+AW331+AA330&gt;=M$8,0,IF(SUM($BL331:BS331)&lt;$C331,MIN(M$8-(BH331+AW331+AA330),$C331-SUM($BL331:BS331)),0))</f>
        <v>0</v>
      </c>
      <c r="BU331" s="39">
        <f>IF(BI331+AX331+AB330&gt;=N$8,0,IF(SUM($BL331:BT331)&lt;$C331,MIN(N$8-(BI331+AX331+AB330),$C331-SUM($BL331:BT331)),0))</f>
        <v>0</v>
      </c>
      <c r="BW331" s="52" t="e">
        <f t="shared" si="396"/>
        <v>#N/A</v>
      </c>
      <c r="BX331" s="174" t="e">
        <f t="shared" si="397"/>
        <v>#N/A</v>
      </c>
      <c r="BY331" s="39">
        <f t="shared" si="374"/>
        <v>0</v>
      </c>
      <c r="BZ331" s="174" t="e">
        <f t="shared" si="398"/>
        <v>#N/A</v>
      </c>
      <c r="CA331" s="37">
        <f t="shared" si="375"/>
        <v>0</v>
      </c>
      <c r="CB331" s="174" t="e">
        <f t="shared" si="399"/>
        <v>#N/A</v>
      </c>
      <c r="CC331" s="39">
        <f t="shared" si="376"/>
        <v>0</v>
      </c>
      <c r="CD331" s="174" t="e">
        <f t="shared" si="400"/>
        <v>#N/A</v>
      </c>
      <c r="CE331" s="39">
        <f t="shared" si="377"/>
        <v>0</v>
      </c>
      <c r="CF331" s="174" t="e">
        <f t="shared" si="401"/>
        <v>#N/A</v>
      </c>
      <c r="CG331" s="39">
        <f t="shared" si="378"/>
        <v>0</v>
      </c>
      <c r="CH331" s="174" t="e">
        <f t="shared" si="402"/>
        <v>#N/A</v>
      </c>
      <c r="CI331" s="39">
        <f t="shared" si="379"/>
        <v>0</v>
      </c>
      <c r="CJ331" s="174" t="e">
        <f t="shared" si="403"/>
        <v>#N/A</v>
      </c>
      <c r="CK331" s="39">
        <f t="shared" si="380"/>
        <v>0</v>
      </c>
      <c r="CL331" s="174" t="e">
        <f t="shared" si="404"/>
        <v>#N/A</v>
      </c>
      <c r="CM331" s="39">
        <f t="shared" si="381"/>
        <v>0</v>
      </c>
      <c r="CN331" s="174" t="e">
        <f t="shared" si="405"/>
        <v>#N/A</v>
      </c>
      <c r="CO331" s="39">
        <f t="shared" si="382"/>
        <v>0</v>
      </c>
      <c r="CP331" s="174" t="e">
        <f t="shared" si="406"/>
        <v>#N/A</v>
      </c>
      <c r="CQ331" s="39">
        <f t="shared" si="383"/>
        <v>0</v>
      </c>
      <c r="CR331" s="39" t="e">
        <f>IF(ISERROR(BX331),NA(),(BY331/Calculator!$E$6)/2)</f>
        <v>#N/A</v>
      </c>
      <c r="CS331" s="39" t="e">
        <f>IF(ISERROR(BZ331),NA(),(CA331/Calculator!$E$6)/2)</f>
        <v>#N/A</v>
      </c>
      <c r="CT331" s="39" t="e">
        <f>IF(ISERROR(CB331),NA(),(CC331/Calculator!$E$6)/2)</f>
        <v>#N/A</v>
      </c>
      <c r="CU331" s="39" t="e">
        <f>IF(ISERROR(CD331),NA(),(CE331/Calculator!$E$6)/2)</f>
        <v>#N/A</v>
      </c>
      <c r="CV331" s="39" t="e">
        <f>IF(ISERROR(CF331),NA(),(CG331/Calculator!$E$6)/2)</f>
        <v>#N/A</v>
      </c>
      <c r="CW331" s="39" t="e">
        <f>IF(ISERROR(CH331),NA(),(CI331/Calculator!$E$6)/2)</f>
        <v>#N/A</v>
      </c>
      <c r="CX331" s="39" t="e">
        <f>IF(ISERROR(CJ331),NA(),(CK331/Calculator!$E$6)/2)</f>
        <v>#N/A</v>
      </c>
      <c r="CY331" s="39" t="e">
        <f>IF(ISERROR(CL331),NA(),(CM331/Calculator!$E$6)/2)</f>
        <v>#N/A</v>
      </c>
      <c r="CZ331" s="39" t="e">
        <f>IF(ISERROR(CN331),NA(),(CO331/Calculator!$E$6)/2)</f>
        <v>#N/A</v>
      </c>
      <c r="DA331" s="39" t="e">
        <f>IF(ISERROR(CP331),NA(),(CQ331/Calculator!$E$6)/2)</f>
        <v>#N/A</v>
      </c>
    </row>
    <row r="332" spans="1:105" s="34" customFormat="1" ht="12" thickBot="1" x14ac:dyDescent="0.25">
      <c r="A332" s="51" t="str">
        <f t="shared" si="338"/>
        <v/>
      </c>
      <c r="B332" s="52" t="str">
        <f t="shared" si="384"/>
        <v/>
      </c>
      <c r="C332" s="53" t="str">
        <f t="shared" si="339"/>
        <v/>
      </c>
      <c r="D332" s="54"/>
      <c r="E332" s="36">
        <f t="shared" si="340"/>
        <v>0</v>
      </c>
      <c r="F332" s="36">
        <f t="shared" si="341"/>
        <v>0</v>
      </c>
      <c r="G332" s="36">
        <f t="shared" si="342"/>
        <v>0</v>
      </c>
      <c r="H332" s="36">
        <f t="shared" si="343"/>
        <v>0</v>
      </c>
      <c r="I332" s="36">
        <f t="shared" si="344"/>
        <v>0</v>
      </c>
      <c r="J332" s="36">
        <f t="shared" si="345"/>
        <v>0</v>
      </c>
      <c r="K332" s="36">
        <f t="shared" si="346"/>
        <v>0</v>
      </c>
      <c r="L332" s="36">
        <f t="shared" si="347"/>
        <v>0</v>
      </c>
      <c r="M332" s="36">
        <f t="shared" si="348"/>
        <v>0</v>
      </c>
      <c r="N332" s="36">
        <f t="shared" si="349"/>
        <v>0</v>
      </c>
      <c r="O332" s="49">
        <f t="shared" si="350"/>
        <v>0</v>
      </c>
      <c r="P332" s="132" t="str">
        <f t="shared" si="351"/>
        <v/>
      </c>
      <c r="Q332" s="50">
        <f t="shared" si="352"/>
        <v>0</v>
      </c>
      <c r="R332" s="37"/>
      <c r="S332" s="36">
        <f t="shared" si="353"/>
        <v>1000</v>
      </c>
      <c r="T332" s="36">
        <f t="shared" si="354"/>
        <v>0</v>
      </c>
      <c r="U332" s="36">
        <f t="shared" si="355"/>
        <v>0</v>
      </c>
      <c r="V332" s="36">
        <f t="shared" si="356"/>
        <v>0</v>
      </c>
      <c r="W332" s="36">
        <f t="shared" si="357"/>
        <v>3000</v>
      </c>
      <c r="X332" s="36">
        <f t="shared" si="358"/>
        <v>0</v>
      </c>
      <c r="Y332" s="36">
        <f t="shared" si="359"/>
        <v>0</v>
      </c>
      <c r="Z332" s="36">
        <f t="shared" si="360"/>
        <v>74648.060000000027</v>
      </c>
      <c r="AA332" s="36">
        <f t="shared" si="361"/>
        <v>0</v>
      </c>
      <c r="AB332" s="36">
        <f t="shared" si="362"/>
        <v>0</v>
      </c>
      <c r="AC332" s="40"/>
      <c r="AD332" s="36">
        <f t="shared" si="328"/>
        <v>0</v>
      </c>
      <c r="AE332" s="36">
        <f t="shared" si="329"/>
        <v>0</v>
      </c>
      <c r="AF332" s="36">
        <f t="shared" si="330"/>
        <v>0</v>
      </c>
      <c r="AG332" s="36">
        <f t="shared" si="331"/>
        <v>0</v>
      </c>
      <c r="AH332" s="36">
        <f t="shared" si="332"/>
        <v>0</v>
      </c>
      <c r="AI332" s="36">
        <f t="shared" si="333"/>
        <v>0</v>
      </c>
      <c r="AJ332" s="36">
        <f t="shared" si="334"/>
        <v>0</v>
      </c>
      <c r="AK332" s="36">
        <f t="shared" si="335"/>
        <v>0</v>
      </c>
      <c r="AL332" s="36">
        <f t="shared" si="336"/>
        <v>0</v>
      </c>
      <c r="AM332" s="36">
        <f t="shared" si="337"/>
        <v>0</v>
      </c>
      <c r="AN332" s="40"/>
      <c r="AO332" s="36">
        <f t="shared" si="363"/>
        <v>0</v>
      </c>
      <c r="AP332" s="36">
        <f t="shared" si="364"/>
        <v>0</v>
      </c>
      <c r="AQ332" s="36">
        <f t="shared" si="365"/>
        <v>0</v>
      </c>
      <c r="AR332" s="36">
        <f t="shared" si="366"/>
        <v>0</v>
      </c>
      <c r="AS332" s="36">
        <f t="shared" si="367"/>
        <v>0</v>
      </c>
      <c r="AT332" s="36">
        <f t="shared" si="368"/>
        <v>0</v>
      </c>
      <c r="AU332" s="36">
        <f t="shared" si="369"/>
        <v>0</v>
      </c>
      <c r="AV332" s="36">
        <f t="shared" si="370"/>
        <v>217.09</v>
      </c>
      <c r="AW332" s="36">
        <f t="shared" si="371"/>
        <v>0</v>
      </c>
      <c r="AX332" s="36">
        <f t="shared" si="372"/>
        <v>0</v>
      </c>
      <c r="AZ332" s="36">
        <f t="shared" si="385"/>
        <v>0</v>
      </c>
      <c r="BA332" s="36">
        <f t="shared" si="386"/>
        <v>0</v>
      </c>
      <c r="BB332" s="36">
        <f t="shared" si="387"/>
        <v>0</v>
      </c>
      <c r="BC332" s="36">
        <f t="shared" si="388"/>
        <v>0</v>
      </c>
      <c r="BD332" s="36">
        <f t="shared" si="389"/>
        <v>0</v>
      </c>
      <c r="BE332" s="36">
        <f t="shared" si="390"/>
        <v>0</v>
      </c>
      <c r="BF332" s="36">
        <f t="shared" si="391"/>
        <v>0</v>
      </c>
      <c r="BG332" s="36">
        <f t="shared" si="392"/>
        <v>0</v>
      </c>
      <c r="BH332" s="36">
        <f t="shared" si="393"/>
        <v>0</v>
      </c>
      <c r="BI332" s="36">
        <f t="shared" si="394"/>
        <v>0</v>
      </c>
      <c r="BJ332" s="118">
        <f t="shared" si="373"/>
        <v>0</v>
      </c>
      <c r="BK332" s="37"/>
      <c r="BL332" s="38">
        <f t="shared" si="395"/>
        <v>0</v>
      </c>
      <c r="BM332" s="39">
        <f>IF(BA332+AP332+T331&gt;=F$8,0,IF(SUM($BL332:BL332)&lt;$C332,MIN(F$8-(BA332+AP332+T331),$C332-SUM($BL332:BL332)),0))</f>
        <v>0</v>
      </c>
      <c r="BN332" s="39">
        <f>IF(BB332+AQ332+U331&gt;=G$8,0,IF(SUM($BL332:BM332)&lt;$C332,MIN(G$8-(BB332+AQ332+U331),$C332-SUM($BL332:BM332)),0))</f>
        <v>0</v>
      </c>
      <c r="BO332" s="39">
        <f>IF(BC332+AR332+V331&gt;=H$8,0,IF(SUM($BL332:BN332)&lt;$C332,MIN(H$8-(BC332+AR332+V331),$C332-SUM($BL332:BN332)),0))</f>
        <v>0</v>
      </c>
      <c r="BP332" s="39">
        <f>IF(BD332+AS332+W331&gt;=I$8,0,IF(SUM($BL332:BO332)&lt;$C332,MIN(I$8-(BD332+AS332+W331),$C332-SUM($BL332:BO332)),0))</f>
        <v>0</v>
      </c>
      <c r="BQ332" s="39">
        <f>IF(BE332+AT332+X331&gt;=J$8,0,IF(SUM($BL332:BP332)&lt;$C332,MIN(J$8-(BE332+AT332+X331),$C332-SUM($BL332:BP332)),0))</f>
        <v>0</v>
      </c>
      <c r="BR332" s="39">
        <f>IF(BF332+AU332+Y331&gt;=K$8,0,IF(SUM($BL332:BQ332)&lt;$C332,MIN(K$8-(BF332+AU332+Y331),$C332-SUM($BL332:BQ332)),0))</f>
        <v>0</v>
      </c>
      <c r="BS332" s="39">
        <f>IF(BG332+AV332+Z331&gt;=L$8,0,IF(SUM($BL332:BR332)&lt;$C332,MIN(L$8-(BG332+AV332+Z331),$C332-SUM($BL332:BR332)),0))</f>
        <v>0</v>
      </c>
      <c r="BT332" s="39">
        <f>IF(BH332+AW332+AA331&gt;=M$8,0,IF(SUM($BL332:BS332)&lt;$C332,MIN(M$8-(BH332+AW332+AA331),$C332-SUM($BL332:BS332)),0))</f>
        <v>0</v>
      </c>
      <c r="BU332" s="39">
        <f>IF(BI332+AX332+AB331&gt;=N$8,0,IF(SUM($BL332:BT332)&lt;$C332,MIN(N$8-(BI332+AX332+AB331),$C332-SUM($BL332:BT332)),0))</f>
        <v>0</v>
      </c>
      <c r="BW332" s="52" t="e">
        <f t="shared" si="396"/>
        <v>#N/A</v>
      </c>
      <c r="BX332" s="174" t="e">
        <f t="shared" si="397"/>
        <v>#N/A</v>
      </c>
      <c r="BY332" s="39">
        <f t="shared" si="374"/>
        <v>0</v>
      </c>
      <c r="BZ332" s="174" t="e">
        <f t="shared" si="398"/>
        <v>#N/A</v>
      </c>
      <c r="CA332" s="37">
        <f t="shared" si="375"/>
        <v>0</v>
      </c>
      <c r="CB332" s="174" t="e">
        <f t="shared" si="399"/>
        <v>#N/A</v>
      </c>
      <c r="CC332" s="39">
        <f t="shared" si="376"/>
        <v>0</v>
      </c>
      <c r="CD332" s="174" t="e">
        <f t="shared" si="400"/>
        <v>#N/A</v>
      </c>
      <c r="CE332" s="39">
        <f t="shared" si="377"/>
        <v>0</v>
      </c>
      <c r="CF332" s="174" t="e">
        <f t="shared" si="401"/>
        <v>#N/A</v>
      </c>
      <c r="CG332" s="39">
        <f t="shared" si="378"/>
        <v>0</v>
      </c>
      <c r="CH332" s="174" t="e">
        <f t="shared" si="402"/>
        <v>#N/A</v>
      </c>
      <c r="CI332" s="39">
        <f t="shared" si="379"/>
        <v>0</v>
      </c>
      <c r="CJ332" s="174" t="e">
        <f t="shared" si="403"/>
        <v>#N/A</v>
      </c>
      <c r="CK332" s="39">
        <f t="shared" si="380"/>
        <v>0</v>
      </c>
      <c r="CL332" s="174" t="e">
        <f t="shared" si="404"/>
        <v>#N/A</v>
      </c>
      <c r="CM332" s="39">
        <f t="shared" si="381"/>
        <v>0</v>
      </c>
      <c r="CN332" s="174" t="e">
        <f t="shared" si="405"/>
        <v>#N/A</v>
      </c>
      <c r="CO332" s="39">
        <f t="shared" si="382"/>
        <v>0</v>
      </c>
      <c r="CP332" s="174" t="e">
        <f t="shared" si="406"/>
        <v>#N/A</v>
      </c>
      <c r="CQ332" s="39">
        <f t="shared" si="383"/>
        <v>0</v>
      </c>
      <c r="CR332" s="39" t="e">
        <f>IF(ISERROR(BX332),NA(),(BY332/Calculator!$E$6)/2)</f>
        <v>#N/A</v>
      </c>
      <c r="CS332" s="39" t="e">
        <f>IF(ISERROR(BZ332),NA(),(CA332/Calculator!$E$6)/2)</f>
        <v>#N/A</v>
      </c>
      <c r="CT332" s="39" t="e">
        <f>IF(ISERROR(CB332),NA(),(CC332/Calculator!$E$6)/2)</f>
        <v>#N/A</v>
      </c>
      <c r="CU332" s="39" t="e">
        <f>IF(ISERROR(CD332),NA(),(CE332/Calculator!$E$6)/2)</f>
        <v>#N/A</v>
      </c>
      <c r="CV332" s="39" t="e">
        <f>IF(ISERROR(CF332),NA(),(CG332/Calculator!$E$6)/2)</f>
        <v>#N/A</v>
      </c>
      <c r="CW332" s="39" t="e">
        <f>IF(ISERROR(CH332),NA(),(CI332/Calculator!$E$6)/2)</f>
        <v>#N/A</v>
      </c>
      <c r="CX332" s="39" t="e">
        <f>IF(ISERROR(CJ332),NA(),(CK332/Calculator!$E$6)/2)</f>
        <v>#N/A</v>
      </c>
      <c r="CY332" s="39" t="e">
        <f>IF(ISERROR(CL332),NA(),(CM332/Calculator!$E$6)/2)</f>
        <v>#N/A</v>
      </c>
      <c r="CZ332" s="39" t="e">
        <f>IF(ISERROR(CN332),NA(),(CO332/Calculator!$E$6)/2)</f>
        <v>#N/A</v>
      </c>
      <c r="DA332" s="39" t="e">
        <f>IF(ISERROR(CP332),NA(),(CQ332/Calculator!$E$6)/2)</f>
        <v>#N/A</v>
      </c>
    </row>
    <row r="333" spans="1:105" s="34" customFormat="1" ht="12" thickBot="1" x14ac:dyDescent="0.25">
      <c r="A333" s="51" t="str">
        <f t="shared" si="338"/>
        <v/>
      </c>
      <c r="B333" s="52" t="str">
        <f t="shared" si="384"/>
        <v/>
      </c>
      <c r="C333" s="53" t="str">
        <f t="shared" si="339"/>
        <v/>
      </c>
      <c r="D333" s="54"/>
      <c r="E333" s="36">
        <f t="shared" si="340"/>
        <v>0</v>
      </c>
      <c r="F333" s="36">
        <f t="shared" si="341"/>
        <v>0</v>
      </c>
      <c r="G333" s="36">
        <f t="shared" si="342"/>
        <v>0</v>
      </c>
      <c r="H333" s="36">
        <f t="shared" si="343"/>
        <v>0</v>
      </c>
      <c r="I333" s="36">
        <f t="shared" si="344"/>
        <v>0</v>
      </c>
      <c r="J333" s="36">
        <f t="shared" si="345"/>
        <v>0</v>
      </c>
      <c r="K333" s="36">
        <f t="shared" si="346"/>
        <v>0</v>
      </c>
      <c r="L333" s="36">
        <f t="shared" si="347"/>
        <v>0</v>
      </c>
      <c r="M333" s="36">
        <f t="shared" si="348"/>
        <v>0</v>
      </c>
      <c r="N333" s="36">
        <f t="shared" si="349"/>
        <v>0</v>
      </c>
      <c r="O333" s="49">
        <f t="shared" si="350"/>
        <v>0</v>
      </c>
      <c r="P333" s="132" t="str">
        <f t="shared" si="351"/>
        <v/>
      </c>
      <c r="Q333" s="50">
        <f t="shared" si="352"/>
        <v>0</v>
      </c>
      <c r="R333" s="37"/>
      <c r="S333" s="36">
        <f t="shared" si="353"/>
        <v>1000</v>
      </c>
      <c r="T333" s="36">
        <f t="shared" si="354"/>
        <v>0</v>
      </c>
      <c r="U333" s="36">
        <f t="shared" si="355"/>
        <v>0</v>
      </c>
      <c r="V333" s="36">
        <f t="shared" si="356"/>
        <v>0</v>
      </c>
      <c r="W333" s="36">
        <f t="shared" si="357"/>
        <v>3000</v>
      </c>
      <c r="X333" s="36">
        <f t="shared" si="358"/>
        <v>0</v>
      </c>
      <c r="Y333" s="36">
        <f t="shared" si="359"/>
        <v>0</v>
      </c>
      <c r="Z333" s="36">
        <f t="shared" si="360"/>
        <v>74865.780000000028</v>
      </c>
      <c r="AA333" s="36">
        <f t="shared" si="361"/>
        <v>0</v>
      </c>
      <c r="AB333" s="36">
        <f t="shared" si="362"/>
        <v>0</v>
      </c>
      <c r="AC333" s="40"/>
      <c r="AD333" s="36">
        <f t="shared" si="328"/>
        <v>0</v>
      </c>
      <c r="AE333" s="36">
        <f t="shared" si="329"/>
        <v>0</v>
      </c>
      <c r="AF333" s="36">
        <f t="shared" si="330"/>
        <v>0</v>
      </c>
      <c r="AG333" s="36">
        <f t="shared" si="331"/>
        <v>0</v>
      </c>
      <c r="AH333" s="36">
        <f t="shared" si="332"/>
        <v>0</v>
      </c>
      <c r="AI333" s="36">
        <f t="shared" si="333"/>
        <v>0</v>
      </c>
      <c r="AJ333" s="36">
        <f t="shared" si="334"/>
        <v>0</v>
      </c>
      <c r="AK333" s="36">
        <f t="shared" si="335"/>
        <v>0</v>
      </c>
      <c r="AL333" s="36">
        <f t="shared" si="336"/>
        <v>0</v>
      </c>
      <c r="AM333" s="36">
        <f t="shared" si="337"/>
        <v>0</v>
      </c>
      <c r="AN333" s="40"/>
      <c r="AO333" s="36">
        <f t="shared" si="363"/>
        <v>0</v>
      </c>
      <c r="AP333" s="36">
        <f t="shared" si="364"/>
        <v>0</v>
      </c>
      <c r="AQ333" s="36">
        <f t="shared" si="365"/>
        <v>0</v>
      </c>
      <c r="AR333" s="36">
        <f t="shared" si="366"/>
        <v>0</v>
      </c>
      <c r="AS333" s="36">
        <f t="shared" si="367"/>
        <v>0</v>
      </c>
      <c r="AT333" s="36">
        <f t="shared" si="368"/>
        <v>0</v>
      </c>
      <c r="AU333" s="36">
        <f t="shared" si="369"/>
        <v>0</v>
      </c>
      <c r="AV333" s="36">
        <f t="shared" si="370"/>
        <v>217.72</v>
      </c>
      <c r="AW333" s="36">
        <f t="shared" si="371"/>
        <v>0</v>
      </c>
      <c r="AX333" s="36">
        <f t="shared" si="372"/>
        <v>0</v>
      </c>
      <c r="AZ333" s="36">
        <f t="shared" si="385"/>
        <v>0</v>
      </c>
      <c r="BA333" s="36">
        <f t="shared" si="386"/>
        <v>0</v>
      </c>
      <c r="BB333" s="36">
        <f t="shared" si="387"/>
        <v>0</v>
      </c>
      <c r="BC333" s="36">
        <f t="shared" si="388"/>
        <v>0</v>
      </c>
      <c r="BD333" s="36">
        <f t="shared" si="389"/>
        <v>0</v>
      </c>
      <c r="BE333" s="36">
        <f t="shared" si="390"/>
        <v>0</v>
      </c>
      <c r="BF333" s="36">
        <f t="shared" si="391"/>
        <v>0</v>
      </c>
      <c r="BG333" s="36">
        <f t="shared" si="392"/>
        <v>0</v>
      </c>
      <c r="BH333" s="36">
        <f t="shared" si="393"/>
        <v>0</v>
      </c>
      <c r="BI333" s="36">
        <f t="shared" si="394"/>
        <v>0</v>
      </c>
      <c r="BJ333" s="118">
        <f t="shared" si="373"/>
        <v>0</v>
      </c>
      <c r="BK333" s="37"/>
      <c r="BL333" s="38">
        <f t="shared" si="395"/>
        <v>0</v>
      </c>
      <c r="BM333" s="39">
        <f>IF(BA333+AP333+T332&gt;=F$8,0,IF(SUM($BL333:BL333)&lt;$C333,MIN(F$8-(BA333+AP333+T332),$C333-SUM($BL333:BL333)),0))</f>
        <v>0</v>
      </c>
      <c r="BN333" s="39">
        <f>IF(BB333+AQ333+U332&gt;=G$8,0,IF(SUM($BL333:BM333)&lt;$C333,MIN(G$8-(BB333+AQ333+U332),$C333-SUM($BL333:BM333)),0))</f>
        <v>0</v>
      </c>
      <c r="BO333" s="39">
        <f>IF(BC333+AR333+V332&gt;=H$8,0,IF(SUM($BL333:BN333)&lt;$C333,MIN(H$8-(BC333+AR333+V332),$C333-SUM($BL333:BN333)),0))</f>
        <v>0</v>
      </c>
      <c r="BP333" s="39">
        <f>IF(BD333+AS333+W332&gt;=I$8,0,IF(SUM($BL333:BO333)&lt;$C333,MIN(I$8-(BD333+AS333+W332),$C333-SUM($BL333:BO333)),0))</f>
        <v>0</v>
      </c>
      <c r="BQ333" s="39">
        <f>IF(BE333+AT333+X332&gt;=J$8,0,IF(SUM($BL333:BP333)&lt;$C333,MIN(J$8-(BE333+AT333+X332),$C333-SUM($BL333:BP333)),0))</f>
        <v>0</v>
      </c>
      <c r="BR333" s="39">
        <f>IF(BF333+AU333+Y332&gt;=K$8,0,IF(SUM($BL333:BQ333)&lt;$C333,MIN(K$8-(BF333+AU333+Y332),$C333-SUM($BL333:BQ333)),0))</f>
        <v>0</v>
      </c>
      <c r="BS333" s="39">
        <f>IF(BG333+AV333+Z332&gt;=L$8,0,IF(SUM($BL333:BR333)&lt;$C333,MIN(L$8-(BG333+AV333+Z332),$C333-SUM($BL333:BR333)),0))</f>
        <v>0</v>
      </c>
      <c r="BT333" s="39">
        <f>IF(BH333+AW333+AA332&gt;=M$8,0,IF(SUM($BL333:BS333)&lt;$C333,MIN(M$8-(BH333+AW333+AA332),$C333-SUM($BL333:BS333)),0))</f>
        <v>0</v>
      </c>
      <c r="BU333" s="39">
        <f>IF(BI333+AX333+AB332&gt;=N$8,0,IF(SUM($BL333:BT333)&lt;$C333,MIN(N$8-(BI333+AX333+AB332),$C333-SUM($BL333:BT333)),0))</f>
        <v>0</v>
      </c>
      <c r="BW333" s="52" t="e">
        <f t="shared" si="396"/>
        <v>#N/A</v>
      </c>
      <c r="BX333" s="174" t="e">
        <f t="shared" si="397"/>
        <v>#N/A</v>
      </c>
      <c r="BY333" s="39">
        <f t="shared" si="374"/>
        <v>0</v>
      </c>
      <c r="BZ333" s="174" t="e">
        <f t="shared" si="398"/>
        <v>#N/A</v>
      </c>
      <c r="CA333" s="37">
        <f t="shared" si="375"/>
        <v>0</v>
      </c>
      <c r="CB333" s="174" t="e">
        <f t="shared" si="399"/>
        <v>#N/A</v>
      </c>
      <c r="CC333" s="39">
        <f t="shared" si="376"/>
        <v>0</v>
      </c>
      <c r="CD333" s="174" t="e">
        <f t="shared" si="400"/>
        <v>#N/A</v>
      </c>
      <c r="CE333" s="39">
        <f t="shared" si="377"/>
        <v>0</v>
      </c>
      <c r="CF333" s="174" t="e">
        <f t="shared" si="401"/>
        <v>#N/A</v>
      </c>
      <c r="CG333" s="39">
        <f t="shared" si="378"/>
        <v>0</v>
      </c>
      <c r="CH333" s="174" t="e">
        <f t="shared" si="402"/>
        <v>#N/A</v>
      </c>
      <c r="CI333" s="39">
        <f t="shared" si="379"/>
        <v>0</v>
      </c>
      <c r="CJ333" s="174" t="e">
        <f t="shared" si="403"/>
        <v>#N/A</v>
      </c>
      <c r="CK333" s="39">
        <f t="shared" si="380"/>
        <v>0</v>
      </c>
      <c r="CL333" s="174" t="e">
        <f t="shared" si="404"/>
        <v>#N/A</v>
      </c>
      <c r="CM333" s="39">
        <f t="shared" si="381"/>
        <v>0</v>
      </c>
      <c r="CN333" s="174" t="e">
        <f t="shared" si="405"/>
        <v>#N/A</v>
      </c>
      <c r="CO333" s="39">
        <f t="shared" si="382"/>
        <v>0</v>
      </c>
      <c r="CP333" s="174" t="e">
        <f t="shared" si="406"/>
        <v>#N/A</v>
      </c>
      <c r="CQ333" s="39">
        <f t="shared" si="383"/>
        <v>0</v>
      </c>
      <c r="CR333" s="39" t="e">
        <f>IF(ISERROR(BX333),NA(),(BY333/Calculator!$E$6)/2)</f>
        <v>#N/A</v>
      </c>
      <c r="CS333" s="39" t="e">
        <f>IF(ISERROR(BZ333),NA(),(CA333/Calculator!$E$6)/2)</f>
        <v>#N/A</v>
      </c>
      <c r="CT333" s="39" t="e">
        <f>IF(ISERROR(CB333),NA(),(CC333/Calculator!$E$6)/2)</f>
        <v>#N/A</v>
      </c>
      <c r="CU333" s="39" t="e">
        <f>IF(ISERROR(CD333),NA(),(CE333/Calculator!$E$6)/2)</f>
        <v>#N/A</v>
      </c>
      <c r="CV333" s="39" t="e">
        <f>IF(ISERROR(CF333),NA(),(CG333/Calculator!$E$6)/2)</f>
        <v>#N/A</v>
      </c>
      <c r="CW333" s="39" t="e">
        <f>IF(ISERROR(CH333),NA(),(CI333/Calculator!$E$6)/2)</f>
        <v>#N/A</v>
      </c>
      <c r="CX333" s="39" t="e">
        <f>IF(ISERROR(CJ333),NA(),(CK333/Calculator!$E$6)/2)</f>
        <v>#N/A</v>
      </c>
      <c r="CY333" s="39" t="e">
        <f>IF(ISERROR(CL333),NA(),(CM333/Calculator!$E$6)/2)</f>
        <v>#N/A</v>
      </c>
      <c r="CZ333" s="39" t="e">
        <f>IF(ISERROR(CN333),NA(),(CO333/Calculator!$E$6)/2)</f>
        <v>#N/A</v>
      </c>
      <c r="DA333" s="39" t="e">
        <f>IF(ISERROR(CP333),NA(),(CQ333/Calculator!$E$6)/2)</f>
        <v>#N/A</v>
      </c>
    </row>
    <row r="334" spans="1:105" s="34" customFormat="1" ht="12" thickBot="1" x14ac:dyDescent="0.25">
      <c r="A334" s="51" t="str">
        <f t="shared" si="338"/>
        <v/>
      </c>
      <c r="B334" s="52" t="str">
        <f t="shared" si="384"/>
        <v/>
      </c>
      <c r="C334" s="53" t="str">
        <f t="shared" si="339"/>
        <v/>
      </c>
      <c r="D334" s="54"/>
      <c r="E334" s="36">
        <f t="shared" si="340"/>
        <v>0</v>
      </c>
      <c r="F334" s="36">
        <f t="shared" si="341"/>
        <v>0</v>
      </c>
      <c r="G334" s="36">
        <f t="shared" si="342"/>
        <v>0</v>
      </c>
      <c r="H334" s="36">
        <f t="shared" si="343"/>
        <v>0</v>
      </c>
      <c r="I334" s="36">
        <f t="shared" si="344"/>
        <v>0</v>
      </c>
      <c r="J334" s="36">
        <f t="shared" si="345"/>
        <v>0</v>
      </c>
      <c r="K334" s="36">
        <f t="shared" si="346"/>
        <v>0</v>
      </c>
      <c r="L334" s="36">
        <f t="shared" si="347"/>
        <v>0</v>
      </c>
      <c r="M334" s="36">
        <f t="shared" si="348"/>
        <v>0</v>
      </c>
      <c r="N334" s="36">
        <f t="shared" si="349"/>
        <v>0</v>
      </c>
      <c r="O334" s="49">
        <f t="shared" si="350"/>
        <v>0</v>
      </c>
      <c r="P334" s="132" t="str">
        <f t="shared" si="351"/>
        <v/>
      </c>
      <c r="Q334" s="50">
        <f t="shared" si="352"/>
        <v>0</v>
      </c>
      <c r="R334" s="37"/>
      <c r="S334" s="36">
        <f t="shared" si="353"/>
        <v>1000</v>
      </c>
      <c r="T334" s="36">
        <f t="shared" si="354"/>
        <v>0</v>
      </c>
      <c r="U334" s="36">
        <f t="shared" si="355"/>
        <v>0</v>
      </c>
      <c r="V334" s="36">
        <f t="shared" si="356"/>
        <v>0</v>
      </c>
      <c r="W334" s="36">
        <f t="shared" si="357"/>
        <v>3000</v>
      </c>
      <c r="X334" s="36">
        <f t="shared" si="358"/>
        <v>0</v>
      </c>
      <c r="Y334" s="36">
        <f t="shared" si="359"/>
        <v>0</v>
      </c>
      <c r="Z334" s="36">
        <f t="shared" si="360"/>
        <v>75084.140000000029</v>
      </c>
      <c r="AA334" s="36">
        <f t="shared" si="361"/>
        <v>0</v>
      </c>
      <c r="AB334" s="36">
        <f t="shared" si="362"/>
        <v>0</v>
      </c>
      <c r="AC334" s="40"/>
      <c r="AD334" s="36">
        <f t="shared" si="328"/>
        <v>0</v>
      </c>
      <c r="AE334" s="36">
        <f t="shared" si="329"/>
        <v>0</v>
      </c>
      <c r="AF334" s="36">
        <f t="shared" si="330"/>
        <v>0</v>
      </c>
      <c r="AG334" s="36">
        <f t="shared" si="331"/>
        <v>0</v>
      </c>
      <c r="AH334" s="36">
        <f t="shared" si="332"/>
        <v>0</v>
      </c>
      <c r="AI334" s="36">
        <f t="shared" si="333"/>
        <v>0</v>
      </c>
      <c r="AJ334" s="36">
        <f t="shared" si="334"/>
        <v>0</v>
      </c>
      <c r="AK334" s="36">
        <f t="shared" si="335"/>
        <v>0</v>
      </c>
      <c r="AL334" s="36">
        <f t="shared" si="336"/>
        <v>0</v>
      </c>
      <c r="AM334" s="36">
        <f t="shared" si="337"/>
        <v>0</v>
      </c>
      <c r="AN334" s="40"/>
      <c r="AO334" s="36">
        <f t="shared" si="363"/>
        <v>0</v>
      </c>
      <c r="AP334" s="36">
        <f t="shared" si="364"/>
        <v>0</v>
      </c>
      <c r="AQ334" s="36">
        <f t="shared" si="365"/>
        <v>0</v>
      </c>
      <c r="AR334" s="36">
        <f t="shared" si="366"/>
        <v>0</v>
      </c>
      <c r="AS334" s="36">
        <f t="shared" si="367"/>
        <v>0</v>
      </c>
      <c r="AT334" s="36">
        <f t="shared" si="368"/>
        <v>0</v>
      </c>
      <c r="AU334" s="36">
        <f t="shared" si="369"/>
        <v>0</v>
      </c>
      <c r="AV334" s="36">
        <f t="shared" si="370"/>
        <v>218.36</v>
      </c>
      <c r="AW334" s="36">
        <f t="shared" si="371"/>
        <v>0</v>
      </c>
      <c r="AX334" s="36">
        <f t="shared" si="372"/>
        <v>0</v>
      </c>
      <c r="AZ334" s="36">
        <f t="shared" si="385"/>
        <v>0</v>
      </c>
      <c r="BA334" s="36">
        <f t="shared" si="386"/>
        <v>0</v>
      </c>
      <c r="BB334" s="36">
        <f t="shared" si="387"/>
        <v>0</v>
      </c>
      <c r="BC334" s="36">
        <f t="shared" si="388"/>
        <v>0</v>
      </c>
      <c r="BD334" s="36">
        <f t="shared" si="389"/>
        <v>0</v>
      </c>
      <c r="BE334" s="36">
        <f t="shared" si="390"/>
        <v>0</v>
      </c>
      <c r="BF334" s="36">
        <f t="shared" si="391"/>
        <v>0</v>
      </c>
      <c r="BG334" s="36">
        <f t="shared" si="392"/>
        <v>0</v>
      </c>
      <c r="BH334" s="36">
        <f t="shared" si="393"/>
        <v>0</v>
      </c>
      <c r="BI334" s="36">
        <f t="shared" si="394"/>
        <v>0</v>
      </c>
      <c r="BJ334" s="118">
        <f t="shared" si="373"/>
        <v>0</v>
      </c>
      <c r="BK334" s="37"/>
      <c r="BL334" s="38">
        <f t="shared" si="395"/>
        <v>0</v>
      </c>
      <c r="BM334" s="39">
        <f>IF(BA334+AP334+T333&gt;=F$8,0,IF(SUM($BL334:BL334)&lt;$C334,MIN(F$8-(BA334+AP334+T333),$C334-SUM($BL334:BL334)),0))</f>
        <v>0</v>
      </c>
      <c r="BN334" s="39">
        <f>IF(BB334+AQ334+U333&gt;=G$8,0,IF(SUM($BL334:BM334)&lt;$C334,MIN(G$8-(BB334+AQ334+U333),$C334-SUM($BL334:BM334)),0))</f>
        <v>0</v>
      </c>
      <c r="BO334" s="39">
        <f>IF(BC334+AR334+V333&gt;=H$8,0,IF(SUM($BL334:BN334)&lt;$C334,MIN(H$8-(BC334+AR334+V333),$C334-SUM($BL334:BN334)),0))</f>
        <v>0</v>
      </c>
      <c r="BP334" s="39">
        <f>IF(BD334+AS334+W333&gt;=I$8,0,IF(SUM($BL334:BO334)&lt;$C334,MIN(I$8-(BD334+AS334+W333),$C334-SUM($BL334:BO334)),0))</f>
        <v>0</v>
      </c>
      <c r="BQ334" s="39">
        <f>IF(BE334+AT334+X333&gt;=J$8,0,IF(SUM($BL334:BP334)&lt;$C334,MIN(J$8-(BE334+AT334+X333),$C334-SUM($BL334:BP334)),0))</f>
        <v>0</v>
      </c>
      <c r="BR334" s="39">
        <f>IF(BF334+AU334+Y333&gt;=K$8,0,IF(SUM($BL334:BQ334)&lt;$C334,MIN(K$8-(BF334+AU334+Y333),$C334-SUM($BL334:BQ334)),0))</f>
        <v>0</v>
      </c>
      <c r="BS334" s="39">
        <f>IF(BG334+AV334+Z333&gt;=L$8,0,IF(SUM($BL334:BR334)&lt;$C334,MIN(L$8-(BG334+AV334+Z333),$C334-SUM($BL334:BR334)),0))</f>
        <v>0</v>
      </c>
      <c r="BT334" s="39">
        <f>IF(BH334+AW334+AA333&gt;=M$8,0,IF(SUM($BL334:BS334)&lt;$C334,MIN(M$8-(BH334+AW334+AA333),$C334-SUM($BL334:BS334)),0))</f>
        <v>0</v>
      </c>
      <c r="BU334" s="39">
        <f>IF(BI334+AX334+AB333&gt;=N$8,0,IF(SUM($BL334:BT334)&lt;$C334,MIN(N$8-(BI334+AX334+AB333),$C334-SUM($BL334:BT334)),0))</f>
        <v>0</v>
      </c>
      <c r="BW334" s="52" t="e">
        <f t="shared" si="396"/>
        <v>#N/A</v>
      </c>
      <c r="BX334" s="174" t="e">
        <f t="shared" si="397"/>
        <v>#N/A</v>
      </c>
      <c r="BY334" s="39">
        <f t="shared" si="374"/>
        <v>0</v>
      </c>
      <c r="BZ334" s="174" t="e">
        <f t="shared" si="398"/>
        <v>#N/A</v>
      </c>
      <c r="CA334" s="37">
        <f t="shared" si="375"/>
        <v>0</v>
      </c>
      <c r="CB334" s="174" t="e">
        <f t="shared" si="399"/>
        <v>#N/A</v>
      </c>
      <c r="CC334" s="39">
        <f t="shared" si="376"/>
        <v>0</v>
      </c>
      <c r="CD334" s="174" t="e">
        <f t="shared" si="400"/>
        <v>#N/A</v>
      </c>
      <c r="CE334" s="39">
        <f t="shared" si="377"/>
        <v>0</v>
      </c>
      <c r="CF334" s="174" t="e">
        <f t="shared" si="401"/>
        <v>#N/A</v>
      </c>
      <c r="CG334" s="39">
        <f t="shared" si="378"/>
        <v>0</v>
      </c>
      <c r="CH334" s="174" t="e">
        <f t="shared" si="402"/>
        <v>#N/A</v>
      </c>
      <c r="CI334" s="39">
        <f t="shared" si="379"/>
        <v>0</v>
      </c>
      <c r="CJ334" s="174" t="e">
        <f t="shared" si="403"/>
        <v>#N/A</v>
      </c>
      <c r="CK334" s="39">
        <f t="shared" si="380"/>
        <v>0</v>
      </c>
      <c r="CL334" s="174" t="e">
        <f t="shared" si="404"/>
        <v>#N/A</v>
      </c>
      <c r="CM334" s="39">
        <f t="shared" si="381"/>
        <v>0</v>
      </c>
      <c r="CN334" s="174" t="e">
        <f t="shared" si="405"/>
        <v>#N/A</v>
      </c>
      <c r="CO334" s="39">
        <f t="shared" si="382"/>
        <v>0</v>
      </c>
      <c r="CP334" s="174" t="e">
        <f t="shared" si="406"/>
        <v>#N/A</v>
      </c>
      <c r="CQ334" s="39">
        <f t="shared" si="383"/>
        <v>0</v>
      </c>
      <c r="CR334" s="39" t="e">
        <f>IF(ISERROR(BX334),NA(),(BY334/Calculator!$E$6)/2)</f>
        <v>#N/A</v>
      </c>
      <c r="CS334" s="39" t="e">
        <f>IF(ISERROR(BZ334),NA(),(CA334/Calculator!$E$6)/2)</f>
        <v>#N/A</v>
      </c>
      <c r="CT334" s="39" t="e">
        <f>IF(ISERROR(CB334),NA(),(CC334/Calculator!$E$6)/2)</f>
        <v>#N/A</v>
      </c>
      <c r="CU334" s="39" t="e">
        <f>IF(ISERROR(CD334),NA(),(CE334/Calculator!$E$6)/2)</f>
        <v>#N/A</v>
      </c>
      <c r="CV334" s="39" t="e">
        <f>IF(ISERROR(CF334),NA(),(CG334/Calculator!$E$6)/2)</f>
        <v>#N/A</v>
      </c>
      <c r="CW334" s="39" t="e">
        <f>IF(ISERROR(CH334),NA(),(CI334/Calculator!$E$6)/2)</f>
        <v>#N/A</v>
      </c>
      <c r="CX334" s="39" t="e">
        <f>IF(ISERROR(CJ334),NA(),(CK334/Calculator!$E$6)/2)</f>
        <v>#N/A</v>
      </c>
      <c r="CY334" s="39" t="e">
        <f>IF(ISERROR(CL334),NA(),(CM334/Calculator!$E$6)/2)</f>
        <v>#N/A</v>
      </c>
      <c r="CZ334" s="39" t="e">
        <f>IF(ISERROR(CN334),NA(),(CO334/Calculator!$E$6)/2)</f>
        <v>#N/A</v>
      </c>
      <c r="DA334" s="39" t="e">
        <f>IF(ISERROR(CP334),NA(),(CQ334/Calculator!$E$6)/2)</f>
        <v>#N/A</v>
      </c>
    </row>
    <row r="335" spans="1:105" s="34" customFormat="1" ht="12" thickBot="1" x14ac:dyDescent="0.25">
      <c r="A335" s="51" t="str">
        <f t="shared" si="338"/>
        <v/>
      </c>
      <c r="B335" s="52" t="str">
        <f t="shared" si="384"/>
        <v/>
      </c>
      <c r="C335" s="53" t="str">
        <f t="shared" si="339"/>
        <v/>
      </c>
      <c r="D335" s="54"/>
      <c r="E335" s="36">
        <f t="shared" si="340"/>
        <v>0</v>
      </c>
      <c r="F335" s="36">
        <f t="shared" si="341"/>
        <v>0</v>
      </c>
      <c r="G335" s="36">
        <f t="shared" si="342"/>
        <v>0</v>
      </c>
      <c r="H335" s="36">
        <f t="shared" si="343"/>
        <v>0</v>
      </c>
      <c r="I335" s="36">
        <f t="shared" si="344"/>
        <v>0</v>
      </c>
      <c r="J335" s="36">
        <f t="shared" si="345"/>
        <v>0</v>
      </c>
      <c r="K335" s="36">
        <f t="shared" si="346"/>
        <v>0</v>
      </c>
      <c r="L335" s="36">
        <f t="shared" si="347"/>
        <v>0</v>
      </c>
      <c r="M335" s="36">
        <f t="shared" si="348"/>
        <v>0</v>
      </c>
      <c r="N335" s="36">
        <f t="shared" si="349"/>
        <v>0</v>
      </c>
      <c r="O335" s="49">
        <f t="shared" si="350"/>
        <v>0</v>
      </c>
      <c r="P335" s="132" t="str">
        <f t="shared" si="351"/>
        <v/>
      </c>
      <c r="Q335" s="50">
        <f t="shared" si="352"/>
        <v>0</v>
      </c>
      <c r="R335" s="37"/>
      <c r="S335" s="36">
        <f t="shared" si="353"/>
        <v>1000</v>
      </c>
      <c r="T335" s="36">
        <f t="shared" si="354"/>
        <v>0</v>
      </c>
      <c r="U335" s="36">
        <f t="shared" si="355"/>
        <v>0</v>
      </c>
      <c r="V335" s="36">
        <f t="shared" si="356"/>
        <v>0</v>
      </c>
      <c r="W335" s="36">
        <f t="shared" si="357"/>
        <v>3000</v>
      </c>
      <c r="X335" s="36">
        <f t="shared" si="358"/>
        <v>0</v>
      </c>
      <c r="Y335" s="36">
        <f t="shared" si="359"/>
        <v>0</v>
      </c>
      <c r="Z335" s="36">
        <f t="shared" si="360"/>
        <v>75303.140000000029</v>
      </c>
      <c r="AA335" s="36">
        <f t="shared" si="361"/>
        <v>0</v>
      </c>
      <c r="AB335" s="36">
        <f t="shared" si="362"/>
        <v>0</v>
      </c>
      <c r="AC335" s="40"/>
      <c r="AD335" s="36">
        <f t="shared" si="328"/>
        <v>0</v>
      </c>
      <c r="AE335" s="36">
        <f t="shared" si="329"/>
        <v>0</v>
      </c>
      <c r="AF335" s="36">
        <f t="shared" si="330"/>
        <v>0</v>
      </c>
      <c r="AG335" s="36">
        <f t="shared" si="331"/>
        <v>0</v>
      </c>
      <c r="AH335" s="36">
        <f t="shared" si="332"/>
        <v>0</v>
      </c>
      <c r="AI335" s="36">
        <f t="shared" si="333"/>
        <v>0</v>
      </c>
      <c r="AJ335" s="36">
        <f t="shared" si="334"/>
        <v>0</v>
      </c>
      <c r="AK335" s="36">
        <f t="shared" si="335"/>
        <v>0</v>
      </c>
      <c r="AL335" s="36">
        <f t="shared" si="336"/>
        <v>0</v>
      </c>
      <c r="AM335" s="36">
        <f t="shared" si="337"/>
        <v>0</v>
      </c>
      <c r="AN335" s="40"/>
      <c r="AO335" s="36">
        <f t="shared" si="363"/>
        <v>0</v>
      </c>
      <c r="AP335" s="36">
        <f t="shared" si="364"/>
        <v>0</v>
      </c>
      <c r="AQ335" s="36">
        <f t="shared" si="365"/>
        <v>0</v>
      </c>
      <c r="AR335" s="36">
        <f t="shared" si="366"/>
        <v>0</v>
      </c>
      <c r="AS335" s="36">
        <f t="shared" si="367"/>
        <v>0</v>
      </c>
      <c r="AT335" s="36">
        <f t="shared" si="368"/>
        <v>0</v>
      </c>
      <c r="AU335" s="36">
        <f t="shared" si="369"/>
        <v>0</v>
      </c>
      <c r="AV335" s="36">
        <f t="shared" si="370"/>
        <v>219</v>
      </c>
      <c r="AW335" s="36">
        <f t="shared" si="371"/>
        <v>0</v>
      </c>
      <c r="AX335" s="36">
        <f t="shared" si="372"/>
        <v>0</v>
      </c>
      <c r="AZ335" s="36">
        <f t="shared" si="385"/>
        <v>0</v>
      </c>
      <c r="BA335" s="36">
        <f t="shared" si="386"/>
        <v>0</v>
      </c>
      <c r="BB335" s="36">
        <f t="shared" si="387"/>
        <v>0</v>
      </c>
      <c r="BC335" s="36">
        <f t="shared" si="388"/>
        <v>0</v>
      </c>
      <c r="BD335" s="36">
        <f t="shared" si="389"/>
        <v>0</v>
      </c>
      <c r="BE335" s="36">
        <f t="shared" si="390"/>
        <v>0</v>
      </c>
      <c r="BF335" s="36">
        <f t="shared" si="391"/>
        <v>0</v>
      </c>
      <c r="BG335" s="36">
        <f t="shared" si="392"/>
        <v>0</v>
      </c>
      <c r="BH335" s="36">
        <f t="shared" si="393"/>
        <v>0</v>
      </c>
      <c r="BI335" s="36">
        <f t="shared" si="394"/>
        <v>0</v>
      </c>
      <c r="BJ335" s="118">
        <f t="shared" si="373"/>
        <v>0</v>
      </c>
      <c r="BK335" s="37"/>
      <c r="BL335" s="38">
        <f t="shared" si="395"/>
        <v>0</v>
      </c>
      <c r="BM335" s="39">
        <f>IF(BA335+AP335+T334&gt;=F$8,0,IF(SUM($BL335:BL335)&lt;$C335,MIN(F$8-(BA335+AP335+T334),$C335-SUM($BL335:BL335)),0))</f>
        <v>0</v>
      </c>
      <c r="BN335" s="39">
        <f>IF(BB335+AQ335+U334&gt;=G$8,0,IF(SUM($BL335:BM335)&lt;$C335,MIN(G$8-(BB335+AQ335+U334),$C335-SUM($BL335:BM335)),0))</f>
        <v>0</v>
      </c>
      <c r="BO335" s="39">
        <f>IF(BC335+AR335+V334&gt;=H$8,0,IF(SUM($BL335:BN335)&lt;$C335,MIN(H$8-(BC335+AR335+V334),$C335-SUM($BL335:BN335)),0))</f>
        <v>0</v>
      </c>
      <c r="BP335" s="39">
        <f>IF(BD335+AS335+W334&gt;=I$8,0,IF(SUM($BL335:BO335)&lt;$C335,MIN(I$8-(BD335+AS335+W334),$C335-SUM($BL335:BO335)),0))</f>
        <v>0</v>
      </c>
      <c r="BQ335" s="39">
        <f>IF(BE335+AT335+X334&gt;=J$8,0,IF(SUM($BL335:BP335)&lt;$C335,MIN(J$8-(BE335+AT335+X334),$C335-SUM($BL335:BP335)),0))</f>
        <v>0</v>
      </c>
      <c r="BR335" s="39">
        <f>IF(BF335+AU335+Y334&gt;=K$8,0,IF(SUM($BL335:BQ335)&lt;$C335,MIN(K$8-(BF335+AU335+Y334),$C335-SUM($BL335:BQ335)),0))</f>
        <v>0</v>
      </c>
      <c r="BS335" s="39">
        <f>IF(BG335+AV335+Z334&gt;=L$8,0,IF(SUM($BL335:BR335)&lt;$C335,MIN(L$8-(BG335+AV335+Z334),$C335-SUM($BL335:BR335)),0))</f>
        <v>0</v>
      </c>
      <c r="BT335" s="39">
        <f>IF(BH335+AW335+AA334&gt;=M$8,0,IF(SUM($BL335:BS335)&lt;$C335,MIN(M$8-(BH335+AW335+AA334),$C335-SUM($BL335:BS335)),0))</f>
        <v>0</v>
      </c>
      <c r="BU335" s="39">
        <f>IF(BI335+AX335+AB334&gt;=N$8,0,IF(SUM($BL335:BT335)&lt;$C335,MIN(N$8-(BI335+AX335+AB334),$C335-SUM($BL335:BT335)),0))</f>
        <v>0</v>
      </c>
      <c r="BW335" s="52" t="e">
        <f t="shared" si="396"/>
        <v>#N/A</v>
      </c>
      <c r="BX335" s="174" t="e">
        <f t="shared" si="397"/>
        <v>#N/A</v>
      </c>
      <c r="BY335" s="39">
        <f t="shared" si="374"/>
        <v>0</v>
      </c>
      <c r="BZ335" s="174" t="e">
        <f t="shared" si="398"/>
        <v>#N/A</v>
      </c>
      <c r="CA335" s="37">
        <f t="shared" si="375"/>
        <v>0</v>
      </c>
      <c r="CB335" s="174" t="e">
        <f t="shared" si="399"/>
        <v>#N/A</v>
      </c>
      <c r="CC335" s="39">
        <f t="shared" si="376"/>
        <v>0</v>
      </c>
      <c r="CD335" s="174" t="e">
        <f t="shared" si="400"/>
        <v>#N/A</v>
      </c>
      <c r="CE335" s="39">
        <f t="shared" si="377"/>
        <v>0</v>
      </c>
      <c r="CF335" s="174" t="e">
        <f t="shared" si="401"/>
        <v>#N/A</v>
      </c>
      <c r="CG335" s="39">
        <f t="shared" si="378"/>
        <v>0</v>
      </c>
      <c r="CH335" s="174" t="e">
        <f t="shared" si="402"/>
        <v>#N/A</v>
      </c>
      <c r="CI335" s="39">
        <f t="shared" si="379"/>
        <v>0</v>
      </c>
      <c r="CJ335" s="174" t="e">
        <f t="shared" si="403"/>
        <v>#N/A</v>
      </c>
      <c r="CK335" s="39">
        <f t="shared" si="380"/>
        <v>0</v>
      </c>
      <c r="CL335" s="174" t="e">
        <f t="shared" si="404"/>
        <v>#N/A</v>
      </c>
      <c r="CM335" s="39">
        <f t="shared" si="381"/>
        <v>0</v>
      </c>
      <c r="CN335" s="174" t="e">
        <f t="shared" si="405"/>
        <v>#N/A</v>
      </c>
      <c r="CO335" s="39">
        <f t="shared" si="382"/>
        <v>0</v>
      </c>
      <c r="CP335" s="174" t="e">
        <f t="shared" si="406"/>
        <v>#N/A</v>
      </c>
      <c r="CQ335" s="39">
        <f t="shared" si="383"/>
        <v>0</v>
      </c>
      <c r="CR335" s="39" t="e">
        <f>IF(ISERROR(BX335),NA(),(BY335/Calculator!$E$6)/2)</f>
        <v>#N/A</v>
      </c>
      <c r="CS335" s="39" t="e">
        <f>IF(ISERROR(BZ335),NA(),(CA335/Calculator!$E$6)/2)</f>
        <v>#N/A</v>
      </c>
      <c r="CT335" s="39" t="e">
        <f>IF(ISERROR(CB335),NA(),(CC335/Calculator!$E$6)/2)</f>
        <v>#N/A</v>
      </c>
      <c r="CU335" s="39" t="e">
        <f>IF(ISERROR(CD335),NA(),(CE335/Calculator!$E$6)/2)</f>
        <v>#N/A</v>
      </c>
      <c r="CV335" s="39" t="e">
        <f>IF(ISERROR(CF335),NA(),(CG335/Calculator!$E$6)/2)</f>
        <v>#N/A</v>
      </c>
      <c r="CW335" s="39" t="e">
        <f>IF(ISERROR(CH335),NA(),(CI335/Calculator!$E$6)/2)</f>
        <v>#N/A</v>
      </c>
      <c r="CX335" s="39" t="e">
        <f>IF(ISERROR(CJ335),NA(),(CK335/Calculator!$E$6)/2)</f>
        <v>#N/A</v>
      </c>
      <c r="CY335" s="39" t="e">
        <f>IF(ISERROR(CL335),NA(),(CM335/Calculator!$E$6)/2)</f>
        <v>#N/A</v>
      </c>
      <c r="CZ335" s="39" t="e">
        <f>IF(ISERROR(CN335),NA(),(CO335/Calculator!$E$6)/2)</f>
        <v>#N/A</v>
      </c>
      <c r="DA335" s="39" t="e">
        <f>IF(ISERROR(CP335),NA(),(CQ335/Calculator!$E$6)/2)</f>
        <v>#N/A</v>
      </c>
    </row>
    <row r="336" spans="1:105" s="34" customFormat="1" ht="12" thickBot="1" x14ac:dyDescent="0.25">
      <c r="A336" s="51" t="str">
        <f t="shared" si="338"/>
        <v/>
      </c>
      <c r="B336" s="52" t="str">
        <f t="shared" si="384"/>
        <v/>
      </c>
      <c r="C336" s="53" t="str">
        <f t="shared" si="339"/>
        <v/>
      </c>
      <c r="D336" s="54"/>
      <c r="E336" s="36">
        <f t="shared" si="340"/>
        <v>0</v>
      </c>
      <c r="F336" s="36">
        <f t="shared" si="341"/>
        <v>0</v>
      </c>
      <c r="G336" s="36">
        <f t="shared" si="342"/>
        <v>0</v>
      </c>
      <c r="H336" s="36">
        <f t="shared" si="343"/>
        <v>0</v>
      </c>
      <c r="I336" s="36">
        <f t="shared" si="344"/>
        <v>0</v>
      </c>
      <c r="J336" s="36">
        <f t="shared" si="345"/>
        <v>0</v>
      </c>
      <c r="K336" s="36">
        <f t="shared" si="346"/>
        <v>0</v>
      </c>
      <c r="L336" s="36">
        <f t="shared" si="347"/>
        <v>0</v>
      </c>
      <c r="M336" s="36">
        <f t="shared" si="348"/>
        <v>0</v>
      </c>
      <c r="N336" s="36">
        <f t="shared" si="349"/>
        <v>0</v>
      </c>
      <c r="O336" s="49">
        <f t="shared" si="350"/>
        <v>0</v>
      </c>
      <c r="P336" s="132" t="str">
        <f t="shared" si="351"/>
        <v/>
      </c>
      <c r="Q336" s="50">
        <f t="shared" si="352"/>
        <v>0</v>
      </c>
      <c r="R336" s="37"/>
      <c r="S336" s="36">
        <f t="shared" si="353"/>
        <v>1000</v>
      </c>
      <c r="T336" s="36">
        <f t="shared" si="354"/>
        <v>0</v>
      </c>
      <c r="U336" s="36">
        <f t="shared" si="355"/>
        <v>0</v>
      </c>
      <c r="V336" s="36">
        <f t="shared" si="356"/>
        <v>0</v>
      </c>
      <c r="W336" s="36">
        <f t="shared" si="357"/>
        <v>3000</v>
      </c>
      <c r="X336" s="36">
        <f t="shared" si="358"/>
        <v>0</v>
      </c>
      <c r="Y336" s="36">
        <f t="shared" si="359"/>
        <v>0</v>
      </c>
      <c r="Z336" s="36">
        <f t="shared" si="360"/>
        <v>75522.770000000033</v>
      </c>
      <c r="AA336" s="36">
        <f t="shared" si="361"/>
        <v>0</v>
      </c>
      <c r="AB336" s="36">
        <f t="shared" si="362"/>
        <v>0</v>
      </c>
      <c r="AC336" s="40"/>
      <c r="AD336" s="36">
        <f t="shared" si="328"/>
        <v>0</v>
      </c>
      <c r="AE336" s="36">
        <f t="shared" si="329"/>
        <v>0</v>
      </c>
      <c r="AF336" s="36">
        <f t="shared" si="330"/>
        <v>0</v>
      </c>
      <c r="AG336" s="36">
        <f t="shared" si="331"/>
        <v>0</v>
      </c>
      <c r="AH336" s="36">
        <f t="shared" si="332"/>
        <v>0</v>
      </c>
      <c r="AI336" s="36">
        <f t="shared" si="333"/>
        <v>0</v>
      </c>
      <c r="AJ336" s="36">
        <f t="shared" si="334"/>
        <v>0</v>
      </c>
      <c r="AK336" s="36">
        <f t="shared" si="335"/>
        <v>0</v>
      </c>
      <c r="AL336" s="36">
        <f t="shared" si="336"/>
        <v>0</v>
      </c>
      <c r="AM336" s="36">
        <f t="shared" si="337"/>
        <v>0</v>
      </c>
      <c r="AN336" s="40"/>
      <c r="AO336" s="36">
        <f t="shared" si="363"/>
        <v>0</v>
      </c>
      <c r="AP336" s="36">
        <f t="shared" si="364"/>
        <v>0</v>
      </c>
      <c r="AQ336" s="36">
        <f t="shared" si="365"/>
        <v>0</v>
      </c>
      <c r="AR336" s="36">
        <f t="shared" si="366"/>
        <v>0</v>
      </c>
      <c r="AS336" s="36">
        <f t="shared" si="367"/>
        <v>0</v>
      </c>
      <c r="AT336" s="36">
        <f t="shared" si="368"/>
        <v>0</v>
      </c>
      <c r="AU336" s="36">
        <f t="shared" si="369"/>
        <v>0</v>
      </c>
      <c r="AV336" s="36">
        <f t="shared" si="370"/>
        <v>219.63</v>
      </c>
      <c r="AW336" s="36">
        <f t="shared" si="371"/>
        <v>0</v>
      </c>
      <c r="AX336" s="36">
        <f t="shared" si="372"/>
        <v>0</v>
      </c>
      <c r="AZ336" s="36">
        <f t="shared" si="385"/>
        <v>0</v>
      </c>
      <c r="BA336" s="36">
        <f t="shared" si="386"/>
        <v>0</v>
      </c>
      <c r="BB336" s="36">
        <f t="shared" si="387"/>
        <v>0</v>
      </c>
      <c r="BC336" s="36">
        <f t="shared" si="388"/>
        <v>0</v>
      </c>
      <c r="BD336" s="36">
        <f t="shared" si="389"/>
        <v>0</v>
      </c>
      <c r="BE336" s="36">
        <f t="shared" si="390"/>
        <v>0</v>
      </c>
      <c r="BF336" s="36">
        <f t="shared" si="391"/>
        <v>0</v>
      </c>
      <c r="BG336" s="36">
        <f t="shared" si="392"/>
        <v>0</v>
      </c>
      <c r="BH336" s="36">
        <f t="shared" si="393"/>
        <v>0</v>
      </c>
      <c r="BI336" s="36">
        <f t="shared" si="394"/>
        <v>0</v>
      </c>
      <c r="BJ336" s="118">
        <f t="shared" si="373"/>
        <v>0</v>
      </c>
      <c r="BK336" s="37"/>
      <c r="BL336" s="38">
        <f t="shared" si="395"/>
        <v>0</v>
      </c>
      <c r="BM336" s="39">
        <f>IF(BA336+AP336+T335&gt;=F$8,0,IF(SUM($BL336:BL336)&lt;$C336,MIN(F$8-(BA336+AP336+T335),$C336-SUM($BL336:BL336)),0))</f>
        <v>0</v>
      </c>
      <c r="BN336" s="39">
        <f>IF(BB336+AQ336+U335&gt;=G$8,0,IF(SUM($BL336:BM336)&lt;$C336,MIN(G$8-(BB336+AQ336+U335),$C336-SUM($BL336:BM336)),0))</f>
        <v>0</v>
      </c>
      <c r="BO336" s="39">
        <f>IF(BC336+AR336+V335&gt;=H$8,0,IF(SUM($BL336:BN336)&lt;$C336,MIN(H$8-(BC336+AR336+V335),$C336-SUM($BL336:BN336)),0))</f>
        <v>0</v>
      </c>
      <c r="BP336" s="39">
        <f>IF(BD336+AS336+W335&gt;=I$8,0,IF(SUM($BL336:BO336)&lt;$C336,MIN(I$8-(BD336+AS336+W335),$C336-SUM($BL336:BO336)),0))</f>
        <v>0</v>
      </c>
      <c r="BQ336" s="39">
        <f>IF(BE336+AT336+X335&gt;=J$8,0,IF(SUM($BL336:BP336)&lt;$C336,MIN(J$8-(BE336+AT336+X335),$C336-SUM($BL336:BP336)),0))</f>
        <v>0</v>
      </c>
      <c r="BR336" s="39">
        <f>IF(BF336+AU336+Y335&gt;=K$8,0,IF(SUM($BL336:BQ336)&lt;$C336,MIN(K$8-(BF336+AU336+Y335),$C336-SUM($BL336:BQ336)),0))</f>
        <v>0</v>
      </c>
      <c r="BS336" s="39">
        <f>IF(BG336+AV336+Z335&gt;=L$8,0,IF(SUM($BL336:BR336)&lt;$C336,MIN(L$8-(BG336+AV336+Z335),$C336-SUM($BL336:BR336)),0))</f>
        <v>0</v>
      </c>
      <c r="BT336" s="39">
        <f>IF(BH336+AW336+AA335&gt;=M$8,0,IF(SUM($BL336:BS336)&lt;$C336,MIN(M$8-(BH336+AW336+AA335),$C336-SUM($BL336:BS336)),0))</f>
        <v>0</v>
      </c>
      <c r="BU336" s="39">
        <f>IF(BI336+AX336+AB335&gt;=N$8,0,IF(SUM($BL336:BT336)&lt;$C336,MIN(N$8-(BI336+AX336+AB335),$C336-SUM($BL336:BT336)),0))</f>
        <v>0</v>
      </c>
      <c r="BW336" s="52" t="e">
        <f t="shared" si="396"/>
        <v>#N/A</v>
      </c>
      <c r="BX336" s="174" t="e">
        <f t="shared" si="397"/>
        <v>#N/A</v>
      </c>
      <c r="BY336" s="39">
        <f t="shared" si="374"/>
        <v>0</v>
      </c>
      <c r="BZ336" s="174" t="e">
        <f t="shared" si="398"/>
        <v>#N/A</v>
      </c>
      <c r="CA336" s="37">
        <f t="shared" si="375"/>
        <v>0</v>
      </c>
      <c r="CB336" s="174" t="e">
        <f t="shared" si="399"/>
        <v>#N/A</v>
      </c>
      <c r="CC336" s="39">
        <f t="shared" si="376"/>
        <v>0</v>
      </c>
      <c r="CD336" s="174" t="e">
        <f t="shared" si="400"/>
        <v>#N/A</v>
      </c>
      <c r="CE336" s="39">
        <f t="shared" si="377"/>
        <v>0</v>
      </c>
      <c r="CF336" s="174" t="e">
        <f t="shared" si="401"/>
        <v>#N/A</v>
      </c>
      <c r="CG336" s="39">
        <f t="shared" si="378"/>
        <v>0</v>
      </c>
      <c r="CH336" s="174" t="e">
        <f t="shared" si="402"/>
        <v>#N/A</v>
      </c>
      <c r="CI336" s="39">
        <f t="shared" si="379"/>
        <v>0</v>
      </c>
      <c r="CJ336" s="174" t="e">
        <f t="shared" si="403"/>
        <v>#N/A</v>
      </c>
      <c r="CK336" s="39">
        <f t="shared" si="380"/>
        <v>0</v>
      </c>
      <c r="CL336" s="174" t="e">
        <f t="shared" si="404"/>
        <v>#N/A</v>
      </c>
      <c r="CM336" s="39">
        <f t="shared" si="381"/>
        <v>0</v>
      </c>
      <c r="CN336" s="174" t="e">
        <f t="shared" si="405"/>
        <v>#N/A</v>
      </c>
      <c r="CO336" s="39">
        <f t="shared" si="382"/>
        <v>0</v>
      </c>
      <c r="CP336" s="174" t="e">
        <f t="shared" si="406"/>
        <v>#N/A</v>
      </c>
      <c r="CQ336" s="39">
        <f t="shared" si="383"/>
        <v>0</v>
      </c>
      <c r="CR336" s="39" t="e">
        <f>IF(ISERROR(BX336),NA(),(BY336/Calculator!$E$6)/2)</f>
        <v>#N/A</v>
      </c>
      <c r="CS336" s="39" t="e">
        <f>IF(ISERROR(BZ336),NA(),(CA336/Calculator!$E$6)/2)</f>
        <v>#N/A</v>
      </c>
      <c r="CT336" s="39" t="e">
        <f>IF(ISERROR(CB336),NA(),(CC336/Calculator!$E$6)/2)</f>
        <v>#N/A</v>
      </c>
      <c r="CU336" s="39" t="e">
        <f>IF(ISERROR(CD336),NA(),(CE336/Calculator!$E$6)/2)</f>
        <v>#N/A</v>
      </c>
      <c r="CV336" s="39" t="e">
        <f>IF(ISERROR(CF336),NA(),(CG336/Calculator!$E$6)/2)</f>
        <v>#N/A</v>
      </c>
      <c r="CW336" s="39" t="e">
        <f>IF(ISERROR(CH336),NA(),(CI336/Calculator!$E$6)/2)</f>
        <v>#N/A</v>
      </c>
      <c r="CX336" s="39" t="e">
        <f>IF(ISERROR(CJ336),NA(),(CK336/Calculator!$E$6)/2)</f>
        <v>#N/A</v>
      </c>
      <c r="CY336" s="39" t="e">
        <f>IF(ISERROR(CL336),NA(),(CM336/Calculator!$E$6)/2)</f>
        <v>#N/A</v>
      </c>
      <c r="CZ336" s="39" t="e">
        <f>IF(ISERROR(CN336),NA(),(CO336/Calculator!$E$6)/2)</f>
        <v>#N/A</v>
      </c>
      <c r="DA336" s="39" t="e">
        <f>IF(ISERROR(CP336),NA(),(CQ336/Calculator!$E$6)/2)</f>
        <v>#N/A</v>
      </c>
    </row>
    <row r="337" spans="1:105" s="34" customFormat="1" ht="12" thickBot="1" x14ac:dyDescent="0.25">
      <c r="A337" s="51" t="str">
        <f t="shared" si="338"/>
        <v/>
      </c>
      <c r="B337" s="52" t="str">
        <f t="shared" si="384"/>
        <v/>
      </c>
      <c r="C337" s="53" t="str">
        <f t="shared" si="339"/>
        <v/>
      </c>
      <c r="D337" s="54"/>
      <c r="E337" s="36">
        <f t="shared" si="340"/>
        <v>0</v>
      </c>
      <c r="F337" s="36">
        <f t="shared" si="341"/>
        <v>0</v>
      </c>
      <c r="G337" s="36">
        <f t="shared" si="342"/>
        <v>0</v>
      </c>
      <c r="H337" s="36">
        <f t="shared" si="343"/>
        <v>0</v>
      </c>
      <c r="I337" s="36">
        <f t="shared" si="344"/>
        <v>0</v>
      </c>
      <c r="J337" s="36">
        <f t="shared" si="345"/>
        <v>0</v>
      </c>
      <c r="K337" s="36">
        <f t="shared" si="346"/>
        <v>0</v>
      </c>
      <c r="L337" s="36">
        <f t="shared" si="347"/>
        <v>0</v>
      </c>
      <c r="M337" s="36">
        <f t="shared" si="348"/>
        <v>0</v>
      </c>
      <c r="N337" s="36">
        <f t="shared" si="349"/>
        <v>0</v>
      </c>
      <c r="O337" s="49">
        <f t="shared" si="350"/>
        <v>0</v>
      </c>
      <c r="P337" s="132" t="str">
        <f t="shared" si="351"/>
        <v/>
      </c>
      <c r="Q337" s="50">
        <f t="shared" si="352"/>
        <v>0</v>
      </c>
      <c r="R337" s="37"/>
      <c r="S337" s="36">
        <f t="shared" si="353"/>
        <v>1000</v>
      </c>
      <c r="T337" s="36">
        <f t="shared" si="354"/>
        <v>0</v>
      </c>
      <c r="U337" s="36">
        <f t="shared" si="355"/>
        <v>0</v>
      </c>
      <c r="V337" s="36">
        <f t="shared" si="356"/>
        <v>0</v>
      </c>
      <c r="W337" s="36">
        <f t="shared" si="357"/>
        <v>3000</v>
      </c>
      <c r="X337" s="36">
        <f t="shared" si="358"/>
        <v>0</v>
      </c>
      <c r="Y337" s="36">
        <f t="shared" si="359"/>
        <v>0</v>
      </c>
      <c r="Z337" s="36">
        <f t="shared" si="360"/>
        <v>75743.040000000037</v>
      </c>
      <c r="AA337" s="36">
        <f t="shared" si="361"/>
        <v>0</v>
      </c>
      <c r="AB337" s="36">
        <f t="shared" si="362"/>
        <v>0</v>
      </c>
      <c r="AC337" s="40"/>
      <c r="AD337" s="36">
        <f t="shared" si="328"/>
        <v>0</v>
      </c>
      <c r="AE337" s="36">
        <f t="shared" si="329"/>
        <v>0</v>
      </c>
      <c r="AF337" s="36">
        <f t="shared" si="330"/>
        <v>0</v>
      </c>
      <c r="AG337" s="36">
        <f t="shared" si="331"/>
        <v>0</v>
      </c>
      <c r="AH337" s="36">
        <f t="shared" si="332"/>
        <v>0</v>
      </c>
      <c r="AI337" s="36">
        <f t="shared" si="333"/>
        <v>0</v>
      </c>
      <c r="AJ337" s="36">
        <f t="shared" si="334"/>
        <v>0</v>
      </c>
      <c r="AK337" s="36">
        <f t="shared" si="335"/>
        <v>0</v>
      </c>
      <c r="AL337" s="36">
        <f t="shared" si="336"/>
        <v>0</v>
      </c>
      <c r="AM337" s="36">
        <f t="shared" si="337"/>
        <v>0</v>
      </c>
      <c r="AN337" s="40"/>
      <c r="AO337" s="36">
        <f t="shared" si="363"/>
        <v>0</v>
      </c>
      <c r="AP337" s="36">
        <f t="shared" si="364"/>
        <v>0</v>
      </c>
      <c r="AQ337" s="36">
        <f t="shared" si="365"/>
        <v>0</v>
      </c>
      <c r="AR337" s="36">
        <f t="shared" si="366"/>
        <v>0</v>
      </c>
      <c r="AS337" s="36">
        <f t="shared" si="367"/>
        <v>0</v>
      </c>
      <c r="AT337" s="36">
        <f t="shared" si="368"/>
        <v>0</v>
      </c>
      <c r="AU337" s="36">
        <f t="shared" si="369"/>
        <v>0</v>
      </c>
      <c r="AV337" s="36">
        <f t="shared" si="370"/>
        <v>220.27</v>
      </c>
      <c r="AW337" s="36">
        <f t="shared" si="371"/>
        <v>0</v>
      </c>
      <c r="AX337" s="36">
        <f t="shared" si="372"/>
        <v>0</v>
      </c>
      <c r="AZ337" s="36">
        <f t="shared" si="385"/>
        <v>0</v>
      </c>
      <c r="BA337" s="36">
        <f t="shared" si="386"/>
        <v>0</v>
      </c>
      <c r="BB337" s="36">
        <f t="shared" si="387"/>
        <v>0</v>
      </c>
      <c r="BC337" s="36">
        <f t="shared" si="388"/>
        <v>0</v>
      </c>
      <c r="BD337" s="36">
        <f t="shared" si="389"/>
        <v>0</v>
      </c>
      <c r="BE337" s="36">
        <f t="shared" si="390"/>
        <v>0</v>
      </c>
      <c r="BF337" s="36">
        <f t="shared" si="391"/>
        <v>0</v>
      </c>
      <c r="BG337" s="36">
        <f t="shared" si="392"/>
        <v>0</v>
      </c>
      <c r="BH337" s="36">
        <f t="shared" si="393"/>
        <v>0</v>
      </c>
      <c r="BI337" s="36">
        <f t="shared" si="394"/>
        <v>0</v>
      </c>
      <c r="BJ337" s="118">
        <f t="shared" si="373"/>
        <v>0</v>
      </c>
      <c r="BK337" s="37"/>
      <c r="BL337" s="38">
        <f t="shared" si="395"/>
        <v>0</v>
      </c>
      <c r="BM337" s="39">
        <f>IF(BA337+AP337+T336&gt;=F$8,0,IF(SUM($BL337:BL337)&lt;$C337,MIN(F$8-(BA337+AP337+T336),$C337-SUM($BL337:BL337)),0))</f>
        <v>0</v>
      </c>
      <c r="BN337" s="39">
        <f>IF(BB337+AQ337+U336&gt;=G$8,0,IF(SUM($BL337:BM337)&lt;$C337,MIN(G$8-(BB337+AQ337+U336),$C337-SUM($BL337:BM337)),0))</f>
        <v>0</v>
      </c>
      <c r="BO337" s="39">
        <f>IF(BC337+AR337+V336&gt;=H$8,0,IF(SUM($BL337:BN337)&lt;$C337,MIN(H$8-(BC337+AR337+V336),$C337-SUM($BL337:BN337)),0))</f>
        <v>0</v>
      </c>
      <c r="BP337" s="39">
        <f>IF(BD337+AS337+W336&gt;=I$8,0,IF(SUM($BL337:BO337)&lt;$C337,MIN(I$8-(BD337+AS337+W336),$C337-SUM($BL337:BO337)),0))</f>
        <v>0</v>
      </c>
      <c r="BQ337" s="39">
        <f>IF(BE337+AT337+X336&gt;=J$8,0,IF(SUM($BL337:BP337)&lt;$C337,MIN(J$8-(BE337+AT337+X336),$C337-SUM($BL337:BP337)),0))</f>
        <v>0</v>
      </c>
      <c r="BR337" s="39">
        <f>IF(BF337+AU337+Y336&gt;=K$8,0,IF(SUM($BL337:BQ337)&lt;$C337,MIN(K$8-(BF337+AU337+Y336),$C337-SUM($BL337:BQ337)),0))</f>
        <v>0</v>
      </c>
      <c r="BS337" s="39">
        <f>IF(BG337+AV337+Z336&gt;=L$8,0,IF(SUM($BL337:BR337)&lt;$C337,MIN(L$8-(BG337+AV337+Z336),$C337-SUM($BL337:BR337)),0))</f>
        <v>0</v>
      </c>
      <c r="BT337" s="39">
        <f>IF(BH337+AW337+AA336&gt;=M$8,0,IF(SUM($BL337:BS337)&lt;$C337,MIN(M$8-(BH337+AW337+AA336),$C337-SUM($BL337:BS337)),0))</f>
        <v>0</v>
      </c>
      <c r="BU337" s="39">
        <f>IF(BI337+AX337+AB336&gt;=N$8,0,IF(SUM($BL337:BT337)&lt;$C337,MIN(N$8-(BI337+AX337+AB336),$C337-SUM($BL337:BT337)),0))</f>
        <v>0</v>
      </c>
      <c r="BW337" s="52" t="e">
        <f t="shared" si="396"/>
        <v>#N/A</v>
      </c>
      <c r="BX337" s="174" t="e">
        <f t="shared" si="397"/>
        <v>#N/A</v>
      </c>
      <c r="BY337" s="39">
        <f t="shared" si="374"/>
        <v>0</v>
      </c>
      <c r="BZ337" s="174" t="e">
        <f t="shared" si="398"/>
        <v>#N/A</v>
      </c>
      <c r="CA337" s="37">
        <f t="shared" si="375"/>
        <v>0</v>
      </c>
      <c r="CB337" s="174" t="e">
        <f t="shared" si="399"/>
        <v>#N/A</v>
      </c>
      <c r="CC337" s="39">
        <f t="shared" si="376"/>
        <v>0</v>
      </c>
      <c r="CD337" s="174" t="e">
        <f t="shared" si="400"/>
        <v>#N/A</v>
      </c>
      <c r="CE337" s="39">
        <f t="shared" si="377"/>
        <v>0</v>
      </c>
      <c r="CF337" s="174" t="e">
        <f t="shared" si="401"/>
        <v>#N/A</v>
      </c>
      <c r="CG337" s="39">
        <f t="shared" si="378"/>
        <v>0</v>
      </c>
      <c r="CH337" s="174" t="e">
        <f t="shared" si="402"/>
        <v>#N/A</v>
      </c>
      <c r="CI337" s="39">
        <f t="shared" si="379"/>
        <v>0</v>
      </c>
      <c r="CJ337" s="174" t="e">
        <f t="shared" si="403"/>
        <v>#N/A</v>
      </c>
      <c r="CK337" s="39">
        <f t="shared" si="380"/>
        <v>0</v>
      </c>
      <c r="CL337" s="174" t="e">
        <f t="shared" si="404"/>
        <v>#N/A</v>
      </c>
      <c r="CM337" s="39">
        <f t="shared" si="381"/>
        <v>0</v>
      </c>
      <c r="CN337" s="174" t="e">
        <f t="shared" si="405"/>
        <v>#N/A</v>
      </c>
      <c r="CO337" s="39">
        <f t="shared" si="382"/>
        <v>0</v>
      </c>
      <c r="CP337" s="174" t="e">
        <f t="shared" si="406"/>
        <v>#N/A</v>
      </c>
      <c r="CQ337" s="39">
        <f t="shared" si="383"/>
        <v>0</v>
      </c>
      <c r="CR337" s="39" t="e">
        <f>IF(ISERROR(BX337),NA(),(BY337/Calculator!$E$6)/2)</f>
        <v>#N/A</v>
      </c>
      <c r="CS337" s="39" t="e">
        <f>IF(ISERROR(BZ337),NA(),(CA337/Calculator!$E$6)/2)</f>
        <v>#N/A</v>
      </c>
      <c r="CT337" s="39" t="e">
        <f>IF(ISERROR(CB337),NA(),(CC337/Calculator!$E$6)/2)</f>
        <v>#N/A</v>
      </c>
      <c r="CU337" s="39" t="e">
        <f>IF(ISERROR(CD337),NA(),(CE337/Calculator!$E$6)/2)</f>
        <v>#N/A</v>
      </c>
      <c r="CV337" s="39" t="e">
        <f>IF(ISERROR(CF337),NA(),(CG337/Calculator!$E$6)/2)</f>
        <v>#N/A</v>
      </c>
      <c r="CW337" s="39" t="e">
        <f>IF(ISERROR(CH337),NA(),(CI337/Calculator!$E$6)/2)</f>
        <v>#N/A</v>
      </c>
      <c r="CX337" s="39" t="e">
        <f>IF(ISERROR(CJ337),NA(),(CK337/Calculator!$E$6)/2)</f>
        <v>#N/A</v>
      </c>
      <c r="CY337" s="39" t="e">
        <f>IF(ISERROR(CL337),NA(),(CM337/Calculator!$E$6)/2)</f>
        <v>#N/A</v>
      </c>
      <c r="CZ337" s="39" t="e">
        <f>IF(ISERROR(CN337),NA(),(CO337/Calculator!$E$6)/2)</f>
        <v>#N/A</v>
      </c>
      <c r="DA337" s="39" t="e">
        <f>IF(ISERROR(CP337),NA(),(CQ337/Calculator!$E$6)/2)</f>
        <v>#N/A</v>
      </c>
    </row>
    <row r="338" spans="1:105" s="34" customFormat="1" ht="12" thickBot="1" x14ac:dyDescent="0.25">
      <c r="A338" s="51" t="str">
        <f t="shared" si="338"/>
        <v/>
      </c>
      <c r="B338" s="52" t="str">
        <f t="shared" si="384"/>
        <v/>
      </c>
      <c r="C338" s="53" t="str">
        <f t="shared" si="339"/>
        <v/>
      </c>
      <c r="D338" s="54"/>
      <c r="E338" s="36">
        <f t="shared" si="340"/>
        <v>0</v>
      </c>
      <c r="F338" s="36">
        <f t="shared" si="341"/>
        <v>0</v>
      </c>
      <c r="G338" s="36">
        <f t="shared" si="342"/>
        <v>0</v>
      </c>
      <c r="H338" s="36">
        <f t="shared" si="343"/>
        <v>0</v>
      </c>
      <c r="I338" s="36">
        <f t="shared" si="344"/>
        <v>0</v>
      </c>
      <c r="J338" s="36">
        <f t="shared" si="345"/>
        <v>0</v>
      </c>
      <c r="K338" s="36">
        <f t="shared" si="346"/>
        <v>0</v>
      </c>
      <c r="L338" s="36">
        <f t="shared" si="347"/>
        <v>0</v>
      </c>
      <c r="M338" s="36">
        <f t="shared" si="348"/>
        <v>0</v>
      </c>
      <c r="N338" s="36">
        <f t="shared" si="349"/>
        <v>0</v>
      </c>
      <c r="O338" s="49">
        <f t="shared" si="350"/>
        <v>0</v>
      </c>
      <c r="P338" s="132" t="str">
        <f t="shared" si="351"/>
        <v/>
      </c>
      <c r="Q338" s="50">
        <f t="shared" si="352"/>
        <v>0</v>
      </c>
      <c r="R338" s="37"/>
      <c r="S338" s="36">
        <f t="shared" si="353"/>
        <v>1000</v>
      </c>
      <c r="T338" s="36">
        <f t="shared" si="354"/>
        <v>0</v>
      </c>
      <c r="U338" s="36">
        <f t="shared" si="355"/>
        <v>0</v>
      </c>
      <c r="V338" s="36">
        <f t="shared" si="356"/>
        <v>0</v>
      </c>
      <c r="W338" s="36">
        <f t="shared" si="357"/>
        <v>3000</v>
      </c>
      <c r="X338" s="36">
        <f t="shared" si="358"/>
        <v>0</v>
      </c>
      <c r="Y338" s="36">
        <f t="shared" si="359"/>
        <v>0</v>
      </c>
      <c r="Z338" s="36">
        <f t="shared" si="360"/>
        <v>75963.960000000036</v>
      </c>
      <c r="AA338" s="36">
        <f t="shared" si="361"/>
        <v>0</v>
      </c>
      <c r="AB338" s="36">
        <f t="shared" si="362"/>
        <v>0</v>
      </c>
      <c r="AC338" s="40"/>
      <c r="AD338" s="36">
        <f t="shared" si="328"/>
        <v>0</v>
      </c>
      <c r="AE338" s="36">
        <f t="shared" si="329"/>
        <v>0</v>
      </c>
      <c r="AF338" s="36">
        <f t="shared" si="330"/>
        <v>0</v>
      </c>
      <c r="AG338" s="36">
        <f t="shared" si="331"/>
        <v>0</v>
      </c>
      <c r="AH338" s="36">
        <f t="shared" si="332"/>
        <v>0</v>
      </c>
      <c r="AI338" s="36">
        <f t="shared" si="333"/>
        <v>0</v>
      </c>
      <c r="AJ338" s="36">
        <f t="shared" si="334"/>
        <v>0</v>
      </c>
      <c r="AK338" s="36">
        <f t="shared" si="335"/>
        <v>0</v>
      </c>
      <c r="AL338" s="36">
        <f t="shared" si="336"/>
        <v>0</v>
      </c>
      <c r="AM338" s="36">
        <f t="shared" si="337"/>
        <v>0</v>
      </c>
      <c r="AN338" s="40"/>
      <c r="AO338" s="36">
        <f t="shared" si="363"/>
        <v>0</v>
      </c>
      <c r="AP338" s="36">
        <f t="shared" si="364"/>
        <v>0</v>
      </c>
      <c r="AQ338" s="36">
        <f t="shared" si="365"/>
        <v>0</v>
      </c>
      <c r="AR338" s="36">
        <f t="shared" si="366"/>
        <v>0</v>
      </c>
      <c r="AS338" s="36">
        <f t="shared" si="367"/>
        <v>0</v>
      </c>
      <c r="AT338" s="36">
        <f t="shared" si="368"/>
        <v>0</v>
      </c>
      <c r="AU338" s="36">
        <f t="shared" si="369"/>
        <v>0</v>
      </c>
      <c r="AV338" s="36">
        <f t="shared" si="370"/>
        <v>220.92</v>
      </c>
      <c r="AW338" s="36">
        <f t="shared" si="371"/>
        <v>0</v>
      </c>
      <c r="AX338" s="36">
        <f t="shared" si="372"/>
        <v>0</v>
      </c>
      <c r="AZ338" s="36">
        <f t="shared" si="385"/>
        <v>0</v>
      </c>
      <c r="BA338" s="36">
        <f t="shared" si="386"/>
        <v>0</v>
      </c>
      <c r="BB338" s="36">
        <f t="shared" si="387"/>
        <v>0</v>
      </c>
      <c r="BC338" s="36">
        <f t="shared" si="388"/>
        <v>0</v>
      </c>
      <c r="BD338" s="36">
        <f t="shared" si="389"/>
        <v>0</v>
      </c>
      <c r="BE338" s="36">
        <f t="shared" si="390"/>
        <v>0</v>
      </c>
      <c r="BF338" s="36">
        <f t="shared" si="391"/>
        <v>0</v>
      </c>
      <c r="BG338" s="36">
        <f t="shared" si="392"/>
        <v>0</v>
      </c>
      <c r="BH338" s="36">
        <f t="shared" si="393"/>
        <v>0</v>
      </c>
      <c r="BI338" s="36">
        <f t="shared" si="394"/>
        <v>0</v>
      </c>
      <c r="BJ338" s="118">
        <f t="shared" si="373"/>
        <v>0</v>
      </c>
      <c r="BK338" s="37"/>
      <c r="BL338" s="38">
        <f t="shared" si="395"/>
        <v>0</v>
      </c>
      <c r="BM338" s="39">
        <f>IF(BA338+AP338+T337&gt;=F$8,0,IF(SUM($BL338:BL338)&lt;$C338,MIN(F$8-(BA338+AP338+T337),$C338-SUM($BL338:BL338)),0))</f>
        <v>0</v>
      </c>
      <c r="BN338" s="39">
        <f>IF(BB338+AQ338+U337&gt;=G$8,0,IF(SUM($BL338:BM338)&lt;$C338,MIN(G$8-(BB338+AQ338+U337),$C338-SUM($BL338:BM338)),0))</f>
        <v>0</v>
      </c>
      <c r="BO338" s="39">
        <f>IF(BC338+AR338+V337&gt;=H$8,0,IF(SUM($BL338:BN338)&lt;$C338,MIN(H$8-(BC338+AR338+V337),$C338-SUM($BL338:BN338)),0))</f>
        <v>0</v>
      </c>
      <c r="BP338" s="39">
        <f>IF(BD338+AS338+W337&gt;=I$8,0,IF(SUM($BL338:BO338)&lt;$C338,MIN(I$8-(BD338+AS338+W337),$C338-SUM($BL338:BO338)),0))</f>
        <v>0</v>
      </c>
      <c r="BQ338" s="39">
        <f>IF(BE338+AT338+X337&gt;=J$8,0,IF(SUM($BL338:BP338)&lt;$C338,MIN(J$8-(BE338+AT338+X337),$C338-SUM($BL338:BP338)),0))</f>
        <v>0</v>
      </c>
      <c r="BR338" s="39">
        <f>IF(BF338+AU338+Y337&gt;=K$8,0,IF(SUM($BL338:BQ338)&lt;$C338,MIN(K$8-(BF338+AU338+Y337),$C338-SUM($BL338:BQ338)),0))</f>
        <v>0</v>
      </c>
      <c r="BS338" s="39">
        <f>IF(BG338+AV338+Z337&gt;=L$8,0,IF(SUM($BL338:BR338)&lt;$C338,MIN(L$8-(BG338+AV338+Z337),$C338-SUM($BL338:BR338)),0))</f>
        <v>0</v>
      </c>
      <c r="BT338" s="39">
        <f>IF(BH338+AW338+AA337&gt;=M$8,0,IF(SUM($BL338:BS338)&lt;$C338,MIN(M$8-(BH338+AW338+AA337),$C338-SUM($BL338:BS338)),0))</f>
        <v>0</v>
      </c>
      <c r="BU338" s="39">
        <f>IF(BI338+AX338+AB337&gt;=N$8,0,IF(SUM($BL338:BT338)&lt;$C338,MIN(N$8-(BI338+AX338+AB337),$C338-SUM($BL338:BT338)),0))</f>
        <v>0</v>
      </c>
      <c r="BW338" s="52" t="e">
        <f t="shared" si="396"/>
        <v>#N/A</v>
      </c>
      <c r="BX338" s="174" t="e">
        <f t="shared" si="397"/>
        <v>#N/A</v>
      </c>
      <c r="BY338" s="39">
        <f t="shared" si="374"/>
        <v>0</v>
      </c>
      <c r="BZ338" s="174" t="e">
        <f t="shared" si="398"/>
        <v>#N/A</v>
      </c>
      <c r="CA338" s="37">
        <f t="shared" si="375"/>
        <v>0</v>
      </c>
      <c r="CB338" s="174" t="e">
        <f t="shared" si="399"/>
        <v>#N/A</v>
      </c>
      <c r="CC338" s="39">
        <f t="shared" si="376"/>
        <v>0</v>
      </c>
      <c r="CD338" s="174" t="e">
        <f t="shared" si="400"/>
        <v>#N/A</v>
      </c>
      <c r="CE338" s="39">
        <f t="shared" si="377"/>
        <v>0</v>
      </c>
      <c r="CF338" s="174" t="e">
        <f t="shared" si="401"/>
        <v>#N/A</v>
      </c>
      <c r="CG338" s="39">
        <f t="shared" si="378"/>
        <v>0</v>
      </c>
      <c r="CH338" s="174" t="e">
        <f t="shared" si="402"/>
        <v>#N/A</v>
      </c>
      <c r="CI338" s="39">
        <f t="shared" si="379"/>
        <v>0</v>
      </c>
      <c r="CJ338" s="174" t="e">
        <f t="shared" si="403"/>
        <v>#N/A</v>
      </c>
      <c r="CK338" s="39">
        <f t="shared" si="380"/>
        <v>0</v>
      </c>
      <c r="CL338" s="174" t="e">
        <f t="shared" si="404"/>
        <v>#N/A</v>
      </c>
      <c r="CM338" s="39">
        <f t="shared" si="381"/>
        <v>0</v>
      </c>
      <c r="CN338" s="174" t="e">
        <f t="shared" si="405"/>
        <v>#N/A</v>
      </c>
      <c r="CO338" s="39">
        <f t="shared" si="382"/>
        <v>0</v>
      </c>
      <c r="CP338" s="174" t="e">
        <f t="shared" si="406"/>
        <v>#N/A</v>
      </c>
      <c r="CQ338" s="39">
        <f t="shared" si="383"/>
        <v>0</v>
      </c>
      <c r="CR338" s="39" t="e">
        <f>IF(ISERROR(BX338),NA(),(BY338/Calculator!$E$6)/2)</f>
        <v>#N/A</v>
      </c>
      <c r="CS338" s="39" t="e">
        <f>IF(ISERROR(BZ338),NA(),(CA338/Calculator!$E$6)/2)</f>
        <v>#N/A</v>
      </c>
      <c r="CT338" s="39" t="e">
        <f>IF(ISERROR(CB338),NA(),(CC338/Calculator!$E$6)/2)</f>
        <v>#N/A</v>
      </c>
      <c r="CU338" s="39" t="e">
        <f>IF(ISERROR(CD338),NA(),(CE338/Calculator!$E$6)/2)</f>
        <v>#N/A</v>
      </c>
      <c r="CV338" s="39" t="e">
        <f>IF(ISERROR(CF338),NA(),(CG338/Calculator!$E$6)/2)</f>
        <v>#N/A</v>
      </c>
      <c r="CW338" s="39" t="e">
        <f>IF(ISERROR(CH338),NA(),(CI338/Calculator!$E$6)/2)</f>
        <v>#N/A</v>
      </c>
      <c r="CX338" s="39" t="e">
        <f>IF(ISERROR(CJ338),NA(),(CK338/Calculator!$E$6)/2)</f>
        <v>#N/A</v>
      </c>
      <c r="CY338" s="39" t="e">
        <f>IF(ISERROR(CL338),NA(),(CM338/Calculator!$E$6)/2)</f>
        <v>#N/A</v>
      </c>
      <c r="CZ338" s="39" t="e">
        <f>IF(ISERROR(CN338),NA(),(CO338/Calculator!$E$6)/2)</f>
        <v>#N/A</v>
      </c>
      <c r="DA338" s="39" t="e">
        <f>IF(ISERROR(CP338),NA(),(CQ338/Calculator!$E$6)/2)</f>
        <v>#N/A</v>
      </c>
    </row>
    <row r="339" spans="1:105" s="34" customFormat="1" ht="12" thickBot="1" x14ac:dyDescent="0.25">
      <c r="A339" s="51" t="str">
        <f t="shared" si="338"/>
        <v/>
      </c>
      <c r="B339" s="52" t="str">
        <f t="shared" si="384"/>
        <v/>
      </c>
      <c r="C339" s="53" t="str">
        <f t="shared" si="339"/>
        <v/>
      </c>
      <c r="D339" s="54"/>
      <c r="E339" s="36">
        <f t="shared" si="340"/>
        <v>0</v>
      </c>
      <c r="F339" s="36">
        <f t="shared" si="341"/>
        <v>0</v>
      </c>
      <c r="G339" s="36">
        <f t="shared" si="342"/>
        <v>0</v>
      </c>
      <c r="H339" s="36">
        <f t="shared" si="343"/>
        <v>0</v>
      </c>
      <c r="I339" s="36">
        <f t="shared" si="344"/>
        <v>0</v>
      </c>
      <c r="J339" s="36">
        <f t="shared" si="345"/>
        <v>0</v>
      </c>
      <c r="K339" s="36">
        <f t="shared" si="346"/>
        <v>0</v>
      </c>
      <c r="L339" s="36">
        <f t="shared" si="347"/>
        <v>0</v>
      </c>
      <c r="M339" s="36">
        <f t="shared" si="348"/>
        <v>0</v>
      </c>
      <c r="N339" s="36">
        <f t="shared" si="349"/>
        <v>0</v>
      </c>
      <c r="O339" s="49">
        <f t="shared" si="350"/>
        <v>0</v>
      </c>
      <c r="P339" s="132" t="str">
        <f t="shared" si="351"/>
        <v/>
      </c>
      <c r="Q339" s="50">
        <f t="shared" si="352"/>
        <v>0</v>
      </c>
      <c r="R339" s="37"/>
      <c r="S339" s="36">
        <f t="shared" si="353"/>
        <v>1000</v>
      </c>
      <c r="T339" s="36">
        <f t="shared" si="354"/>
        <v>0</v>
      </c>
      <c r="U339" s="36">
        <f t="shared" si="355"/>
        <v>0</v>
      </c>
      <c r="V339" s="36">
        <f t="shared" si="356"/>
        <v>0</v>
      </c>
      <c r="W339" s="36">
        <f t="shared" si="357"/>
        <v>3000</v>
      </c>
      <c r="X339" s="36">
        <f t="shared" si="358"/>
        <v>0</v>
      </c>
      <c r="Y339" s="36">
        <f t="shared" si="359"/>
        <v>0</v>
      </c>
      <c r="Z339" s="36">
        <f t="shared" si="360"/>
        <v>76185.520000000033</v>
      </c>
      <c r="AA339" s="36">
        <f t="shared" si="361"/>
        <v>0</v>
      </c>
      <c r="AB339" s="36">
        <f t="shared" si="362"/>
        <v>0</v>
      </c>
      <c r="AC339" s="40"/>
      <c r="AD339" s="36">
        <f t="shared" ref="AD339:AD402" si="407">IF(E$8-S339&lt;0,0,E$8-S339)</f>
        <v>0</v>
      </c>
      <c r="AE339" s="36">
        <f t="shared" ref="AE339:AE402" si="408">IF(F$8-T339&lt;0,0,F$8-T339)</f>
        <v>0</v>
      </c>
      <c r="AF339" s="36">
        <f t="shared" ref="AF339:AF402" si="409">IF(G$8-U339&lt;0,0,G$8-U339)</f>
        <v>0</v>
      </c>
      <c r="AG339" s="36">
        <f t="shared" ref="AG339:AG402" si="410">IF(H$8-V339&lt;0,0,H$8-V339)</f>
        <v>0</v>
      </c>
      <c r="AH339" s="36">
        <f t="shared" ref="AH339:AH402" si="411">IF(I$8-W339&lt;0,0,I$8-W339)</f>
        <v>0</v>
      </c>
      <c r="AI339" s="36">
        <f t="shared" ref="AI339:AI402" si="412">IF(J$8-X339&lt;0,0,J$8-X339)</f>
        <v>0</v>
      </c>
      <c r="AJ339" s="36">
        <f t="shared" ref="AJ339:AJ402" si="413">IF(K$8-Y339&lt;0,0,K$8-Y339)</f>
        <v>0</v>
      </c>
      <c r="AK339" s="36">
        <f t="shared" ref="AK339:AK402" si="414">IF(L$8-Z339&lt;0,0,L$8-Z339)</f>
        <v>0</v>
      </c>
      <c r="AL339" s="36">
        <f t="shared" ref="AL339:AL402" si="415">IF(M$8-AA339&lt;0,0,M$8-AA339)</f>
        <v>0</v>
      </c>
      <c r="AM339" s="36">
        <f t="shared" ref="AM339:AM402" si="416">IF(N$8-AB339&lt;0,0,N$8-AB339)</f>
        <v>0</v>
      </c>
      <c r="AN339" s="40"/>
      <c r="AO339" s="36">
        <f t="shared" si="363"/>
        <v>0</v>
      </c>
      <c r="AP339" s="36">
        <f t="shared" si="364"/>
        <v>0</v>
      </c>
      <c r="AQ339" s="36">
        <f t="shared" si="365"/>
        <v>0</v>
      </c>
      <c r="AR339" s="36">
        <f t="shared" si="366"/>
        <v>0</v>
      </c>
      <c r="AS339" s="36">
        <f t="shared" si="367"/>
        <v>0</v>
      </c>
      <c r="AT339" s="36">
        <f t="shared" si="368"/>
        <v>0</v>
      </c>
      <c r="AU339" s="36">
        <f t="shared" si="369"/>
        <v>0</v>
      </c>
      <c r="AV339" s="36">
        <f t="shared" si="370"/>
        <v>221.56</v>
      </c>
      <c r="AW339" s="36">
        <f t="shared" si="371"/>
        <v>0</v>
      </c>
      <c r="AX339" s="36">
        <f t="shared" si="372"/>
        <v>0</v>
      </c>
      <c r="AZ339" s="36">
        <f t="shared" si="385"/>
        <v>0</v>
      </c>
      <c r="BA339" s="36">
        <f t="shared" si="386"/>
        <v>0</v>
      </c>
      <c r="BB339" s="36">
        <f t="shared" si="387"/>
        <v>0</v>
      </c>
      <c r="BC339" s="36">
        <f t="shared" si="388"/>
        <v>0</v>
      </c>
      <c r="BD339" s="36">
        <f t="shared" si="389"/>
        <v>0</v>
      </c>
      <c r="BE339" s="36">
        <f t="shared" si="390"/>
        <v>0</v>
      </c>
      <c r="BF339" s="36">
        <f t="shared" si="391"/>
        <v>0</v>
      </c>
      <c r="BG339" s="36">
        <f t="shared" si="392"/>
        <v>0</v>
      </c>
      <c r="BH339" s="36">
        <f t="shared" si="393"/>
        <v>0</v>
      </c>
      <c r="BI339" s="36">
        <f t="shared" si="394"/>
        <v>0</v>
      </c>
      <c r="BJ339" s="118">
        <f t="shared" si="373"/>
        <v>0</v>
      </c>
      <c r="BK339" s="37"/>
      <c r="BL339" s="38">
        <f t="shared" si="395"/>
        <v>0</v>
      </c>
      <c r="BM339" s="39">
        <f>IF(BA339+AP339+T338&gt;=F$8,0,IF(SUM($BL339:BL339)&lt;$C339,MIN(F$8-(BA339+AP339+T338),$C339-SUM($BL339:BL339)),0))</f>
        <v>0</v>
      </c>
      <c r="BN339" s="39">
        <f>IF(BB339+AQ339+U338&gt;=G$8,0,IF(SUM($BL339:BM339)&lt;$C339,MIN(G$8-(BB339+AQ339+U338),$C339-SUM($BL339:BM339)),0))</f>
        <v>0</v>
      </c>
      <c r="BO339" s="39">
        <f>IF(BC339+AR339+V338&gt;=H$8,0,IF(SUM($BL339:BN339)&lt;$C339,MIN(H$8-(BC339+AR339+V338),$C339-SUM($BL339:BN339)),0))</f>
        <v>0</v>
      </c>
      <c r="BP339" s="39">
        <f>IF(BD339+AS339+W338&gt;=I$8,0,IF(SUM($BL339:BO339)&lt;$C339,MIN(I$8-(BD339+AS339+W338),$C339-SUM($BL339:BO339)),0))</f>
        <v>0</v>
      </c>
      <c r="BQ339" s="39">
        <f>IF(BE339+AT339+X338&gt;=J$8,0,IF(SUM($BL339:BP339)&lt;$C339,MIN(J$8-(BE339+AT339+X338),$C339-SUM($BL339:BP339)),0))</f>
        <v>0</v>
      </c>
      <c r="BR339" s="39">
        <f>IF(BF339+AU339+Y338&gt;=K$8,0,IF(SUM($BL339:BQ339)&lt;$C339,MIN(K$8-(BF339+AU339+Y338),$C339-SUM($BL339:BQ339)),0))</f>
        <v>0</v>
      </c>
      <c r="BS339" s="39">
        <f>IF(BG339+AV339+Z338&gt;=L$8,0,IF(SUM($BL339:BR339)&lt;$C339,MIN(L$8-(BG339+AV339+Z338),$C339-SUM($BL339:BR339)),0))</f>
        <v>0</v>
      </c>
      <c r="BT339" s="39">
        <f>IF(BH339+AW339+AA338&gt;=M$8,0,IF(SUM($BL339:BS339)&lt;$C339,MIN(M$8-(BH339+AW339+AA338),$C339-SUM($BL339:BS339)),0))</f>
        <v>0</v>
      </c>
      <c r="BU339" s="39">
        <f>IF(BI339+AX339+AB338&gt;=N$8,0,IF(SUM($BL339:BT339)&lt;$C339,MIN(N$8-(BI339+AX339+AB338),$C339-SUM($BL339:BT339)),0))</f>
        <v>0</v>
      </c>
      <c r="BW339" s="52" t="e">
        <f t="shared" si="396"/>
        <v>#N/A</v>
      </c>
      <c r="BX339" s="174" t="e">
        <f t="shared" si="397"/>
        <v>#N/A</v>
      </c>
      <c r="BY339" s="39">
        <f t="shared" si="374"/>
        <v>0</v>
      </c>
      <c r="BZ339" s="174" t="e">
        <f t="shared" si="398"/>
        <v>#N/A</v>
      </c>
      <c r="CA339" s="37">
        <f t="shared" si="375"/>
        <v>0</v>
      </c>
      <c r="CB339" s="174" t="e">
        <f t="shared" si="399"/>
        <v>#N/A</v>
      </c>
      <c r="CC339" s="39">
        <f t="shared" si="376"/>
        <v>0</v>
      </c>
      <c r="CD339" s="174" t="e">
        <f t="shared" si="400"/>
        <v>#N/A</v>
      </c>
      <c r="CE339" s="39">
        <f t="shared" si="377"/>
        <v>0</v>
      </c>
      <c r="CF339" s="174" t="e">
        <f t="shared" si="401"/>
        <v>#N/A</v>
      </c>
      <c r="CG339" s="39">
        <f t="shared" si="378"/>
        <v>0</v>
      </c>
      <c r="CH339" s="174" t="e">
        <f t="shared" si="402"/>
        <v>#N/A</v>
      </c>
      <c r="CI339" s="39">
        <f t="shared" si="379"/>
        <v>0</v>
      </c>
      <c r="CJ339" s="174" t="e">
        <f t="shared" si="403"/>
        <v>#N/A</v>
      </c>
      <c r="CK339" s="39">
        <f t="shared" si="380"/>
        <v>0</v>
      </c>
      <c r="CL339" s="174" t="e">
        <f t="shared" si="404"/>
        <v>#N/A</v>
      </c>
      <c r="CM339" s="39">
        <f t="shared" si="381"/>
        <v>0</v>
      </c>
      <c r="CN339" s="174" t="e">
        <f t="shared" si="405"/>
        <v>#N/A</v>
      </c>
      <c r="CO339" s="39">
        <f t="shared" si="382"/>
        <v>0</v>
      </c>
      <c r="CP339" s="174" t="e">
        <f t="shared" si="406"/>
        <v>#N/A</v>
      </c>
      <c r="CQ339" s="39">
        <f t="shared" si="383"/>
        <v>0</v>
      </c>
      <c r="CR339" s="39" t="e">
        <f>IF(ISERROR(BX339),NA(),(BY339/Calculator!$E$6)/2)</f>
        <v>#N/A</v>
      </c>
      <c r="CS339" s="39" t="e">
        <f>IF(ISERROR(BZ339),NA(),(CA339/Calculator!$E$6)/2)</f>
        <v>#N/A</v>
      </c>
      <c r="CT339" s="39" t="e">
        <f>IF(ISERROR(CB339),NA(),(CC339/Calculator!$E$6)/2)</f>
        <v>#N/A</v>
      </c>
      <c r="CU339" s="39" t="e">
        <f>IF(ISERROR(CD339),NA(),(CE339/Calculator!$E$6)/2)</f>
        <v>#N/A</v>
      </c>
      <c r="CV339" s="39" t="e">
        <f>IF(ISERROR(CF339),NA(),(CG339/Calculator!$E$6)/2)</f>
        <v>#N/A</v>
      </c>
      <c r="CW339" s="39" t="e">
        <f>IF(ISERROR(CH339),NA(),(CI339/Calculator!$E$6)/2)</f>
        <v>#N/A</v>
      </c>
      <c r="CX339" s="39" t="e">
        <f>IF(ISERROR(CJ339),NA(),(CK339/Calculator!$E$6)/2)</f>
        <v>#N/A</v>
      </c>
      <c r="CY339" s="39" t="e">
        <f>IF(ISERROR(CL339),NA(),(CM339/Calculator!$E$6)/2)</f>
        <v>#N/A</v>
      </c>
      <c r="CZ339" s="39" t="e">
        <f>IF(ISERROR(CN339),NA(),(CO339/Calculator!$E$6)/2)</f>
        <v>#N/A</v>
      </c>
      <c r="DA339" s="39" t="e">
        <f>IF(ISERROR(CP339),NA(),(CQ339/Calculator!$E$6)/2)</f>
        <v>#N/A</v>
      </c>
    </row>
    <row r="340" spans="1:105" s="34" customFormat="1" ht="12" thickBot="1" x14ac:dyDescent="0.25">
      <c r="A340" s="51" t="str">
        <f t="shared" ref="A340:A403" si="417">IF(SUM(AD339:AM339)&gt;0,A339+1,"")</f>
        <v/>
      </c>
      <c r="B340" s="52" t="str">
        <f t="shared" si="384"/>
        <v/>
      </c>
      <c r="C340" s="53" t="str">
        <f t="shared" ref="C340:C403" si="418">IF(A340="","",IF($E$4-BJ340&lt;0,"Err",$E$4-BJ340+D340))</f>
        <v/>
      </c>
      <c r="D340" s="54"/>
      <c r="E340" s="36">
        <f t="shared" ref="E340:E403" si="419">AZ340+BL340</f>
        <v>0</v>
      </c>
      <c r="F340" s="36">
        <f t="shared" ref="F340:F403" si="420">BA340+BM340</f>
        <v>0</v>
      </c>
      <c r="G340" s="36">
        <f t="shared" ref="G340:G403" si="421">BB340+BN340</f>
        <v>0</v>
      </c>
      <c r="H340" s="36">
        <f t="shared" ref="H340:H403" si="422">BC340+BO340</f>
        <v>0</v>
      </c>
      <c r="I340" s="36">
        <f t="shared" ref="I340:I403" si="423">BD340+BP340</f>
        <v>0</v>
      </c>
      <c r="J340" s="36">
        <f t="shared" ref="J340:J403" si="424">BE340+BQ340</f>
        <v>0</v>
      </c>
      <c r="K340" s="36">
        <f t="shared" ref="K340:K403" si="425">BF340+BR340</f>
        <v>0</v>
      </c>
      <c r="L340" s="36">
        <f t="shared" ref="L340:L403" si="426">BG340+BS340</f>
        <v>0</v>
      </c>
      <c r="M340" s="36">
        <f t="shared" ref="M340:M403" si="427">BH340+BT340</f>
        <v>0</v>
      </c>
      <c r="N340" s="36">
        <f t="shared" ref="N340:N403" si="428">BI340+BU340</f>
        <v>0</v>
      </c>
      <c r="O340" s="49">
        <f t="shared" ref="O340:O403" si="429">SUM(E340:N340)</f>
        <v>0</v>
      </c>
      <c r="P340" s="132" t="str">
        <f t="shared" ref="P340:P403" si="430">IF(A340="","",SUM(AO340:AX340))</f>
        <v/>
      </c>
      <c r="Q340" s="50">
        <f t="shared" ref="Q340:Q403" si="431">SUM(AD340:AM340)</f>
        <v>0</v>
      </c>
      <c r="R340" s="37"/>
      <c r="S340" s="36">
        <f t="shared" ref="S340:S403" si="432">S339+AO340+AZ340+BL340</f>
        <v>1000</v>
      </c>
      <c r="T340" s="36">
        <f t="shared" ref="T340:T403" si="433">T339+AP340+BA340+BM340</f>
        <v>0</v>
      </c>
      <c r="U340" s="36">
        <f t="shared" ref="U340:U403" si="434">U339+AQ340+BB340+BN340</f>
        <v>0</v>
      </c>
      <c r="V340" s="36">
        <f t="shared" ref="V340:V403" si="435">V339+AR340+BC340+BO340</f>
        <v>0</v>
      </c>
      <c r="W340" s="36">
        <f t="shared" ref="W340:W403" si="436">W339+AS340+BD340+BP340</f>
        <v>3000</v>
      </c>
      <c r="X340" s="36">
        <f t="shared" ref="X340:X403" si="437">X339+AT340+BE340+BQ340</f>
        <v>0</v>
      </c>
      <c r="Y340" s="36">
        <f t="shared" ref="Y340:Y403" si="438">Y339+AU340+BF340+BR340</f>
        <v>0</v>
      </c>
      <c r="Z340" s="36">
        <f t="shared" ref="Z340:Z403" si="439">Z339+AV340+BG340+BS340</f>
        <v>76407.73000000004</v>
      </c>
      <c r="AA340" s="36">
        <f t="shared" ref="AA340:AA403" si="440">AA339+AW340+BH340+BT340</f>
        <v>0</v>
      </c>
      <c r="AB340" s="36">
        <f t="shared" ref="AB340:AB403" si="441">AB339+AX340+BI340+BU340</f>
        <v>0</v>
      </c>
      <c r="AC340" s="40"/>
      <c r="AD340" s="36">
        <f t="shared" si="407"/>
        <v>0</v>
      </c>
      <c r="AE340" s="36">
        <f t="shared" si="408"/>
        <v>0</v>
      </c>
      <c r="AF340" s="36">
        <f t="shared" si="409"/>
        <v>0</v>
      </c>
      <c r="AG340" s="36">
        <f t="shared" si="410"/>
        <v>0</v>
      </c>
      <c r="AH340" s="36">
        <f t="shared" si="411"/>
        <v>0</v>
      </c>
      <c r="AI340" s="36">
        <f t="shared" si="412"/>
        <v>0</v>
      </c>
      <c r="AJ340" s="36">
        <f t="shared" si="413"/>
        <v>0</v>
      </c>
      <c r="AK340" s="36">
        <f t="shared" si="414"/>
        <v>0</v>
      </c>
      <c r="AL340" s="36">
        <f t="shared" si="415"/>
        <v>0</v>
      </c>
      <c r="AM340" s="36">
        <f t="shared" si="416"/>
        <v>0</v>
      </c>
      <c r="AN340" s="40"/>
      <c r="AO340" s="36">
        <f t="shared" ref="AO340:AO403" si="442">ROUND(S339*E$10/12,2)</f>
        <v>0</v>
      </c>
      <c r="AP340" s="36">
        <f t="shared" ref="AP340:AP403" si="443">ROUND(T339*F$10/12,2)</f>
        <v>0</v>
      </c>
      <c r="AQ340" s="36">
        <f t="shared" ref="AQ340:AQ403" si="444">ROUND(U339*G$10/12,2)</f>
        <v>0</v>
      </c>
      <c r="AR340" s="36">
        <f t="shared" ref="AR340:AR403" si="445">ROUND(V339*H$10/12,2)</f>
        <v>0</v>
      </c>
      <c r="AS340" s="36">
        <f t="shared" ref="AS340:AS403" si="446">ROUND(W339*I$10/12,2)</f>
        <v>0</v>
      </c>
      <c r="AT340" s="36">
        <f t="shared" ref="AT340:AT403" si="447">ROUND(X339*J$10/12,2)</f>
        <v>0</v>
      </c>
      <c r="AU340" s="36">
        <f t="shared" ref="AU340:AU403" si="448">ROUND(Y339*K$10/12,2)</f>
        <v>0</v>
      </c>
      <c r="AV340" s="36">
        <f t="shared" ref="AV340:AV403" si="449">ROUND(Z339*L$10/12,2)</f>
        <v>222.21</v>
      </c>
      <c r="AW340" s="36">
        <f t="shared" ref="AW340:AW403" si="450">ROUND(AA339*M$10/12,2)</f>
        <v>0</v>
      </c>
      <c r="AX340" s="36">
        <f t="shared" ref="AX340:AX403" si="451">ROUND(AB339*N$10/12,2)</f>
        <v>0</v>
      </c>
      <c r="AZ340" s="36">
        <f t="shared" si="385"/>
        <v>0</v>
      </c>
      <c r="BA340" s="36">
        <f t="shared" si="386"/>
        <v>0</v>
      </c>
      <c r="BB340" s="36">
        <f t="shared" si="387"/>
        <v>0</v>
      </c>
      <c r="BC340" s="36">
        <f t="shared" si="388"/>
        <v>0</v>
      </c>
      <c r="BD340" s="36">
        <f t="shared" si="389"/>
        <v>0</v>
      </c>
      <c r="BE340" s="36">
        <f t="shared" si="390"/>
        <v>0</v>
      </c>
      <c r="BF340" s="36">
        <f t="shared" si="391"/>
        <v>0</v>
      </c>
      <c r="BG340" s="36">
        <f t="shared" si="392"/>
        <v>0</v>
      </c>
      <c r="BH340" s="36">
        <f t="shared" si="393"/>
        <v>0</v>
      </c>
      <c r="BI340" s="36">
        <f t="shared" si="394"/>
        <v>0</v>
      </c>
      <c r="BJ340" s="118">
        <f t="shared" ref="BJ340:BJ403" si="452">SUM(AZ340:BI340)</f>
        <v>0</v>
      </c>
      <c r="BK340" s="37"/>
      <c r="BL340" s="38">
        <f t="shared" si="395"/>
        <v>0</v>
      </c>
      <c r="BM340" s="39">
        <f>IF(BA340+AP340+T339&gt;=F$8,0,IF(SUM($BL340:BL340)&lt;$C340,MIN(F$8-(BA340+AP340+T339),$C340-SUM($BL340:BL340)),0))</f>
        <v>0</v>
      </c>
      <c r="BN340" s="39">
        <f>IF(BB340+AQ340+U339&gt;=G$8,0,IF(SUM($BL340:BM340)&lt;$C340,MIN(G$8-(BB340+AQ340+U339),$C340-SUM($BL340:BM340)),0))</f>
        <v>0</v>
      </c>
      <c r="BO340" s="39">
        <f>IF(BC340+AR340+V339&gt;=H$8,0,IF(SUM($BL340:BN340)&lt;$C340,MIN(H$8-(BC340+AR340+V339),$C340-SUM($BL340:BN340)),0))</f>
        <v>0</v>
      </c>
      <c r="BP340" s="39">
        <f>IF(BD340+AS340+W339&gt;=I$8,0,IF(SUM($BL340:BO340)&lt;$C340,MIN(I$8-(BD340+AS340+W339),$C340-SUM($BL340:BO340)),0))</f>
        <v>0</v>
      </c>
      <c r="BQ340" s="39">
        <f>IF(BE340+AT340+X339&gt;=J$8,0,IF(SUM($BL340:BP340)&lt;$C340,MIN(J$8-(BE340+AT340+X339),$C340-SUM($BL340:BP340)),0))</f>
        <v>0</v>
      </c>
      <c r="BR340" s="39">
        <f>IF(BF340+AU340+Y339&gt;=K$8,0,IF(SUM($BL340:BQ340)&lt;$C340,MIN(K$8-(BF340+AU340+Y339),$C340-SUM($BL340:BQ340)),0))</f>
        <v>0</v>
      </c>
      <c r="BS340" s="39">
        <f>IF(BG340+AV340+Z339&gt;=L$8,0,IF(SUM($BL340:BR340)&lt;$C340,MIN(L$8-(BG340+AV340+Z339),$C340-SUM($BL340:BR340)),0))</f>
        <v>0</v>
      </c>
      <c r="BT340" s="39">
        <f>IF(BH340+AW340+AA339&gt;=M$8,0,IF(SUM($BL340:BS340)&lt;$C340,MIN(M$8-(BH340+AW340+AA339),$C340-SUM($BL340:BS340)),0))</f>
        <v>0</v>
      </c>
      <c r="BU340" s="39">
        <f>IF(BI340+AX340+AB339&gt;=N$8,0,IF(SUM($BL340:BT340)&lt;$C340,MIN(N$8-(BI340+AX340+AB339),$C340-SUM($BL340:BT340)),0))</f>
        <v>0</v>
      </c>
      <c r="BW340" s="52" t="e">
        <f t="shared" si="396"/>
        <v>#N/A</v>
      </c>
      <c r="BX340" s="174" t="e">
        <f t="shared" si="397"/>
        <v>#N/A</v>
      </c>
      <c r="BY340" s="39">
        <f t="shared" ref="BY340:BY403" si="453">E340</f>
        <v>0</v>
      </c>
      <c r="BZ340" s="174" t="e">
        <f t="shared" si="398"/>
        <v>#N/A</v>
      </c>
      <c r="CA340" s="37">
        <f t="shared" ref="CA340:CA403" si="454">F340</f>
        <v>0</v>
      </c>
      <c r="CB340" s="174" t="e">
        <f t="shared" si="399"/>
        <v>#N/A</v>
      </c>
      <c r="CC340" s="39">
        <f t="shared" ref="CC340:CC403" si="455">G340</f>
        <v>0</v>
      </c>
      <c r="CD340" s="174" t="e">
        <f t="shared" si="400"/>
        <v>#N/A</v>
      </c>
      <c r="CE340" s="39">
        <f t="shared" ref="CE340:CE403" si="456">H340</f>
        <v>0</v>
      </c>
      <c r="CF340" s="174" t="e">
        <f t="shared" si="401"/>
        <v>#N/A</v>
      </c>
      <c r="CG340" s="39">
        <f t="shared" ref="CG340:CG403" si="457">I340</f>
        <v>0</v>
      </c>
      <c r="CH340" s="174" t="e">
        <f t="shared" si="402"/>
        <v>#N/A</v>
      </c>
      <c r="CI340" s="39">
        <f t="shared" ref="CI340:CI403" si="458">J340</f>
        <v>0</v>
      </c>
      <c r="CJ340" s="174" t="e">
        <f t="shared" si="403"/>
        <v>#N/A</v>
      </c>
      <c r="CK340" s="39">
        <f t="shared" ref="CK340:CK403" si="459">K340</f>
        <v>0</v>
      </c>
      <c r="CL340" s="174" t="e">
        <f t="shared" si="404"/>
        <v>#N/A</v>
      </c>
      <c r="CM340" s="39">
        <f t="shared" ref="CM340:CM403" si="460">L340</f>
        <v>0</v>
      </c>
      <c r="CN340" s="174" t="e">
        <f t="shared" si="405"/>
        <v>#N/A</v>
      </c>
      <c r="CO340" s="39">
        <f t="shared" ref="CO340:CO403" si="461">M340</f>
        <v>0</v>
      </c>
      <c r="CP340" s="174" t="e">
        <f t="shared" si="406"/>
        <v>#N/A</v>
      </c>
      <c r="CQ340" s="39">
        <f t="shared" ref="CQ340:CQ403" si="462">N340</f>
        <v>0</v>
      </c>
      <c r="CR340" s="39" t="e">
        <f>IF(ISERROR(BX340),NA(),(BY340/Calculator!$E$6)/2)</f>
        <v>#N/A</v>
      </c>
      <c r="CS340" s="39" t="e">
        <f>IF(ISERROR(BZ340),NA(),(CA340/Calculator!$E$6)/2)</f>
        <v>#N/A</v>
      </c>
      <c r="CT340" s="39" t="e">
        <f>IF(ISERROR(CB340),NA(),(CC340/Calculator!$E$6)/2)</f>
        <v>#N/A</v>
      </c>
      <c r="CU340" s="39" t="e">
        <f>IF(ISERROR(CD340),NA(),(CE340/Calculator!$E$6)/2)</f>
        <v>#N/A</v>
      </c>
      <c r="CV340" s="39" t="e">
        <f>IF(ISERROR(CF340),NA(),(CG340/Calculator!$E$6)/2)</f>
        <v>#N/A</v>
      </c>
      <c r="CW340" s="39" t="e">
        <f>IF(ISERROR(CH340),NA(),(CI340/Calculator!$E$6)/2)</f>
        <v>#N/A</v>
      </c>
      <c r="CX340" s="39" t="e">
        <f>IF(ISERROR(CJ340),NA(),(CK340/Calculator!$E$6)/2)</f>
        <v>#N/A</v>
      </c>
      <c r="CY340" s="39" t="e">
        <f>IF(ISERROR(CL340),NA(),(CM340/Calculator!$E$6)/2)</f>
        <v>#N/A</v>
      </c>
      <c r="CZ340" s="39" t="e">
        <f>IF(ISERROR(CN340),NA(),(CO340/Calculator!$E$6)/2)</f>
        <v>#N/A</v>
      </c>
      <c r="DA340" s="39" t="e">
        <f>IF(ISERROR(CP340),NA(),(CQ340/Calculator!$E$6)/2)</f>
        <v>#N/A</v>
      </c>
    </row>
    <row r="341" spans="1:105" s="34" customFormat="1" ht="12" thickBot="1" x14ac:dyDescent="0.25">
      <c r="A341" s="51" t="str">
        <f t="shared" si="417"/>
        <v/>
      </c>
      <c r="B341" s="52" t="str">
        <f t="shared" ref="B341:B404" si="463">IF(A341="","",DATE(YEAR(B340),MONTH(B340)+1,1))</f>
        <v/>
      </c>
      <c r="C341" s="53" t="str">
        <f t="shared" si="418"/>
        <v/>
      </c>
      <c r="D341" s="54"/>
      <c r="E341" s="36">
        <f t="shared" si="419"/>
        <v>0</v>
      </c>
      <c r="F341" s="36">
        <f t="shared" si="420"/>
        <v>0</v>
      </c>
      <c r="G341" s="36">
        <f t="shared" si="421"/>
        <v>0</v>
      </c>
      <c r="H341" s="36">
        <f t="shared" si="422"/>
        <v>0</v>
      </c>
      <c r="I341" s="36">
        <f t="shared" si="423"/>
        <v>0</v>
      </c>
      <c r="J341" s="36">
        <f t="shared" si="424"/>
        <v>0</v>
      </c>
      <c r="K341" s="36">
        <f t="shared" si="425"/>
        <v>0</v>
      </c>
      <c r="L341" s="36">
        <f t="shared" si="426"/>
        <v>0</v>
      </c>
      <c r="M341" s="36">
        <f t="shared" si="427"/>
        <v>0</v>
      </c>
      <c r="N341" s="36">
        <f t="shared" si="428"/>
        <v>0</v>
      </c>
      <c r="O341" s="49">
        <f t="shared" si="429"/>
        <v>0</v>
      </c>
      <c r="P341" s="132" t="str">
        <f t="shared" si="430"/>
        <v/>
      </c>
      <c r="Q341" s="50">
        <f t="shared" si="431"/>
        <v>0</v>
      </c>
      <c r="R341" s="37"/>
      <c r="S341" s="36">
        <f t="shared" si="432"/>
        <v>1000</v>
      </c>
      <c r="T341" s="36">
        <f t="shared" si="433"/>
        <v>0</v>
      </c>
      <c r="U341" s="36">
        <f t="shared" si="434"/>
        <v>0</v>
      </c>
      <c r="V341" s="36">
        <f t="shared" si="435"/>
        <v>0</v>
      </c>
      <c r="W341" s="36">
        <f t="shared" si="436"/>
        <v>3000</v>
      </c>
      <c r="X341" s="36">
        <f t="shared" si="437"/>
        <v>0</v>
      </c>
      <c r="Y341" s="36">
        <f t="shared" si="438"/>
        <v>0</v>
      </c>
      <c r="Z341" s="36">
        <f t="shared" si="439"/>
        <v>76630.59000000004</v>
      </c>
      <c r="AA341" s="36">
        <f t="shared" si="440"/>
        <v>0</v>
      </c>
      <c r="AB341" s="36">
        <f t="shared" si="441"/>
        <v>0</v>
      </c>
      <c r="AC341" s="40"/>
      <c r="AD341" s="36">
        <f t="shared" si="407"/>
        <v>0</v>
      </c>
      <c r="AE341" s="36">
        <f t="shared" si="408"/>
        <v>0</v>
      </c>
      <c r="AF341" s="36">
        <f t="shared" si="409"/>
        <v>0</v>
      </c>
      <c r="AG341" s="36">
        <f t="shared" si="410"/>
        <v>0</v>
      </c>
      <c r="AH341" s="36">
        <f t="shared" si="411"/>
        <v>0</v>
      </c>
      <c r="AI341" s="36">
        <f t="shared" si="412"/>
        <v>0</v>
      </c>
      <c r="AJ341" s="36">
        <f t="shared" si="413"/>
        <v>0</v>
      </c>
      <c r="AK341" s="36">
        <f t="shared" si="414"/>
        <v>0</v>
      </c>
      <c r="AL341" s="36">
        <f t="shared" si="415"/>
        <v>0</v>
      </c>
      <c r="AM341" s="36">
        <f t="shared" si="416"/>
        <v>0</v>
      </c>
      <c r="AN341" s="40"/>
      <c r="AO341" s="36">
        <f t="shared" si="442"/>
        <v>0</v>
      </c>
      <c r="AP341" s="36">
        <f t="shared" si="443"/>
        <v>0</v>
      </c>
      <c r="AQ341" s="36">
        <f t="shared" si="444"/>
        <v>0</v>
      </c>
      <c r="AR341" s="36">
        <f t="shared" si="445"/>
        <v>0</v>
      </c>
      <c r="AS341" s="36">
        <f t="shared" si="446"/>
        <v>0</v>
      </c>
      <c r="AT341" s="36">
        <f t="shared" si="447"/>
        <v>0</v>
      </c>
      <c r="AU341" s="36">
        <f t="shared" si="448"/>
        <v>0</v>
      </c>
      <c r="AV341" s="36">
        <f t="shared" si="449"/>
        <v>222.86</v>
      </c>
      <c r="AW341" s="36">
        <f t="shared" si="450"/>
        <v>0</v>
      </c>
      <c r="AX341" s="36">
        <f t="shared" si="451"/>
        <v>0</v>
      </c>
      <c r="AZ341" s="36">
        <f t="shared" ref="AZ341:AZ404" si="464">IF(OR(S340&gt;=E$8,E$8-(S340+AO341)&lt;0),0,IF(E$8-(S340+AO341)&lt;IF($A341&lt;E$12,0,E$11),E$8-(S340+AO341),IF($A341&lt;E$12,0,E$11)))</f>
        <v>0</v>
      </c>
      <c r="BA341" s="36">
        <f t="shared" ref="BA341:BA404" si="465">IF(OR(T340&gt;=F$8,F$8-(T340+AP341)&lt;0),0,IF(F$8-(T340+AP341)&lt;IF($A341&lt;F$12,0,F$11),F$8-(T340+AP341),IF($A341&lt;F$12,0,F$11)))</f>
        <v>0</v>
      </c>
      <c r="BB341" s="36">
        <f t="shared" ref="BB341:BB404" si="466">IF(OR(U340&gt;=G$8,G$8-(U340+AQ341)&lt;0),0,IF(G$8-(U340+AQ341)&lt;IF($A341&lt;G$12,0,G$11),G$8-(U340+AQ341),IF($A341&lt;G$12,0,G$11)))</f>
        <v>0</v>
      </c>
      <c r="BC341" s="36">
        <f t="shared" ref="BC341:BC404" si="467">IF(OR(V340&gt;=H$8,H$8-(V340+AR341)&lt;0),0,IF(H$8-(V340+AR341)&lt;IF($A341&lt;H$12,0,H$11),H$8-(V340+AR341),IF($A341&lt;H$12,0,H$11)))</f>
        <v>0</v>
      </c>
      <c r="BD341" s="36">
        <f t="shared" ref="BD341:BD404" si="468">IF(OR(W340&gt;=I$8,I$8-(W340+AS341)&lt;0),0,IF(I$8-(W340+AS341)&lt;IF($A341&lt;I$12,0,I$11),I$8-(W340+AS341),IF($A341&lt;I$12,0,I$11)))</f>
        <v>0</v>
      </c>
      <c r="BE341" s="36">
        <f t="shared" ref="BE341:BE404" si="469">IF(OR(X340&gt;=J$8,J$8-(X340+AT341)&lt;0),0,IF(J$8-(X340+AT341)&lt;IF($A341&lt;J$12,0,J$11),J$8-(X340+AT341),IF($A341&lt;J$12,0,J$11)))</f>
        <v>0</v>
      </c>
      <c r="BF341" s="36">
        <f t="shared" ref="BF341:BF404" si="470">IF(OR(Y340&gt;=K$8,K$8-(Y340+AU341)&lt;0),0,IF(K$8-(Y340+AU341)&lt;IF($A341&lt;K$12,0,K$11),K$8-(Y340+AU341),IF($A341&lt;K$12,0,K$11)))</f>
        <v>0</v>
      </c>
      <c r="BG341" s="36">
        <f t="shared" ref="BG341:BG404" si="471">IF(OR(Z340&gt;=L$8,L$8-(Z340+AV341)&lt;0),0,IF(L$8-(Z340+AV341)&lt;IF($A341&lt;L$12,0,L$11),L$8-(Z340+AV341),IF($A341&lt;L$12,0,L$11)))</f>
        <v>0</v>
      </c>
      <c r="BH341" s="36">
        <f t="shared" ref="BH341:BH404" si="472">IF(OR(AA340&gt;=M$8,M$8-(AA340+AW341)&lt;0),0,IF(M$8-(AA340+AW341)&lt;IF($A341&lt;M$12,0,M$11),M$8-(AA340+AW341),IF($A341&lt;M$12,0,M$11)))</f>
        <v>0</v>
      </c>
      <c r="BI341" s="36">
        <f t="shared" ref="BI341:BI404" si="473">IF(OR(AB340&gt;=N$8,N$8-(AB340+AX341)&lt;0),0,IF(N$8-(AB340+AX341)&lt;IF($A341&lt;N$12,0,N$11),N$8-(AB340+AX341),IF($A341&lt;N$12,0,N$11)))</f>
        <v>0</v>
      </c>
      <c r="BJ341" s="118">
        <f t="shared" si="452"/>
        <v>0</v>
      </c>
      <c r="BK341" s="37"/>
      <c r="BL341" s="38">
        <f t="shared" ref="BL341:BL404" si="474">IF(AZ341+AO341+S340&gt;=E$8,0,MIN(E$8-(AZ341+AO341+S340),C341))</f>
        <v>0</v>
      </c>
      <c r="BM341" s="39">
        <f>IF(BA341+AP341+T340&gt;=F$8,0,IF(SUM($BL341:BL341)&lt;$C341,MIN(F$8-(BA341+AP341+T340),$C341-SUM($BL341:BL341)),0))</f>
        <v>0</v>
      </c>
      <c r="BN341" s="39">
        <f>IF(BB341+AQ341+U340&gt;=G$8,0,IF(SUM($BL341:BM341)&lt;$C341,MIN(G$8-(BB341+AQ341+U340),$C341-SUM($BL341:BM341)),0))</f>
        <v>0</v>
      </c>
      <c r="BO341" s="39">
        <f>IF(BC341+AR341+V340&gt;=H$8,0,IF(SUM($BL341:BN341)&lt;$C341,MIN(H$8-(BC341+AR341+V340),$C341-SUM($BL341:BN341)),0))</f>
        <v>0</v>
      </c>
      <c r="BP341" s="39">
        <f>IF(BD341+AS341+W340&gt;=I$8,0,IF(SUM($BL341:BO341)&lt;$C341,MIN(I$8-(BD341+AS341+W340),$C341-SUM($BL341:BO341)),0))</f>
        <v>0</v>
      </c>
      <c r="BQ341" s="39">
        <f>IF(BE341+AT341+X340&gt;=J$8,0,IF(SUM($BL341:BP341)&lt;$C341,MIN(J$8-(BE341+AT341+X340),$C341-SUM($BL341:BP341)),0))</f>
        <v>0</v>
      </c>
      <c r="BR341" s="39">
        <f>IF(BF341+AU341+Y340&gt;=K$8,0,IF(SUM($BL341:BQ341)&lt;$C341,MIN(K$8-(BF341+AU341+Y340),$C341-SUM($BL341:BQ341)),0))</f>
        <v>0</v>
      </c>
      <c r="BS341" s="39">
        <f>IF(BG341+AV341+Z340&gt;=L$8,0,IF(SUM($BL341:BR341)&lt;$C341,MIN(L$8-(BG341+AV341+Z340),$C341-SUM($BL341:BR341)),0))</f>
        <v>0</v>
      </c>
      <c r="BT341" s="39">
        <f>IF(BH341+AW341+AA340&gt;=M$8,0,IF(SUM($BL341:BS341)&lt;$C341,MIN(M$8-(BH341+AW341+AA340),$C341-SUM($BL341:BS341)),0))</f>
        <v>0</v>
      </c>
      <c r="BU341" s="39">
        <f>IF(BI341+AX341+AB340&gt;=N$8,0,IF(SUM($BL341:BT341)&lt;$C341,MIN(N$8-(BI341+AX341+AB340),$C341-SUM($BL341:BT341)),0))</f>
        <v>0</v>
      </c>
      <c r="BW341" s="52" t="e">
        <f t="shared" ref="BW341:BW404" si="475">IF($B341="",NA(),$B341)</f>
        <v>#N/A</v>
      </c>
      <c r="BX341" s="174" t="e">
        <f t="shared" ref="BX341:BX404" si="476">IF(BY341&lt;&gt;0,BX$19,NA())</f>
        <v>#N/A</v>
      </c>
      <c r="BY341" s="39">
        <f t="shared" si="453"/>
        <v>0</v>
      </c>
      <c r="BZ341" s="174" t="e">
        <f t="shared" ref="BZ341:BZ404" si="477">IF(CA341&lt;&gt;0,BZ$19,NA())</f>
        <v>#N/A</v>
      </c>
      <c r="CA341" s="37">
        <f t="shared" si="454"/>
        <v>0</v>
      </c>
      <c r="CB341" s="174" t="e">
        <f t="shared" ref="CB341:CB404" si="478">IF(CC341&lt;&gt;0,CB$19,NA())</f>
        <v>#N/A</v>
      </c>
      <c r="CC341" s="39">
        <f t="shared" si="455"/>
        <v>0</v>
      </c>
      <c r="CD341" s="174" t="e">
        <f t="shared" ref="CD341:CD404" si="479">IF(CE341&lt;&gt;0,CD$19,NA())</f>
        <v>#N/A</v>
      </c>
      <c r="CE341" s="39">
        <f t="shared" si="456"/>
        <v>0</v>
      </c>
      <c r="CF341" s="174" t="e">
        <f t="shared" ref="CF341:CF404" si="480">IF(CG341&lt;&gt;0,CF$19,NA())</f>
        <v>#N/A</v>
      </c>
      <c r="CG341" s="39">
        <f t="shared" si="457"/>
        <v>0</v>
      </c>
      <c r="CH341" s="174" t="e">
        <f t="shared" ref="CH341:CH404" si="481">IF(CI341&lt;&gt;0,CH$19,NA())</f>
        <v>#N/A</v>
      </c>
      <c r="CI341" s="39">
        <f t="shared" si="458"/>
        <v>0</v>
      </c>
      <c r="CJ341" s="174" t="e">
        <f t="shared" ref="CJ341:CJ404" si="482">IF(CK341&lt;&gt;0,CJ$19,NA())</f>
        <v>#N/A</v>
      </c>
      <c r="CK341" s="39">
        <f t="shared" si="459"/>
        <v>0</v>
      </c>
      <c r="CL341" s="174" t="e">
        <f t="shared" ref="CL341:CL404" si="483">IF(CM341&lt;&gt;0,CL$19,NA())</f>
        <v>#N/A</v>
      </c>
      <c r="CM341" s="39">
        <f t="shared" si="460"/>
        <v>0</v>
      </c>
      <c r="CN341" s="174" t="e">
        <f t="shared" ref="CN341:CN404" si="484">IF(CO341&lt;&gt;0,CN$19,NA())</f>
        <v>#N/A</v>
      </c>
      <c r="CO341" s="39">
        <f t="shared" si="461"/>
        <v>0</v>
      </c>
      <c r="CP341" s="174" t="e">
        <f t="shared" ref="CP341:CP404" si="485">IF(CQ341&lt;&gt;0,CP$19,NA())</f>
        <v>#N/A</v>
      </c>
      <c r="CQ341" s="39">
        <f t="shared" si="462"/>
        <v>0</v>
      </c>
      <c r="CR341" s="39" t="e">
        <f>IF(ISERROR(BX341),NA(),(BY341/Calculator!$E$6)/2)</f>
        <v>#N/A</v>
      </c>
      <c r="CS341" s="39" t="e">
        <f>IF(ISERROR(BZ341),NA(),(CA341/Calculator!$E$6)/2)</f>
        <v>#N/A</v>
      </c>
      <c r="CT341" s="39" t="e">
        <f>IF(ISERROR(CB341),NA(),(CC341/Calculator!$E$6)/2)</f>
        <v>#N/A</v>
      </c>
      <c r="CU341" s="39" t="e">
        <f>IF(ISERROR(CD341),NA(),(CE341/Calculator!$E$6)/2)</f>
        <v>#N/A</v>
      </c>
      <c r="CV341" s="39" t="e">
        <f>IF(ISERROR(CF341),NA(),(CG341/Calculator!$E$6)/2)</f>
        <v>#N/A</v>
      </c>
      <c r="CW341" s="39" t="e">
        <f>IF(ISERROR(CH341),NA(),(CI341/Calculator!$E$6)/2)</f>
        <v>#N/A</v>
      </c>
      <c r="CX341" s="39" t="e">
        <f>IF(ISERROR(CJ341),NA(),(CK341/Calculator!$E$6)/2)</f>
        <v>#N/A</v>
      </c>
      <c r="CY341" s="39" t="e">
        <f>IF(ISERROR(CL341),NA(),(CM341/Calculator!$E$6)/2)</f>
        <v>#N/A</v>
      </c>
      <c r="CZ341" s="39" t="e">
        <f>IF(ISERROR(CN341),NA(),(CO341/Calculator!$E$6)/2)</f>
        <v>#N/A</v>
      </c>
      <c r="DA341" s="39" t="e">
        <f>IF(ISERROR(CP341),NA(),(CQ341/Calculator!$E$6)/2)</f>
        <v>#N/A</v>
      </c>
    </row>
    <row r="342" spans="1:105" s="34" customFormat="1" ht="12" thickBot="1" x14ac:dyDescent="0.25">
      <c r="A342" s="51" t="str">
        <f t="shared" si="417"/>
        <v/>
      </c>
      <c r="B342" s="52" t="str">
        <f t="shared" si="463"/>
        <v/>
      </c>
      <c r="C342" s="53" t="str">
        <f t="shared" si="418"/>
        <v/>
      </c>
      <c r="D342" s="54"/>
      <c r="E342" s="36">
        <f t="shared" si="419"/>
        <v>0</v>
      </c>
      <c r="F342" s="36">
        <f t="shared" si="420"/>
        <v>0</v>
      </c>
      <c r="G342" s="36">
        <f t="shared" si="421"/>
        <v>0</v>
      </c>
      <c r="H342" s="36">
        <f t="shared" si="422"/>
        <v>0</v>
      </c>
      <c r="I342" s="36">
        <f t="shared" si="423"/>
        <v>0</v>
      </c>
      <c r="J342" s="36">
        <f t="shared" si="424"/>
        <v>0</v>
      </c>
      <c r="K342" s="36">
        <f t="shared" si="425"/>
        <v>0</v>
      </c>
      <c r="L342" s="36">
        <f t="shared" si="426"/>
        <v>0</v>
      </c>
      <c r="M342" s="36">
        <f t="shared" si="427"/>
        <v>0</v>
      </c>
      <c r="N342" s="36">
        <f t="shared" si="428"/>
        <v>0</v>
      </c>
      <c r="O342" s="49">
        <f t="shared" si="429"/>
        <v>0</v>
      </c>
      <c r="P342" s="132" t="str">
        <f t="shared" si="430"/>
        <v/>
      </c>
      <c r="Q342" s="50">
        <f t="shared" si="431"/>
        <v>0</v>
      </c>
      <c r="R342" s="37"/>
      <c r="S342" s="36">
        <f t="shared" si="432"/>
        <v>1000</v>
      </c>
      <c r="T342" s="36">
        <f t="shared" si="433"/>
        <v>0</v>
      </c>
      <c r="U342" s="36">
        <f t="shared" si="434"/>
        <v>0</v>
      </c>
      <c r="V342" s="36">
        <f t="shared" si="435"/>
        <v>0</v>
      </c>
      <c r="W342" s="36">
        <f t="shared" si="436"/>
        <v>3000</v>
      </c>
      <c r="X342" s="36">
        <f t="shared" si="437"/>
        <v>0</v>
      </c>
      <c r="Y342" s="36">
        <f t="shared" si="438"/>
        <v>0</v>
      </c>
      <c r="Z342" s="36">
        <f t="shared" si="439"/>
        <v>76854.100000000035</v>
      </c>
      <c r="AA342" s="36">
        <f t="shared" si="440"/>
        <v>0</v>
      </c>
      <c r="AB342" s="36">
        <f t="shared" si="441"/>
        <v>0</v>
      </c>
      <c r="AC342" s="40"/>
      <c r="AD342" s="36">
        <f t="shared" si="407"/>
        <v>0</v>
      </c>
      <c r="AE342" s="36">
        <f t="shared" si="408"/>
        <v>0</v>
      </c>
      <c r="AF342" s="36">
        <f t="shared" si="409"/>
        <v>0</v>
      </c>
      <c r="AG342" s="36">
        <f t="shared" si="410"/>
        <v>0</v>
      </c>
      <c r="AH342" s="36">
        <f t="shared" si="411"/>
        <v>0</v>
      </c>
      <c r="AI342" s="36">
        <f t="shared" si="412"/>
        <v>0</v>
      </c>
      <c r="AJ342" s="36">
        <f t="shared" si="413"/>
        <v>0</v>
      </c>
      <c r="AK342" s="36">
        <f t="shared" si="414"/>
        <v>0</v>
      </c>
      <c r="AL342" s="36">
        <f t="shared" si="415"/>
        <v>0</v>
      </c>
      <c r="AM342" s="36">
        <f t="shared" si="416"/>
        <v>0</v>
      </c>
      <c r="AN342" s="40"/>
      <c r="AO342" s="36">
        <f t="shared" si="442"/>
        <v>0</v>
      </c>
      <c r="AP342" s="36">
        <f t="shared" si="443"/>
        <v>0</v>
      </c>
      <c r="AQ342" s="36">
        <f t="shared" si="444"/>
        <v>0</v>
      </c>
      <c r="AR342" s="36">
        <f t="shared" si="445"/>
        <v>0</v>
      </c>
      <c r="AS342" s="36">
        <f t="shared" si="446"/>
        <v>0</v>
      </c>
      <c r="AT342" s="36">
        <f t="shared" si="447"/>
        <v>0</v>
      </c>
      <c r="AU342" s="36">
        <f t="shared" si="448"/>
        <v>0</v>
      </c>
      <c r="AV342" s="36">
        <f t="shared" si="449"/>
        <v>223.51</v>
      </c>
      <c r="AW342" s="36">
        <f t="shared" si="450"/>
        <v>0</v>
      </c>
      <c r="AX342" s="36">
        <f t="shared" si="451"/>
        <v>0</v>
      </c>
      <c r="AZ342" s="36">
        <f t="shared" si="464"/>
        <v>0</v>
      </c>
      <c r="BA342" s="36">
        <f t="shared" si="465"/>
        <v>0</v>
      </c>
      <c r="BB342" s="36">
        <f t="shared" si="466"/>
        <v>0</v>
      </c>
      <c r="BC342" s="36">
        <f t="shared" si="467"/>
        <v>0</v>
      </c>
      <c r="BD342" s="36">
        <f t="shared" si="468"/>
        <v>0</v>
      </c>
      <c r="BE342" s="36">
        <f t="shared" si="469"/>
        <v>0</v>
      </c>
      <c r="BF342" s="36">
        <f t="shared" si="470"/>
        <v>0</v>
      </c>
      <c r="BG342" s="36">
        <f t="shared" si="471"/>
        <v>0</v>
      </c>
      <c r="BH342" s="36">
        <f t="shared" si="472"/>
        <v>0</v>
      </c>
      <c r="BI342" s="36">
        <f t="shared" si="473"/>
        <v>0</v>
      </c>
      <c r="BJ342" s="118">
        <f t="shared" si="452"/>
        <v>0</v>
      </c>
      <c r="BK342" s="37"/>
      <c r="BL342" s="38">
        <f t="shared" si="474"/>
        <v>0</v>
      </c>
      <c r="BM342" s="39">
        <f>IF(BA342+AP342+T341&gt;=F$8,0,IF(SUM($BL342:BL342)&lt;$C342,MIN(F$8-(BA342+AP342+T341),$C342-SUM($BL342:BL342)),0))</f>
        <v>0</v>
      </c>
      <c r="BN342" s="39">
        <f>IF(BB342+AQ342+U341&gt;=G$8,0,IF(SUM($BL342:BM342)&lt;$C342,MIN(G$8-(BB342+AQ342+U341),$C342-SUM($BL342:BM342)),0))</f>
        <v>0</v>
      </c>
      <c r="BO342" s="39">
        <f>IF(BC342+AR342+V341&gt;=H$8,0,IF(SUM($BL342:BN342)&lt;$C342,MIN(H$8-(BC342+AR342+V341),$C342-SUM($BL342:BN342)),0))</f>
        <v>0</v>
      </c>
      <c r="BP342" s="39">
        <f>IF(BD342+AS342+W341&gt;=I$8,0,IF(SUM($BL342:BO342)&lt;$C342,MIN(I$8-(BD342+AS342+W341),$C342-SUM($BL342:BO342)),0))</f>
        <v>0</v>
      </c>
      <c r="BQ342" s="39">
        <f>IF(BE342+AT342+X341&gt;=J$8,0,IF(SUM($BL342:BP342)&lt;$C342,MIN(J$8-(BE342+AT342+X341),$C342-SUM($BL342:BP342)),0))</f>
        <v>0</v>
      </c>
      <c r="BR342" s="39">
        <f>IF(BF342+AU342+Y341&gt;=K$8,0,IF(SUM($BL342:BQ342)&lt;$C342,MIN(K$8-(BF342+AU342+Y341),$C342-SUM($BL342:BQ342)),0))</f>
        <v>0</v>
      </c>
      <c r="BS342" s="39">
        <f>IF(BG342+AV342+Z341&gt;=L$8,0,IF(SUM($BL342:BR342)&lt;$C342,MIN(L$8-(BG342+AV342+Z341),$C342-SUM($BL342:BR342)),0))</f>
        <v>0</v>
      </c>
      <c r="BT342" s="39">
        <f>IF(BH342+AW342+AA341&gt;=M$8,0,IF(SUM($BL342:BS342)&lt;$C342,MIN(M$8-(BH342+AW342+AA341),$C342-SUM($BL342:BS342)),0))</f>
        <v>0</v>
      </c>
      <c r="BU342" s="39">
        <f>IF(BI342+AX342+AB341&gt;=N$8,0,IF(SUM($BL342:BT342)&lt;$C342,MIN(N$8-(BI342+AX342+AB341),$C342-SUM($BL342:BT342)),0))</f>
        <v>0</v>
      </c>
      <c r="BW342" s="52" t="e">
        <f t="shared" si="475"/>
        <v>#N/A</v>
      </c>
      <c r="BX342" s="174" t="e">
        <f t="shared" si="476"/>
        <v>#N/A</v>
      </c>
      <c r="BY342" s="39">
        <f t="shared" si="453"/>
        <v>0</v>
      </c>
      <c r="BZ342" s="174" t="e">
        <f t="shared" si="477"/>
        <v>#N/A</v>
      </c>
      <c r="CA342" s="37">
        <f t="shared" si="454"/>
        <v>0</v>
      </c>
      <c r="CB342" s="174" t="e">
        <f t="shared" si="478"/>
        <v>#N/A</v>
      </c>
      <c r="CC342" s="39">
        <f t="shared" si="455"/>
        <v>0</v>
      </c>
      <c r="CD342" s="174" t="e">
        <f t="shared" si="479"/>
        <v>#N/A</v>
      </c>
      <c r="CE342" s="39">
        <f t="shared" si="456"/>
        <v>0</v>
      </c>
      <c r="CF342" s="174" t="e">
        <f t="shared" si="480"/>
        <v>#N/A</v>
      </c>
      <c r="CG342" s="39">
        <f t="shared" si="457"/>
        <v>0</v>
      </c>
      <c r="CH342" s="174" t="e">
        <f t="shared" si="481"/>
        <v>#N/A</v>
      </c>
      <c r="CI342" s="39">
        <f t="shared" si="458"/>
        <v>0</v>
      </c>
      <c r="CJ342" s="174" t="e">
        <f t="shared" si="482"/>
        <v>#N/A</v>
      </c>
      <c r="CK342" s="39">
        <f t="shared" si="459"/>
        <v>0</v>
      </c>
      <c r="CL342" s="174" t="e">
        <f t="shared" si="483"/>
        <v>#N/A</v>
      </c>
      <c r="CM342" s="39">
        <f t="shared" si="460"/>
        <v>0</v>
      </c>
      <c r="CN342" s="174" t="e">
        <f t="shared" si="484"/>
        <v>#N/A</v>
      </c>
      <c r="CO342" s="39">
        <f t="shared" si="461"/>
        <v>0</v>
      </c>
      <c r="CP342" s="174" t="e">
        <f t="shared" si="485"/>
        <v>#N/A</v>
      </c>
      <c r="CQ342" s="39">
        <f t="shared" si="462"/>
        <v>0</v>
      </c>
      <c r="CR342" s="39" t="e">
        <f>IF(ISERROR(BX342),NA(),(BY342/Calculator!$E$6)/2)</f>
        <v>#N/A</v>
      </c>
      <c r="CS342" s="39" t="e">
        <f>IF(ISERROR(BZ342),NA(),(CA342/Calculator!$E$6)/2)</f>
        <v>#N/A</v>
      </c>
      <c r="CT342" s="39" t="e">
        <f>IF(ISERROR(CB342),NA(),(CC342/Calculator!$E$6)/2)</f>
        <v>#N/A</v>
      </c>
      <c r="CU342" s="39" t="e">
        <f>IF(ISERROR(CD342),NA(),(CE342/Calculator!$E$6)/2)</f>
        <v>#N/A</v>
      </c>
      <c r="CV342" s="39" t="e">
        <f>IF(ISERROR(CF342),NA(),(CG342/Calculator!$E$6)/2)</f>
        <v>#N/A</v>
      </c>
      <c r="CW342" s="39" t="e">
        <f>IF(ISERROR(CH342),NA(),(CI342/Calculator!$E$6)/2)</f>
        <v>#N/A</v>
      </c>
      <c r="CX342" s="39" t="e">
        <f>IF(ISERROR(CJ342),NA(),(CK342/Calculator!$E$6)/2)</f>
        <v>#N/A</v>
      </c>
      <c r="CY342" s="39" t="e">
        <f>IF(ISERROR(CL342),NA(),(CM342/Calculator!$E$6)/2)</f>
        <v>#N/A</v>
      </c>
      <c r="CZ342" s="39" t="e">
        <f>IF(ISERROR(CN342),NA(),(CO342/Calculator!$E$6)/2)</f>
        <v>#N/A</v>
      </c>
      <c r="DA342" s="39" t="e">
        <f>IF(ISERROR(CP342),NA(),(CQ342/Calculator!$E$6)/2)</f>
        <v>#N/A</v>
      </c>
    </row>
    <row r="343" spans="1:105" s="34" customFormat="1" ht="12" thickBot="1" x14ac:dyDescent="0.25">
      <c r="A343" s="51" t="str">
        <f t="shared" si="417"/>
        <v/>
      </c>
      <c r="B343" s="52" t="str">
        <f t="shared" si="463"/>
        <v/>
      </c>
      <c r="C343" s="53" t="str">
        <f t="shared" si="418"/>
        <v/>
      </c>
      <c r="D343" s="54"/>
      <c r="E343" s="36">
        <f t="shared" si="419"/>
        <v>0</v>
      </c>
      <c r="F343" s="36">
        <f t="shared" si="420"/>
        <v>0</v>
      </c>
      <c r="G343" s="36">
        <f t="shared" si="421"/>
        <v>0</v>
      </c>
      <c r="H343" s="36">
        <f t="shared" si="422"/>
        <v>0</v>
      </c>
      <c r="I343" s="36">
        <f t="shared" si="423"/>
        <v>0</v>
      </c>
      <c r="J343" s="36">
        <f t="shared" si="424"/>
        <v>0</v>
      </c>
      <c r="K343" s="36">
        <f t="shared" si="425"/>
        <v>0</v>
      </c>
      <c r="L343" s="36">
        <f t="shared" si="426"/>
        <v>0</v>
      </c>
      <c r="M343" s="36">
        <f t="shared" si="427"/>
        <v>0</v>
      </c>
      <c r="N343" s="36">
        <f t="shared" si="428"/>
        <v>0</v>
      </c>
      <c r="O343" s="49">
        <f t="shared" si="429"/>
        <v>0</v>
      </c>
      <c r="P343" s="132" t="str">
        <f t="shared" si="430"/>
        <v/>
      </c>
      <c r="Q343" s="50">
        <f t="shared" si="431"/>
        <v>0</v>
      </c>
      <c r="R343" s="37"/>
      <c r="S343" s="36">
        <f t="shared" si="432"/>
        <v>1000</v>
      </c>
      <c r="T343" s="36">
        <f t="shared" si="433"/>
        <v>0</v>
      </c>
      <c r="U343" s="36">
        <f t="shared" si="434"/>
        <v>0</v>
      </c>
      <c r="V343" s="36">
        <f t="shared" si="435"/>
        <v>0</v>
      </c>
      <c r="W343" s="36">
        <f t="shared" si="436"/>
        <v>3000</v>
      </c>
      <c r="X343" s="36">
        <f t="shared" si="437"/>
        <v>0</v>
      </c>
      <c r="Y343" s="36">
        <f t="shared" si="438"/>
        <v>0</v>
      </c>
      <c r="Z343" s="36">
        <f t="shared" si="439"/>
        <v>77078.260000000038</v>
      </c>
      <c r="AA343" s="36">
        <f t="shared" si="440"/>
        <v>0</v>
      </c>
      <c r="AB343" s="36">
        <f t="shared" si="441"/>
        <v>0</v>
      </c>
      <c r="AC343" s="40"/>
      <c r="AD343" s="36">
        <f t="shared" si="407"/>
        <v>0</v>
      </c>
      <c r="AE343" s="36">
        <f t="shared" si="408"/>
        <v>0</v>
      </c>
      <c r="AF343" s="36">
        <f t="shared" si="409"/>
        <v>0</v>
      </c>
      <c r="AG343" s="36">
        <f t="shared" si="410"/>
        <v>0</v>
      </c>
      <c r="AH343" s="36">
        <f t="shared" si="411"/>
        <v>0</v>
      </c>
      <c r="AI343" s="36">
        <f t="shared" si="412"/>
        <v>0</v>
      </c>
      <c r="AJ343" s="36">
        <f t="shared" si="413"/>
        <v>0</v>
      </c>
      <c r="AK343" s="36">
        <f t="shared" si="414"/>
        <v>0</v>
      </c>
      <c r="AL343" s="36">
        <f t="shared" si="415"/>
        <v>0</v>
      </c>
      <c r="AM343" s="36">
        <f t="shared" si="416"/>
        <v>0</v>
      </c>
      <c r="AN343" s="40"/>
      <c r="AO343" s="36">
        <f t="shared" si="442"/>
        <v>0</v>
      </c>
      <c r="AP343" s="36">
        <f t="shared" si="443"/>
        <v>0</v>
      </c>
      <c r="AQ343" s="36">
        <f t="shared" si="444"/>
        <v>0</v>
      </c>
      <c r="AR343" s="36">
        <f t="shared" si="445"/>
        <v>0</v>
      </c>
      <c r="AS343" s="36">
        <f t="shared" si="446"/>
        <v>0</v>
      </c>
      <c r="AT343" s="36">
        <f t="shared" si="447"/>
        <v>0</v>
      </c>
      <c r="AU343" s="36">
        <f t="shared" si="448"/>
        <v>0</v>
      </c>
      <c r="AV343" s="36">
        <f t="shared" si="449"/>
        <v>224.16</v>
      </c>
      <c r="AW343" s="36">
        <f t="shared" si="450"/>
        <v>0</v>
      </c>
      <c r="AX343" s="36">
        <f t="shared" si="451"/>
        <v>0</v>
      </c>
      <c r="AZ343" s="36">
        <f t="shared" si="464"/>
        <v>0</v>
      </c>
      <c r="BA343" s="36">
        <f t="shared" si="465"/>
        <v>0</v>
      </c>
      <c r="BB343" s="36">
        <f t="shared" si="466"/>
        <v>0</v>
      </c>
      <c r="BC343" s="36">
        <f t="shared" si="467"/>
        <v>0</v>
      </c>
      <c r="BD343" s="36">
        <f t="shared" si="468"/>
        <v>0</v>
      </c>
      <c r="BE343" s="36">
        <f t="shared" si="469"/>
        <v>0</v>
      </c>
      <c r="BF343" s="36">
        <f t="shared" si="470"/>
        <v>0</v>
      </c>
      <c r="BG343" s="36">
        <f t="shared" si="471"/>
        <v>0</v>
      </c>
      <c r="BH343" s="36">
        <f t="shared" si="472"/>
        <v>0</v>
      </c>
      <c r="BI343" s="36">
        <f t="shared" si="473"/>
        <v>0</v>
      </c>
      <c r="BJ343" s="118">
        <f t="shared" si="452"/>
        <v>0</v>
      </c>
      <c r="BK343" s="37"/>
      <c r="BL343" s="38">
        <f t="shared" si="474"/>
        <v>0</v>
      </c>
      <c r="BM343" s="39">
        <f>IF(BA343+AP343+T342&gt;=F$8,0,IF(SUM($BL343:BL343)&lt;$C343,MIN(F$8-(BA343+AP343+T342),$C343-SUM($BL343:BL343)),0))</f>
        <v>0</v>
      </c>
      <c r="BN343" s="39">
        <f>IF(BB343+AQ343+U342&gt;=G$8,0,IF(SUM($BL343:BM343)&lt;$C343,MIN(G$8-(BB343+AQ343+U342),$C343-SUM($BL343:BM343)),0))</f>
        <v>0</v>
      </c>
      <c r="BO343" s="39">
        <f>IF(BC343+AR343+V342&gt;=H$8,0,IF(SUM($BL343:BN343)&lt;$C343,MIN(H$8-(BC343+AR343+V342),$C343-SUM($BL343:BN343)),0))</f>
        <v>0</v>
      </c>
      <c r="BP343" s="39">
        <f>IF(BD343+AS343+W342&gt;=I$8,0,IF(SUM($BL343:BO343)&lt;$C343,MIN(I$8-(BD343+AS343+W342),$C343-SUM($BL343:BO343)),0))</f>
        <v>0</v>
      </c>
      <c r="BQ343" s="39">
        <f>IF(BE343+AT343+X342&gt;=J$8,0,IF(SUM($BL343:BP343)&lt;$C343,MIN(J$8-(BE343+AT343+X342),$C343-SUM($BL343:BP343)),0))</f>
        <v>0</v>
      </c>
      <c r="BR343" s="39">
        <f>IF(BF343+AU343+Y342&gt;=K$8,0,IF(SUM($BL343:BQ343)&lt;$C343,MIN(K$8-(BF343+AU343+Y342),$C343-SUM($BL343:BQ343)),0))</f>
        <v>0</v>
      </c>
      <c r="BS343" s="39">
        <f>IF(BG343+AV343+Z342&gt;=L$8,0,IF(SUM($BL343:BR343)&lt;$C343,MIN(L$8-(BG343+AV343+Z342),$C343-SUM($BL343:BR343)),0))</f>
        <v>0</v>
      </c>
      <c r="BT343" s="39">
        <f>IF(BH343+AW343+AA342&gt;=M$8,0,IF(SUM($BL343:BS343)&lt;$C343,MIN(M$8-(BH343+AW343+AA342),$C343-SUM($BL343:BS343)),0))</f>
        <v>0</v>
      </c>
      <c r="BU343" s="39">
        <f>IF(BI343+AX343+AB342&gt;=N$8,0,IF(SUM($BL343:BT343)&lt;$C343,MIN(N$8-(BI343+AX343+AB342),$C343-SUM($BL343:BT343)),0))</f>
        <v>0</v>
      </c>
      <c r="BW343" s="52" t="e">
        <f t="shared" si="475"/>
        <v>#N/A</v>
      </c>
      <c r="BX343" s="174" t="e">
        <f t="shared" si="476"/>
        <v>#N/A</v>
      </c>
      <c r="BY343" s="39">
        <f t="shared" si="453"/>
        <v>0</v>
      </c>
      <c r="BZ343" s="174" t="e">
        <f t="shared" si="477"/>
        <v>#N/A</v>
      </c>
      <c r="CA343" s="37">
        <f t="shared" si="454"/>
        <v>0</v>
      </c>
      <c r="CB343" s="174" t="e">
        <f t="shared" si="478"/>
        <v>#N/A</v>
      </c>
      <c r="CC343" s="39">
        <f t="shared" si="455"/>
        <v>0</v>
      </c>
      <c r="CD343" s="174" t="e">
        <f t="shared" si="479"/>
        <v>#N/A</v>
      </c>
      <c r="CE343" s="39">
        <f t="shared" si="456"/>
        <v>0</v>
      </c>
      <c r="CF343" s="174" t="e">
        <f t="shared" si="480"/>
        <v>#N/A</v>
      </c>
      <c r="CG343" s="39">
        <f t="shared" si="457"/>
        <v>0</v>
      </c>
      <c r="CH343" s="174" t="e">
        <f t="shared" si="481"/>
        <v>#N/A</v>
      </c>
      <c r="CI343" s="39">
        <f t="shared" si="458"/>
        <v>0</v>
      </c>
      <c r="CJ343" s="174" t="e">
        <f t="shared" si="482"/>
        <v>#N/A</v>
      </c>
      <c r="CK343" s="39">
        <f t="shared" si="459"/>
        <v>0</v>
      </c>
      <c r="CL343" s="174" t="e">
        <f t="shared" si="483"/>
        <v>#N/A</v>
      </c>
      <c r="CM343" s="39">
        <f t="shared" si="460"/>
        <v>0</v>
      </c>
      <c r="CN343" s="174" t="e">
        <f t="shared" si="484"/>
        <v>#N/A</v>
      </c>
      <c r="CO343" s="39">
        <f t="shared" si="461"/>
        <v>0</v>
      </c>
      <c r="CP343" s="174" t="e">
        <f t="shared" si="485"/>
        <v>#N/A</v>
      </c>
      <c r="CQ343" s="39">
        <f t="shared" si="462"/>
        <v>0</v>
      </c>
      <c r="CR343" s="39" t="e">
        <f>IF(ISERROR(BX343),NA(),(BY343/Calculator!$E$6)/2)</f>
        <v>#N/A</v>
      </c>
      <c r="CS343" s="39" t="e">
        <f>IF(ISERROR(BZ343),NA(),(CA343/Calculator!$E$6)/2)</f>
        <v>#N/A</v>
      </c>
      <c r="CT343" s="39" t="e">
        <f>IF(ISERROR(CB343),NA(),(CC343/Calculator!$E$6)/2)</f>
        <v>#N/A</v>
      </c>
      <c r="CU343" s="39" t="e">
        <f>IF(ISERROR(CD343),NA(),(CE343/Calculator!$E$6)/2)</f>
        <v>#N/A</v>
      </c>
      <c r="CV343" s="39" t="e">
        <f>IF(ISERROR(CF343),NA(),(CG343/Calculator!$E$6)/2)</f>
        <v>#N/A</v>
      </c>
      <c r="CW343" s="39" t="e">
        <f>IF(ISERROR(CH343),NA(),(CI343/Calculator!$E$6)/2)</f>
        <v>#N/A</v>
      </c>
      <c r="CX343" s="39" t="e">
        <f>IF(ISERROR(CJ343),NA(),(CK343/Calculator!$E$6)/2)</f>
        <v>#N/A</v>
      </c>
      <c r="CY343" s="39" t="e">
        <f>IF(ISERROR(CL343),NA(),(CM343/Calculator!$E$6)/2)</f>
        <v>#N/A</v>
      </c>
      <c r="CZ343" s="39" t="e">
        <f>IF(ISERROR(CN343),NA(),(CO343/Calculator!$E$6)/2)</f>
        <v>#N/A</v>
      </c>
      <c r="DA343" s="39" t="e">
        <f>IF(ISERROR(CP343),NA(),(CQ343/Calculator!$E$6)/2)</f>
        <v>#N/A</v>
      </c>
    </row>
    <row r="344" spans="1:105" s="34" customFormat="1" ht="12" thickBot="1" x14ac:dyDescent="0.25">
      <c r="A344" s="51" t="str">
        <f t="shared" si="417"/>
        <v/>
      </c>
      <c r="B344" s="52" t="str">
        <f t="shared" si="463"/>
        <v/>
      </c>
      <c r="C344" s="53" t="str">
        <f t="shared" si="418"/>
        <v/>
      </c>
      <c r="D344" s="54"/>
      <c r="E344" s="36">
        <f t="shared" si="419"/>
        <v>0</v>
      </c>
      <c r="F344" s="36">
        <f t="shared" si="420"/>
        <v>0</v>
      </c>
      <c r="G344" s="36">
        <f t="shared" si="421"/>
        <v>0</v>
      </c>
      <c r="H344" s="36">
        <f t="shared" si="422"/>
        <v>0</v>
      </c>
      <c r="I344" s="36">
        <f t="shared" si="423"/>
        <v>0</v>
      </c>
      <c r="J344" s="36">
        <f t="shared" si="424"/>
        <v>0</v>
      </c>
      <c r="K344" s="36">
        <f t="shared" si="425"/>
        <v>0</v>
      </c>
      <c r="L344" s="36">
        <f t="shared" si="426"/>
        <v>0</v>
      </c>
      <c r="M344" s="36">
        <f t="shared" si="427"/>
        <v>0</v>
      </c>
      <c r="N344" s="36">
        <f t="shared" si="428"/>
        <v>0</v>
      </c>
      <c r="O344" s="49">
        <f t="shared" si="429"/>
        <v>0</v>
      </c>
      <c r="P344" s="132" t="str">
        <f t="shared" si="430"/>
        <v/>
      </c>
      <c r="Q344" s="50">
        <f t="shared" si="431"/>
        <v>0</v>
      </c>
      <c r="R344" s="37"/>
      <c r="S344" s="36">
        <f t="shared" si="432"/>
        <v>1000</v>
      </c>
      <c r="T344" s="36">
        <f t="shared" si="433"/>
        <v>0</v>
      </c>
      <c r="U344" s="36">
        <f t="shared" si="434"/>
        <v>0</v>
      </c>
      <c r="V344" s="36">
        <f t="shared" si="435"/>
        <v>0</v>
      </c>
      <c r="W344" s="36">
        <f t="shared" si="436"/>
        <v>3000</v>
      </c>
      <c r="X344" s="36">
        <f t="shared" si="437"/>
        <v>0</v>
      </c>
      <c r="Y344" s="36">
        <f t="shared" si="438"/>
        <v>0</v>
      </c>
      <c r="Z344" s="36">
        <f t="shared" si="439"/>
        <v>77303.070000000036</v>
      </c>
      <c r="AA344" s="36">
        <f t="shared" si="440"/>
        <v>0</v>
      </c>
      <c r="AB344" s="36">
        <f t="shared" si="441"/>
        <v>0</v>
      </c>
      <c r="AC344" s="40"/>
      <c r="AD344" s="36">
        <f t="shared" si="407"/>
        <v>0</v>
      </c>
      <c r="AE344" s="36">
        <f t="shared" si="408"/>
        <v>0</v>
      </c>
      <c r="AF344" s="36">
        <f t="shared" si="409"/>
        <v>0</v>
      </c>
      <c r="AG344" s="36">
        <f t="shared" si="410"/>
        <v>0</v>
      </c>
      <c r="AH344" s="36">
        <f t="shared" si="411"/>
        <v>0</v>
      </c>
      <c r="AI344" s="36">
        <f t="shared" si="412"/>
        <v>0</v>
      </c>
      <c r="AJ344" s="36">
        <f t="shared" si="413"/>
        <v>0</v>
      </c>
      <c r="AK344" s="36">
        <f t="shared" si="414"/>
        <v>0</v>
      </c>
      <c r="AL344" s="36">
        <f t="shared" si="415"/>
        <v>0</v>
      </c>
      <c r="AM344" s="36">
        <f t="shared" si="416"/>
        <v>0</v>
      </c>
      <c r="AN344" s="40"/>
      <c r="AO344" s="36">
        <f t="shared" si="442"/>
        <v>0</v>
      </c>
      <c r="AP344" s="36">
        <f t="shared" si="443"/>
        <v>0</v>
      </c>
      <c r="AQ344" s="36">
        <f t="shared" si="444"/>
        <v>0</v>
      </c>
      <c r="AR344" s="36">
        <f t="shared" si="445"/>
        <v>0</v>
      </c>
      <c r="AS344" s="36">
        <f t="shared" si="446"/>
        <v>0</v>
      </c>
      <c r="AT344" s="36">
        <f t="shared" si="447"/>
        <v>0</v>
      </c>
      <c r="AU344" s="36">
        <f t="shared" si="448"/>
        <v>0</v>
      </c>
      <c r="AV344" s="36">
        <f t="shared" si="449"/>
        <v>224.81</v>
      </c>
      <c r="AW344" s="36">
        <f t="shared" si="450"/>
        <v>0</v>
      </c>
      <c r="AX344" s="36">
        <f t="shared" si="451"/>
        <v>0</v>
      </c>
      <c r="AZ344" s="36">
        <f t="shared" si="464"/>
        <v>0</v>
      </c>
      <c r="BA344" s="36">
        <f t="shared" si="465"/>
        <v>0</v>
      </c>
      <c r="BB344" s="36">
        <f t="shared" si="466"/>
        <v>0</v>
      </c>
      <c r="BC344" s="36">
        <f t="shared" si="467"/>
        <v>0</v>
      </c>
      <c r="BD344" s="36">
        <f t="shared" si="468"/>
        <v>0</v>
      </c>
      <c r="BE344" s="36">
        <f t="shared" si="469"/>
        <v>0</v>
      </c>
      <c r="BF344" s="36">
        <f t="shared" si="470"/>
        <v>0</v>
      </c>
      <c r="BG344" s="36">
        <f t="shared" si="471"/>
        <v>0</v>
      </c>
      <c r="BH344" s="36">
        <f t="shared" si="472"/>
        <v>0</v>
      </c>
      <c r="BI344" s="36">
        <f t="shared" si="473"/>
        <v>0</v>
      </c>
      <c r="BJ344" s="118">
        <f t="shared" si="452"/>
        <v>0</v>
      </c>
      <c r="BK344" s="37"/>
      <c r="BL344" s="38">
        <f t="shared" si="474"/>
        <v>0</v>
      </c>
      <c r="BM344" s="39">
        <f>IF(BA344+AP344+T343&gt;=F$8,0,IF(SUM($BL344:BL344)&lt;$C344,MIN(F$8-(BA344+AP344+T343),$C344-SUM($BL344:BL344)),0))</f>
        <v>0</v>
      </c>
      <c r="BN344" s="39">
        <f>IF(BB344+AQ344+U343&gt;=G$8,0,IF(SUM($BL344:BM344)&lt;$C344,MIN(G$8-(BB344+AQ344+U343),$C344-SUM($BL344:BM344)),0))</f>
        <v>0</v>
      </c>
      <c r="BO344" s="39">
        <f>IF(BC344+AR344+V343&gt;=H$8,0,IF(SUM($BL344:BN344)&lt;$C344,MIN(H$8-(BC344+AR344+V343),$C344-SUM($BL344:BN344)),0))</f>
        <v>0</v>
      </c>
      <c r="BP344" s="39">
        <f>IF(BD344+AS344+W343&gt;=I$8,0,IF(SUM($BL344:BO344)&lt;$C344,MIN(I$8-(BD344+AS344+W343),$C344-SUM($BL344:BO344)),0))</f>
        <v>0</v>
      </c>
      <c r="BQ344" s="39">
        <f>IF(BE344+AT344+X343&gt;=J$8,0,IF(SUM($BL344:BP344)&lt;$C344,MIN(J$8-(BE344+AT344+X343),$C344-SUM($BL344:BP344)),0))</f>
        <v>0</v>
      </c>
      <c r="BR344" s="39">
        <f>IF(BF344+AU344+Y343&gt;=K$8,0,IF(SUM($BL344:BQ344)&lt;$C344,MIN(K$8-(BF344+AU344+Y343),$C344-SUM($BL344:BQ344)),0))</f>
        <v>0</v>
      </c>
      <c r="BS344" s="39">
        <f>IF(BG344+AV344+Z343&gt;=L$8,0,IF(SUM($BL344:BR344)&lt;$C344,MIN(L$8-(BG344+AV344+Z343),$C344-SUM($BL344:BR344)),0))</f>
        <v>0</v>
      </c>
      <c r="BT344" s="39">
        <f>IF(BH344+AW344+AA343&gt;=M$8,0,IF(SUM($BL344:BS344)&lt;$C344,MIN(M$8-(BH344+AW344+AA343),$C344-SUM($BL344:BS344)),0))</f>
        <v>0</v>
      </c>
      <c r="BU344" s="39">
        <f>IF(BI344+AX344+AB343&gt;=N$8,0,IF(SUM($BL344:BT344)&lt;$C344,MIN(N$8-(BI344+AX344+AB343),$C344-SUM($BL344:BT344)),0))</f>
        <v>0</v>
      </c>
      <c r="BW344" s="52" t="e">
        <f t="shared" si="475"/>
        <v>#N/A</v>
      </c>
      <c r="BX344" s="174" t="e">
        <f t="shared" si="476"/>
        <v>#N/A</v>
      </c>
      <c r="BY344" s="39">
        <f t="shared" si="453"/>
        <v>0</v>
      </c>
      <c r="BZ344" s="174" t="e">
        <f t="shared" si="477"/>
        <v>#N/A</v>
      </c>
      <c r="CA344" s="37">
        <f t="shared" si="454"/>
        <v>0</v>
      </c>
      <c r="CB344" s="174" t="e">
        <f t="shared" si="478"/>
        <v>#N/A</v>
      </c>
      <c r="CC344" s="39">
        <f t="shared" si="455"/>
        <v>0</v>
      </c>
      <c r="CD344" s="174" t="e">
        <f t="shared" si="479"/>
        <v>#N/A</v>
      </c>
      <c r="CE344" s="39">
        <f t="shared" si="456"/>
        <v>0</v>
      </c>
      <c r="CF344" s="174" t="e">
        <f t="shared" si="480"/>
        <v>#N/A</v>
      </c>
      <c r="CG344" s="39">
        <f t="shared" si="457"/>
        <v>0</v>
      </c>
      <c r="CH344" s="174" t="e">
        <f t="shared" si="481"/>
        <v>#N/A</v>
      </c>
      <c r="CI344" s="39">
        <f t="shared" si="458"/>
        <v>0</v>
      </c>
      <c r="CJ344" s="174" t="e">
        <f t="shared" si="482"/>
        <v>#N/A</v>
      </c>
      <c r="CK344" s="39">
        <f t="shared" si="459"/>
        <v>0</v>
      </c>
      <c r="CL344" s="174" t="e">
        <f t="shared" si="483"/>
        <v>#N/A</v>
      </c>
      <c r="CM344" s="39">
        <f t="shared" si="460"/>
        <v>0</v>
      </c>
      <c r="CN344" s="174" t="e">
        <f t="shared" si="484"/>
        <v>#N/A</v>
      </c>
      <c r="CO344" s="39">
        <f t="shared" si="461"/>
        <v>0</v>
      </c>
      <c r="CP344" s="174" t="e">
        <f t="shared" si="485"/>
        <v>#N/A</v>
      </c>
      <c r="CQ344" s="39">
        <f t="shared" si="462"/>
        <v>0</v>
      </c>
      <c r="CR344" s="39" t="e">
        <f>IF(ISERROR(BX344),NA(),(BY344/Calculator!$E$6)/2)</f>
        <v>#N/A</v>
      </c>
      <c r="CS344" s="39" t="e">
        <f>IF(ISERROR(BZ344),NA(),(CA344/Calculator!$E$6)/2)</f>
        <v>#N/A</v>
      </c>
      <c r="CT344" s="39" t="e">
        <f>IF(ISERROR(CB344),NA(),(CC344/Calculator!$E$6)/2)</f>
        <v>#N/A</v>
      </c>
      <c r="CU344" s="39" t="e">
        <f>IF(ISERROR(CD344),NA(),(CE344/Calculator!$E$6)/2)</f>
        <v>#N/A</v>
      </c>
      <c r="CV344" s="39" t="e">
        <f>IF(ISERROR(CF344),NA(),(CG344/Calculator!$E$6)/2)</f>
        <v>#N/A</v>
      </c>
      <c r="CW344" s="39" t="e">
        <f>IF(ISERROR(CH344),NA(),(CI344/Calculator!$E$6)/2)</f>
        <v>#N/A</v>
      </c>
      <c r="CX344" s="39" t="e">
        <f>IF(ISERROR(CJ344),NA(),(CK344/Calculator!$E$6)/2)</f>
        <v>#N/A</v>
      </c>
      <c r="CY344" s="39" t="e">
        <f>IF(ISERROR(CL344),NA(),(CM344/Calculator!$E$6)/2)</f>
        <v>#N/A</v>
      </c>
      <c r="CZ344" s="39" t="e">
        <f>IF(ISERROR(CN344),NA(),(CO344/Calculator!$E$6)/2)</f>
        <v>#N/A</v>
      </c>
      <c r="DA344" s="39" t="e">
        <f>IF(ISERROR(CP344),NA(),(CQ344/Calculator!$E$6)/2)</f>
        <v>#N/A</v>
      </c>
    </row>
    <row r="345" spans="1:105" s="34" customFormat="1" ht="12" thickBot="1" x14ac:dyDescent="0.25">
      <c r="A345" s="51" t="str">
        <f t="shared" si="417"/>
        <v/>
      </c>
      <c r="B345" s="52" t="str">
        <f t="shared" si="463"/>
        <v/>
      </c>
      <c r="C345" s="53" t="str">
        <f t="shared" si="418"/>
        <v/>
      </c>
      <c r="D345" s="54"/>
      <c r="E345" s="36">
        <f t="shared" si="419"/>
        <v>0</v>
      </c>
      <c r="F345" s="36">
        <f t="shared" si="420"/>
        <v>0</v>
      </c>
      <c r="G345" s="36">
        <f t="shared" si="421"/>
        <v>0</v>
      </c>
      <c r="H345" s="36">
        <f t="shared" si="422"/>
        <v>0</v>
      </c>
      <c r="I345" s="36">
        <f t="shared" si="423"/>
        <v>0</v>
      </c>
      <c r="J345" s="36">
        <f t="shared" si="424"/>
        <v>0</v>
      </c>
      <c r="K345" s="36">
        <f t="shared" si="425"/>
        <v>0</v>
      </c>
      <c r="L345" s="36">
        <f t="shared" si="426"/>
        <v>0</v>
      </c>
      <c r="M345" s="36">
        <f t="shared" si="427"/>
        <v>0</v>
      </c>
      <c r="N345" s="36">
        <f t="shared" si="428"/>
        <v>0</v>
      </c>
      <c r="O345" s="49">
        <f t="shared" si="429"/>
        <v>0</v>
      </c>
      <c r="P345" s="132" t="str">
        <f t="shared" si="430"/>
        <v/>
      </c>
      <c r="Q345" s="50">
        <f t="shared" si="431"/>
        <v>0</v>
      </c>
      <c r="R345" s="37"/>
      <c r="S345" s="36">
        <f t="shared" si="432"/>
        <v>1000</v>
      </c>
      <c r="T345" s="36">
        <f t="shared" si="433"/>
        <v>0</v>
      </c>
      <c r="U345" s="36">
        <f t="shared" si="434"/>
        <v>0</v>
      </c>
      <c r="V345" s="36">
        <f t="shared" si="435"/>
        <v>0</v>
      </c>
      <c r="W345" s="36">
        <f t="shared" si="436"/>
        <v>3000</v>
      </c>
      <c r="X345" s="36">
        <f t="shared" si="437"/>
        <v>0</v>
      </c>
      <c r="Y345" s="36">
        <f t="shared" si="438"/>
        <v>0</v>
      </c>
      <c r="Z345" s="36">
        <f t="shared" si="439"/>
        <v>77528.540000000037</v>
      </c>
      <c r="AA345" s="36">
        <f t="shared" si="440"/>
        <v>0</v>
      </c>
      <c r="AB345" s="36">
        <f t="shared" si="441"/>
        <v>0</v>
      </c>
      <c r="AC345" s="40"/>
      <c r="AD345" s="36">
        <f t="shared" si="407"/>
        <v>0</v>
      </c>
      <c r="AE345" s="36">
        <f t="shared" si="408"/>
        <v>0</v>
      </c>
      <c r="AF345" s="36">
        <f t="shared" si="409"/>
        <v>0</v>
      </c>
      <c r="AG345" s="36">
        <f t="shared" si="410"/>
        <v>0</v>
      </c>
      <c r="AH345" s="36">
        <f t="shared" si="411"/>
        <v>0</v>
      </c>
      <c r="AI345" s="36">
        <f t="shared" si="412"/>
        <v>0</v>
      </c>
      <c r="AJ345" s="36">
        <f t="shared" si="413"/>
        <v>0</v>
      </c>
      <c r="AK345" s="36">
        <f t="shared" si="414"/>
        <v>0</v>
      </c>
      <c r="AL345" s="36">
        <f t="shared" si="415"/>
        <v>0</v>
      </c>
      <c r="AM345" s="36">
        <f t="shared" si="416"/>
        <v>0</v>
      </c>
      <c r="AN345" s="40"/>
      <c r="AO345" s="36">
        <f t="shared" si="442"/>
        <v>0</v>
      </c>
      <c r="AP345" s="36">
        <f t="shared" si="443"/>
        <v>0</v>
      </c>
      <c r="AQ345" s="36">
        <f t="shared" si="444"/>
        <v>0</v>
      </c>
      <c r="AR345" s="36">
        <f t="shared" si="445"/>
        <v>0</v>
      </c>
      <c r="AS345" s="36">
        <f t="shared" si="446"/>
        <v>0</v>
      </c>
      <c r="AT345" s="36">
        <f t="shared" si="447"/>
        <v>0</v>
      </c>
      <c r="AU345" s="36">
        <f t="shared" si="448"/>
        <v>0</v>
      </c>
      <c r="AV345" s="36">
        <f t="shared" si="449"/>
        <v>225.47</v>
      </c>
      <c r="AW345" s="36">
        <f t="shared" si="450"/>
        <v>0</v>
      </c>
      <c r="AX345" s="36">
        <f t="shared" si="451"/>
        <v>0</v>
      </c>
      <c r="AZ345" s="36">
        <f t="shared" si="464"/>
        <v>0</v>
      </c>
      <c r="BA345" s="36">
        <f t="shared" si="465"/>
        <v>0</v>
      </c>
      <c r="BB345" s="36">
        <f t="shared" si="466"/>
        <v>0</v>
      </c>
      <c r="BC345" s="36">
        <f t="shared" si="467"/>
        <v>0</v>
      </c>
      <c r="BD345" s="36">
        <f t="shared" si="468"/>
        <v>0</v>
      </c>
      <c r="BE345" s="36">
        <f t="shared" si="469"/>
        <v>0</v>
      </c>
      <c r="BF345" s="36">
        <f t="shared" si="470"/>
        <v>0</v>
      </c>
      <c r="BG345" s="36">
        <f t="shared" si="471"/>
        <v>0</v>
      </c>
      <c r="BH345" s="36">
        <f t="shared" si="472"/>
        <v>0</v>
      </c>
      <c r="BI345" s="36">
        <f t="shared" si="473"/>
        <v>0</v>
      </c>
      <c r="BJ345" s="118">
        <f t="shared" si="452"/>
        <v>0</v>
      </c>
      <c r="BK345" s="37"/>
      <c r="BL345" s="38">
        <f t="shared" si="474"/>
        <v>0</v>
      </c>
      <c r="BM345" s="39">
        <f>IF(BA345+AP345+T344&gt;=F$8,0,IF(SUM($BL345:BL345)&lt;$C345,MIN(F$8-(BA345+AP345+T344),$C345-SUM($BL345:BL345)),0))</f>
        <v>0</v>
      </c>
      <c r="BN345" s="39">
        <f>IF(BB345+AQ345+U344&gt;=G$8,0,IF(SUM($BL345:BM345)&lt;$C345,MIN(G$8-(BB345+AQ345+U344),$C345-SUM($BL345:BM345)),0))</f>
        <v>0</v>
      </c>
      <c r="BO345" s="39">
        <f>IF(BC345+AR345+V344&gt;=H$8,0,IF(SUM($BL345:BN345)&lt;$C345,MIN(H$8-(BC345+AR345+V344),$C345-SUM($BL345:BN345)),0))</f>
        <v>0</v>
      </c>
      <c r="BP345" s="39">
        <f>IF(BD345+AS345+W344&gt;=I$8,0,IF(SUM($BL345:BO345)&lt;$C345,MIN(I$8-(BD345+AS345+W344),$C345-SUM($BL345:BO345)),0))</f>
        <v>0</v>
      </c>
      <c r="BQ345" s="39">
        <f>IF(BE345+AT345+X344&gt;=J$8,0,IF(SUM($BL345:BP345)&lt;$C345,MIN(J$8-(BE345+AT345+X344),$C345-SUM($BL345:BP345)),0))</f>
        <v>0</v>
      </c>
      <c r="BR345" s="39">
        <f>IF(BF345+AU345+Y344&gt;=K$8,0,IF(SUM($BL345:BQ345)&lt;$C345,MIN(K$8-(BF345+AU345+Y344),$C345-SUM($BL345:BQ345)),0))</f>
        <v>0</v>
      </c>
      <c r="BS345" s="39">
        <f>IF(BG345+AV345+Z344&gt;=L$8,0,IF(SUM($BL345:BR345)&lt;$C345,MIN(L$8-(BG345+AV345+Z344),$C345-SUM($BL345:BR345)),0))</f>
        <v>0</v>
      </c>
      <c r="BT345" s="39">
        <f>IF(BH345+AW345+AA344&gt;=M$8,0,IF(SUM($BL345:BS345)&lt;$C345,MIN(M$8-(BH345+AW345+AA344),$C345-SUM($BL345:BS345)),0))</f>
        <v>0</v>
      </c>
      <c r="BU345" s="39">
        <f>IF(BI345+AX345+AB344&gt;=N$8,0,IF(SUM($BL345:BT345)&lt;$C345,MIN(N$8-(BI345+AX345+AB344),$C345-SUM($BL345:BT345)),0))</f>
        <v>0</v>
      </c>
      <c r="BW345" s="52" t="e">
        <f t="shared" si="475"/>
        <v>#N/A</v>
      </c>
      <c r="BX345" s="174" t="e">
        <f t="shared" si="476"/>
        <v>#N/A</v>
      </c>
      <c r="BY345" s="39">
        <f t="shared" si="453"/>
        <v>0</v>
      </c>
      <c r="BZ345" s="174" t="e">
        <f t="shared" si="477"/>
        <v>#N/A</v>
      </c>
      <c r="CA345" s="37">
        <f t="shared" si="454"/>
        <v>0</v>
      </c>
      <c r="CB345" s="174" t="e">
        <f t="shared" si="478"/>
        <v>#N/A</v>
      </c>
      <c r="CC345" s="39">
        <f t="shared" si="455"/>
        <v>0</v>
      </c>
      <c r="CD345" s="174" t="e">
        <f t="shared" si="479"/>
        <v>#N/A</v>
      </c>
      <c r="CE345" s="39">
        <f t="shared" si="456"/>
        <v>0</v>
      </c>
      <c r="CF345" s="174" t="e">
        <f t="shared" si="480"/>
        <v>#N/A</v>
      </c>
      <c r="CG345" s="39">
        <f t="shared" si="457"/>
        <v>0</v>
      </c>
      <c r="CH345" s="174" t="e">
        <f t="shared" si="481"/>
        <v>#N/A</v>
      </c>
      <c r="CI345" s="39">
        <f t="shared" si="458"/>
        <v>0</v>
      </c>
      <c r="CJ345" s="174" t="e">
        <f t="shared" si="482"/>
        <v>#N/A</v>
      </c>
      <c r="CK345" s="39">
        <f t="shared" si="459"/>
        <v>0</v>
      </c>
      <c r="CL345" s="174" t="e">
        <f t="shared" si="483"/>
        <v>#N/A</v>
      </c>
      <c r="CM345" s="39">
        <f t="shared" si="460"/>
        <v>0</v>
      </c>
      <c r="CN345" s="174" t="e">
        <f t="shared" si="484"/>
        <v>#N/A</v>
      </c>
      <c r="CO345" s="39">
        <f t="shared" si="461"/>
        <v>0</v>
      </c>
      <c r="CP345" s="174" t="e">
        <f t="shared" si="485"/>
        <v>#N/A</v>
      </c>
      <c r="CQ345" s="39">
        <f t="shared" si="462"/>
        <v>0</v>
      </c>
      <c r="CR345" s="39" t="e">
        <f>IF(ISERROR(BX345),NA(),(BY345/Calculator!$E$6)/2)</f>
        <v>#N/A</v>
      </c>
      <c r="CS345" s="39" t="e">
        <f>IF(ISERROR(BZ345),NA(),(CA345/Calculator!$E$6)/2)</f>
        <v>#N/A</v>
      </c>
      <c r="CT345" s="39" t="e">
        <f>IF(ISERROR(CB345),NA(),(CC345/Calculator!$E$6)/2)</f>
        <v>#N/A</v>
      </c>
      <c r="CU345" s="39" t="e">
        <f>IF(ISERROR(CD345),NA(),(CE345/Calculator!$E$6)/2)</f>
        <v>#N/A</v>
      </c>
      <c r="CV345" s="39" t="e">
        <f>IF(ISERROR(CF345),NA(),(CG345/Calculator!$E$6)/2)</f>
        <v>#N/A</v>
      </c>
      <c r="CW345" s="39" t="e">
        <f>IF(ISERROR(CH345),NA(),(CI345/Calculator!$E$6)/2)</f>
        <v>#N/A</v>
      </c>
      <c r="CX345" s="39" t="e">
        <f>IF(ISERROR(CJ345),NA(),(CK345/Calculator!$E$6)/2)</f>
        <v>#N/A</v>
      </c>
      <c r="CY345" s="39" t="e">
        <f>IF(ISERROR(CL345),NA(),(CM345/Calculator!$E$6)/2)</f>
        <v>#N/A</v>
      </c>
      <c r="CZ345" s="39" t="e">
        <f>IF(ISERROR(CN345),NA(),(CO345/Calculator!$E$6)/2)</f>
        <v>#N/A</v>
      </c>
      <c r="DA345" s="39" t="e">
        <f>IF(ISERROR(CP345),NA(),(CQ345/Calculator!$E$6)/2)</f>
        <v>#N/A</v>
      </c>
    </row>
    <row r="346" spans="1:105" s="34" customFormat="1" ht="12" thickBot="1" x14ac:dyDescent="0.25">
      <c r="A346" s="51" t="str">
        <f t="shared" si="417"/>
        <v/>
      </c>
      <c r="B346" s="52" t="str">
        <f t="shared" si="463"/>
        <v/>
      </c>
      <c r="C346" s="53" t="str">
        <f t="shared" si="418"/>
        <v/>
      </c>
      <c r="D346" s="54"/>
      <c r="E346" s="36">
        <f t="shared" si="419"/>
        <v>0</v>
      </c>
      <c r="F346" s="36">
        <f t="shared" si="420"/>
        <v>0</v>
      </c>
      <c r="G346" s="36">
        <f t="shared" si="421"/>
        <v>0</v>
      </c>
      <c r="H346" s="36">
        <f t="shared" si="422"/>
        <v>0</v>
      </c>
      <c r="I346" s="36">
        <f t="shared" si="423"/>
        <v>0</v>
      </c>
      <c r="J346" s="36">
        <f t="shared" si="424"/>
        <v>0</v>
      </c>
      <c r="K346" s="36">
        <f t="shared" si="425"/>
        <v>0</v>
      </c>
      <c r="L346" s="36">
        <f t="shared" si="426"/>
        <v>0</v>
      </c>
      <c r="M346" s="36">
        <f t="shared" si="427"/>
        <v>0</v>
      </c>
      <c r="N346" s="36">
        <f t="shared" si="428"/>
        <v>0</v>
      </c>
      <c r="O346" s="49">
        <f t="shared" si="429"/>
        <v>0</v>
      </c>
      <c r="P346" s="132" t="str">
        <f t="shared" si="430"/>
        <v/>
      </c>
      <c r="Q346" s="50">
        <f t="shared" si="431"/>
        <v>0</v>
      </c>
      <c r="R346" s="37"/>
      <c r="S346" s="36">
        <f t="shared" si="432"/>
        <v>1000</v>
      </c>
      <c r="T346" s="36">
        <f t="shared" si="433"/>
        <v>0</v>
      </c>
      <c r="U346" s="36">
        <f t="shared" si="434"/>
        <v>0</v>
      </c>
      <c r="V346" s="36">
        <f t="shared" si="435"/>
        <v>0</v>
      </c>
      <c r="W346" s="36">
        <f t="shared" si="436"/>
        <v>3000</v>
      </c>
      <c r="X346" s="36">
        <f t="shared" si="437"/>
        <v>0</v>
      </c>
      <c r="Y346" s="36">
        <f t="shared" si="438"/>
        <v>0</v>
      </c>
      <c r="Z346" s="36">
        <f t="shared" si="439"/>
        <v>77754.660000000033</v>
      </c>
      <c r="AA346" s="36">
        <f t="shared" si="440"/>
        <v>0</v>
      </c>
      <c r="AB346" s="36">
        <f t="shared" si="441"/>
        <v>0</v>
      </c>
      <c r="AC346" s="40"/>
      <c r="AD346" s="36">
        <f t="shared" si="407"/>
        <v>0</v>
      </c>
      <c r="AE346" s="36">
        <f t="shared" si="408"/>
        <v>0</v>
      </c>
      <c r="AF346" s="36">
        <f t="shared" si="409"/>
        <v>0</v>
      </c>
      <c r="AG346" s="36">
        <f t="shared" si="410"/>
        <v>0</v>
      </c>
      <c r="AH346" s="36">
        <f t="shared" si="411"/>
        <v>0</v>
      </c>
      <c r="AI346" s="36">
        <f t="shared" si="412"/>
        <v>0</v>
      </c>
      <c r="AJ346" s="36">
        <f t="shared" si="413"/>
        <v>0</v>
      </c>
      <c r="AK346" s="36">
        <f t="shared" si="414"/>
        <v>0</v>
      </c>
      <c r="AL346" s="36">
        <f t="shared" si="415"/>
        <v>0</v>
      </c>
      <c r="AM346" s="36">
        <f t="shared" si="416"/>
        <v>0</v>
      </c>
      <c r="AN346" s="40"/>
      <c r="AO346" s="36">
        <f t="shared" si="442"/>
        <v>0</v>
      </c>
      <c r="AP346" s="36">
        <f t="shared" si="443"/>
        <v>0</v>
      </c>
      <c r="AQ346" s="36">
        <f t="shared" si="444"/>
        <v>0</v>
      </c>
      <c r="AR346" s="36">
        <f t="shared" si="445"/>
        <v>0</v>
      </c>
      <c r="AS346" s="36">
        <f t="shared" si="446"/>
        <v>0</v>
      </c>
      <c r="AT346" s="36">
        <f t="shared" si="447"/>
        <v>0</v>
      </c>
      <c r="AU346" s="36">
        <f t="shared" si="448"/>
        <v>0</v>
      </c>
      <c r="AV346" s="36">
        <f t="shared" si="449"/>
        <v>226.12</v>
      </c>
      <c r="AW346" s="36">
        <f t="shared" si="450"/>
        <v>0</v>
      </c>
      <c r="AX346" s="36">
        <f t="shared" si="451"/>
        <v>0</v>
      </c>
      <c r="AZ346" s="36">
        <f t="shared" si="464"/>
        <v>0</v>
      </c>
      <c r="BA346" s="36">
        <f t="shared" si="465"/>
        <v>0</v>
      </c>
      <c r="BB346" s="36">
        <f t="shared" si="466"/>
        <v>0</v>
      </c>
      <c r="BC346" s="36">
        <f t="shared" si="467"/>
        <v>0</v>
      </c>
      <c r="BD346" s="36">
        <f t="shared" si="468"/>
        <v>0</v>
      </c>
      <c r="BE346" s="36">
        <f t="shared" si="469"/>
        <v>0</v>
      </c>
      <c r="BF346" s="36">
        <f t="shared" si="470"/>
        <v>0</v>
      </c>
      <c r="BG346" s="36">
        <f t="shared" si="471"/>
        <v>0</v>
      </c>
      <c r="BH346" s="36">
        <f t="shared" si="472"/>
        <v>0</v>
      </c>
      <c r="BI346" s="36">
        <f t="shared" si="473"/>
        <v>0</v>
      </c>
      <c r="BJ346" s="118">
        <f t="shared" si="452"/>
        <v>0</v>
      </c>
      <c r="BK346" s="37"/>
      <c r="BL346" s="38">
        <f t="shared" si="474"/>
        <v>0</v>
      </c>
      <c r="BM346" s="39">
        <f>IF(BA346+AP346+T345&gt;=F$8,0,IF(SUM($BL346:BL346)&lt;$C346,MIN(F$8-(BA346+AP346+T345),$C346-SUM($BL346:BL346)),0))</f>
        <v>0</v>
      </c>
      <c r="BN346" s="39">
        <f>IF(BB346+AQ346+U345&gt;=G$8,0,IF(SUM($BL346:BM346)&lt;$C346,MIN(G$8-(BB346+AQ346+U345),$C346-SUM($BL346:BM346)),0))</f>
        <v>0</v>
      </c>
      <c r="BO346" s="39">
        <f>IF(BC346+AR346+V345&gt;=H$8,0,IF(SUM($BL346:BN346)&lt;$C346,MIN(H$8-(BC346+AR346+V345),$C346-SUM($BL346:BN346)),0))</f>
        <v>0</v>
      </c>
      <c r="BP346" s="39">
        <f>IF(BD346+AS346+W345&gt;=I$8,0,IF(SUM($BL346:BO346)&lt;$C346,MIN(I$8-(BD346+AS346+W345),$C346-SUM($BL346:BO346)),0))</f>
        <v>0</v>
      </c>
      <c r="BQ346" s="39">
        <f>IF(BE346+AT346+X345&gt;=J$8,0,IF(SUM($BL346:BP346)&lt;$C346,MIN(J$8-(BE346+AT346+X345),$C346-SUM($BL346:BP346)),0))</f>
        <v>0</v>
      </c>
      <c r="BR346" s="39">
        <f>IF(BF346+AU346+Y345&gt;=K$8,0,IF(SUM($BL346:BQ346)&lt;$C346,MIN(K$8-(BF346+AU346+Y345),$C346-SUM($BL346:BQ346)),0))</f>
        <v>0</v>
      </c>
      <c r="BS346" s="39">
        <f>IF(BG346+AV346+Z345&gt;=L$8,0,IF(SUM($BL346:BR346)&lt;$C346,MIN(L$8-(BG346+AV346+Z345),$C346-SUM($BL346:BR346)),0))</f>
        <v>0</v>
      </c>
      <c r="BT346" s="39">
        <f>IF(BH346+AW346+AA345&gt;=M$8,0,IF(SUM($BL346:BS346)&lt;$C346,MIN(M$8-(BH346+AW346+AA345),$C346-SUM($BL346:BS346)),0))</f>
        <v>0</v>
      </c>
      <c r="BU346" s="39">
        <f>IF(BI346+AX346+AB345&gt;=N$8,0,IF(SUM($BL346:BT346)&lt;$C346,MIN(N$8-(BI346+AX346+AB345),$C346-SUM($BL346:BT346)),0))</f>
        <v>0</v>
      </c>
      <c r="BW346" s="52" t="e">
        <f t="shared" si="475"/>
        <v>#N/A</v>
      </c>
      <c r="BX346" s="174" t="e">
        <f t="shared" si="476"/>
        <v>#N/A</v>
      </c>
      <c r="BY346" s="39">
        <f t="shared" si="453"/>
        <v>0</v>
      </c>
      <c r="BZ346" s="174" t="e">
        <f t="shared" si="477"/>
        <v>#N/A</v>
      </c>
      <c r="CA346" s="37">
        <f t="shared" si="454"/>
        <v>0</v>
      </c>
      <c r="CB346" s="174" t="e">
        <f t="shared" si="478"/>
        <v>#N/A</v>
      </c>
      <c r="CC346" s="39">
        <f t="shared" si="455"/>
        <v>0</v>
      </c>
      <c r="CD346" s="174" t="e">
        <f t="shared" si="479"/>
        <v>#N/A</v>
      </c>
      <c r="CE346" s="39">
        <f t="shared" si="456"/>
        <v>0</v>
      </c>
      <c r="CF346" s="174" t="e">
        <f t="shared" si="480"/>
        <v>#N/A</v>
      </c>
      <c r="CG346" s="39">
        <f t="shared" si="457"/>
        <v>0</v>
      </c>
      <c r="CH346" s="174" t="e">
        <f t="shared" si="481"/>
        <v>#N/A</v>
      </c>
      <c r="CI346" s="39">
        <f t="shared" si="458"/>
        <v>0</v>
      </c>
      <c r="CJ346" s="174" t="e">
        <f t="shared" si="482"/>
        <v>#N/A</v>
      </c>
      <c r="CK346" s="39">
        <f t="shared" si="459"/>
        <v>0</v>
      </c>
      <c r="CL346" s="174" t="e">
        <f t="shared" si="483"/>
        <v>#N/A</v>
      </c>
      <c r="CM346" s="39">
        <f t="shared" si="460"/>
        <v>0</v>
      </c>
      <c r="CN346" s="174" t="e">
        <f t="shared" si="484"/>
        <v>#N/A</v>
      </c>
      <c r="CO346" s="39">
        <f t="shared" si="461"/>
        <v>0</v>
      </c>
      <c r="CP346" s="174" t="e">
        <f t="shared" si="485"/>
        <v>#N/A</v>
      </c>
      <c r="CQ346" s="39">
        <f t="shared" si="462"/>
        <v>0</v>
      </c>
      <c r="CR346" s="39" t="e">
        <f>IF(ISERROR(BX346),NA(),(BY346/Calculator!$E$6)/2)</f>
        <v>#N/A</v>
      </c>
      <c r="CS346" s="39" t="e">
        <f>IF(ISERROR(BZ346),NA(),(CA346/Calculator!$E$6)/2)</f>
        <v>#N/A</v>
      </c>
      <c r="CT346" s="39" t="e">
        <f>IF(ISERROR(CB346),NA(),(CC346/Calculator!$E$6)/2)</f>
        <v>#N/A</v>
      </c>
      <c r="CU346" s="39" t="e">
        <f>IF(ISERROR(CD346),NA(),(CE346/Calculator!$E$6)/2)</f>
        <v>#N/A</v>
      </c>
      <c r="CV346" s="39" t="e">
        <f>IF(ISERROR(CF346),NA(),(CG346/Calculator!$E$6)/2)</f>
        <v>#N/A</v>
      </c>
      <c r="CW346" s="39" t="e">
        <f>IF(ISERROR(CH346),NA(),(CI346/Calculator!$E$6)/2)</f>
        <v>#N/A</v>
      </c>
      <c r="CX346" s="39" t="e">
        <f>IF(ISERROR(CJ346),NA(),(CK346/Calculator!$E$6)/2)</f>
        <v>#N/A</v>
      </c>
      <c r="CY346" s="39" t="e">
        <f>IF(ISERROR(CL346),NA(),(CM346/Calculator!$E$6)/2)</f>
        <v>#N/A</v>
      </c>
      <c r="CZ346" s="39" t="e">
        <f>IF(ISERROR(CN346),NA(),(CO346/Calculator!$E$6)/2)</f>
        <v>#N/A</v>
      </c>
      <c r="DA346" s="39" t="e">
        <f>IF(ISERROR(CP346),NA(),(CQ346/Calculator!$E$6)/2)</f>
        <v>#N/A</v>
      </c>
    </row>
    <row r="347" spans="1:105" s="34" customFormat="1" ht="12" thickBot="1" x14ac:dyDescent="0.25">
      <c r="A347" s="51" t="str">
        <f t="shared" si="417"/>
        <v/>
      </c>
      <c r="B347" s="52" t="str">
        <f t="shared" si="463"/>
        <v/>
      </c>
      <c r="C347" s="53" t="str">
        <f t="shared" si="418"/>
        <v/>
      </c>
      <c r="D347" s="54"/>
      <c r="E347" s="36">
        <f t="shared" si="419"/>
        <v>0</v>
      </c>
      <c r="F347" s="36">
        <f t="shared" si="420"/>
        <v>0</v>
      </c>
      <c r="G347" s="36">
        <f t="shared" si="421"/>
        <v>0</v>
      </c>
      <c r="H347" s="36">
        <f t="shared" si="422"/>
        <v>0</v>
      </c>
      <c r="I347" s="36">
        <f t="shared" si="423"/>
        <v>0</v>
      </c>
      <c r="J347" s="36">
        <f t="shared" si="424"/>
        <v>0</v>
      </c>
      <c r="K347" s="36">
        <f t="shared" si="425"/>
        <v>0</v>
      </c>
      <c r="L347" s="36">
        <f t="shared" si="426"/>
        <v>0</v>
      </c>
      <c r="M347" s="36">
        <f t="shared" si="427"/>
        <v>0</v>
      </c>
      <c r="N347" s="36">
        <f t="shared" si="428"/>
        <v>0</v>
      </c>
      <c r="O347" s="49">
        <f t="shared" si="429"/>
        <v>0</v>
      </c>
      <c r="P347" s="132" t="str">
        <f t="shared" si="430"/>
        <v/>
      </c>
      <c r="Q347" s="50">
        <f t="shared" si="431"/>
        <v>0</v>
      </c>
      <c r="R347" s="37"/>
      <c r="S347" s="36">
        <f t="shared" si="432"/>
        <v>1000</v>
      </c>
      <c r="T347" s="36">
        <f t="shared" si="433"/>
        <v>0</v>
      </c>
      <c r="U347" s="36">
        <f t="shared" si="434"/>
        <v>0</v>
      </c>
      <c r="V347" s="36">
        <f t="shared" si="435"/>
        <v>0</v>
      </c>
      <c r="W347" s="36">
        <f t="shared" si="436"/>
        <v>3000</v>
      </c>
      <c r="X347" s="36">
        <f t="shared" si="437"/>
        <v>0</v>
      </c>
      <c r="Y347" s="36">
        <f t="shared" si="438"/>
        <v>0</v>
      </c>
      <c r="Z347" s="36">
        <f t="shared" si="439"/>
        <v>77981.440000000031</v>
      </c>
      <c r="AA347" s="36">
        <f t="shared" si="440"/>
        <v>0</v>
      </c>
      <c r="AB347" s="36">
        <f t="shared" si="441"/>
        <v>0</v>
      </c>
      <c r="AC347" s="40"/>
      <c r="AD347" s="36">
        <f t="shared" si="407"/>
        <v>0</v>
      </c>
      <c r="AE347" s="36">
        <f t="shared" si="408"/>
        <v>0</v>
      </c>
      <c r="AF347" s="36">
        <f t="shared" si="409"/>
        <v>0</v>
      </c>
      <c r="AG347" s="36">
        <f t="shared" si="410"/>
        <v>0</v>
      </c>
      <c r="AH347" s="36">
        <f t="shared" si="411"/>
        <v>0</v>
      </c>
      <c r="AI347" s="36">
        <f t="shared" si="412"/>
        <v>0</v>
      </c>
      <c r="AJ347" s="36">
        <f t="shared" si="413"/>
        <v>0</v>
      </c>
      <c r="AK347" s="36">
        <f t="shared" si="414"/>
        <v>0</v>
      </c>
      <c r="AL347" s="36">
        <f t="shared" si="415"/>
        <v>0</v>
      </c>
      <c r="AM347" s="36">
        <f t="shared" si="416"/>
        <v>0</v>
      </c>
      <c r="AN347" s="40"/>
      <c r="AO347" s="36">
        <f t="shared" si="442"/>
        <v>0</v>
      </c>
      <c r="AP347" s="36">
        <f t="shared" si="443"/>
        <v>0</v>
      </c>
      <c r="AQ347" s="36">
        <f t="shared" si="444"/>
        <v>0</v>
      </c>
      <c r="AR347" s="36">
        <f t="shared" si="445"/>
        <v>0</v>
      </c>
      <c r="AS347" s="36">
        <f t="shared" si="446"/>
        <v>0</v>
      </c>
      <c r="AT347" s="36">
        <f t="shared" si="447"/>
        <v>0</v>
      </c>
      <c r="AU347" s="36">
        <f t="shared" si="448"/>
        <v>0</v>
      </c>
      <c r="AV347" s="36">
        <f t="shared" si="449"/>
        <v>226.78</v>
      </c>
      <c r="AW347" s="36">
        <f t="shared" si="450"/>
        <v>0</v>
      </c>
      <c r="AX347" s="36">
        <f t="shared" si="451"/>
        <v>0</v>
      </c>
      <c r="AZ347" s="36">
        <f t="shared" si="464"/>
        <v>0</v>
      </c>
      <c r="BA347" s="36">
        <f t="shared" si="465"/>
        <v>0</v>
      </c>
      <c r="BB347" s="36">
        <f t="shared" si="466"/>
        <v>0</v>
      </c>
      <c r="BC347" s="36">
        <f t="shared" si="467"/>
        <v>0</v>
      </c>
      <c r="BD347" s="36">
        <f t="shared" si="468"/>
        <v>0</v>
      </c>
      <c r="BE347" s="36">
        <f t="shared" si="469"/>
        <v>0</v>
      </c>
      <c r="BF347" s="36">
        <f t="shared" si="470"/>
        <v>0</v>
      </c>
      <c r="BG347" s="36">
        <f t="shared" si="471"/>
        <v>0</v>
      </c>
      <c r="BH347" s="36">
        <f t="shared" si="472"/>
        <v>0</v>
      </c>
      <c r="BI347" s="36">
        <f t="shared" si="473"/>
        <v>0</v>
      </c>
      <c r="BJ347" s="118">
        <f t="shared" si="452"/>
        <v>0</v>
      </c>
      <c r="BK347" s="37"/>
      <c r="BL347" s="38">
        <f t="shared" si="474"/>
        <v>0</v>
      </c>
      <c r="BM347" s="39">
        <f>IF(BA347+AP347+T346&gt;=F$8,0,IF(SUM($BL347:BL347)&lt;$C347,MIN(F$8-(BA347+AP347+T346),$C347-SUM($BL347:BL347)),0))</f>
        <v>0</v>
      </c>
      <c r="BN347" s="39">
        <f>IF(BB347+AQ347+U346&gt;=G$8,0,IF(SUM($BL347:BM347)&lt;$C347,MIN(G$8-(BB347+AQ347+U346),$C347-SUM($BL347:BM347)),0))</f>
        <v>0</v>
      </c>
      <c r="BO347" s="39">
        <f>IF(BC347+AR347+V346&gt;=H$8,0,IF(SUM($BL347:BN347)&lt;$C347,MIN(H$8-(BC347+AR347+V346),$C347-SUM($BL347:BN347)),0))</f>
        <v>0</v>
      </c>
      <c r="BP347" s="39">
        <f>IF(BD347+AS347+W346&gt;=I$8,0,IF(SUM($BL347:BO347)&lt;$C347,MIN(I$8-(BD347+AS347+W346),$C347-SUM($BL347:BO347)),0))</f>
        <v>0</v>
      </c>
      <c r="BQ347" s="39">
        <f>IF(BE347+AT347+X346&gt;=J$8,0,IF(SUM($BL347:BP347)&lt;$C347,MIN(J$8-(BE347+AT347+X346),$C347-SUM($BL347:BP347)),0))</f>
        <v>0</v>
      </c>
      <c r="BR347" s="39">
        <f>IF(BF347+AU347+Y346&gt;=K$8,0,IF(SUM($BL347:BQ347)&lt;$C347,MIN(K$8-(BF347+AU347+Y346),$C347-SUM($BL347:BQ347)),0))</f>
        <v>0</v>
      </c>
      <c r="BS347" s="39">
        <f>IF(BG347+AV347+Z346&gt;=L$8,0,IF(SUM($BL347:BR347)&lt;$C347,MIN(L$8-(BG347+AV347+Z346),$C347-SUM($BL347:BR347)),0))</f>
        <v>0</v>
      </c>
      <c r="BT347" s="39">
        <f>IF(BH347+AW347+AA346&gt;=M$8,0,IF(SUM($BL347:BS347)&lt;$C347,MIN(M$8-(BH347+AW347+AA346),$C347-SUM($BL347:BS347)),0))</f>
        <v>0</v>
      </c>
      <c r="BU347" s="39">
        <f>IF(BI347+AX347+AB346&gt;=N$8,0,IF(SUM($BL347:BT347)&lt;$C347,MIN(N$8-(BI347+AX347+AB346),$C347-SUM($BL347:BT347)),0))</f>
        <v>0</v>
      </c>
      <c r="BW347" s="52" t="e">
        <f t="shared" si="475"/>
        <v>#N/A</v>
      </c>
      <c r="BX347" s="174" t="e">
        <f t="shared" si="476"/>
        <v>#N/A</v>
      </c>
      <c r="BY347" s="39">
        <f t="shared" si="453"/>
        <v>0</v>
      </c>
      <c r="BZ347" s="174" t="e">
        <f t="shared" si="477"/>
        <v>#N/A</v>
      </c>
      <c r="CA347" s="37">
        <f t="shared" si="454"/>
        <v>0</v>
      </c>
      <c r="CB347" s="174" t="e">
        <f t="shared" si="478"/>
        <v>#N/A</v>
      </c>
      <c r="CC347" s="39">
        <f t="shared" si="455"/>
        <v>0</v>
      </c>
      <c r="CD347" s="174" t="e">
        <f t="shared" si="479"/>
        <v>#N/A</v>
      </c>
      <c r="CE347" s="39">
        <f t="shared" si="456"/>
        <v>0</v>
      </c>
      <c r="CF347" s="174" t="e">
        <f t="shared" si="480"/>
        <v>#N/A</v>
      </c>
      <c r="CG347" s="39">
        <f t="shared" si="457"/>
        <v>0</v>
      </c>
      <c r="CH347" s="174" t="e">
        <f t="shared" si="481"/>
        <v>#N/A</v>
      </c>
      <c r="CI347" s="39">
        <f t="shared" si="458"/>
        <v>0</v>
      </c>
      <c r="CJ347" s="174" t="e">
        <f t="shared" si="482"/>
        <v>#N/A</v>
      </c>
      <c r="CK347" s="39">
        <f t="shared" si="459"/>
        <v>0</v>
      </c>
      <c r="CL347" s="174" t="e">
        <f t="shared" si="483"/>
        <v>#N/A</v>
      </c>
      <c r="CM347" s="39">
        <f t="shared" si="460"/>
        <v>0</v>
      </c>
      <c r="CN347" s="174" t="e">
        <f t="shared" si="484"/>
        <v>#N/A</v>
      </c>
      <c r="CO347" s="39">
        <f t="shared" si="461"/>
        <v>0</v>
      </c>
      <c r="CP347" s="174" t="e">
        <f t="shared" si="485"/>
        <v>#N/A</v>
      </c>
      <c r="CQ347" s="39">
        <f t="shared" si="462"/>
        <v>0</v>
      </c>
      <c r="CR347" s="39" t="e">
        <f>IF(ISERROR(BX347),NA(),(BY347/Calculator!$E$6)/2)</f>
        <v>#N/A</v>
      </c>
      <c r="CS347" s="39" t="e">
        <f>IF(ISERROR(BZ347),NA(),(CA347/Calculator!$E$6)/2)</f>
        <v>#N/A</v>
      </c>
      <c r="CT347" s="39" t="e">
        <f>IF(ISERROR(CB347),NA(),(CC347/Calculator!$E$6)/2)</f>
        <v>#N/A</v>
      </c>
      <c r="CU347" s="39" t="e">
        <f>IF(ISERROR(CD347),NA(),(CE347/Calculator!$E$6)/2)</f>
        <v>#N/A</v>
      </c>
      <c r="CV347" s="39" t="e">
        <f>IF(ISERROR(CF347),NA(),(CG347/Calculator!$E$6)/2)</f>
        <v>#N/A</v>
      </c>
      <c r="CW347" s="39" t="e">
        <f>IF(ISERROR(CH347),NA(),(CI347/Calculator!$E$6)/2)</f>
        <v>#N/A</v>
      </c>
      <c r="CX347" s="39" t="e">
        <f>IF(ISERROR(CJ347),NA(),(CK347/Calculator!$E$6)/2)</f>
        <v>#N/A</v>
      </c>
      <c r="CY347" s="39" t="e">
        <f>IF(ISERROR(CL347),NA(),(CM347/Calculator!$E$6)/2)</f>
        <v>#N/A</v>
      </c>
      <c r="CZ347" s="39" t="e">
        <f>IF(ISERROR(CN347),NA(),(CO347/Calculator!$E$6)/2)</f>
        <v>#N/A</v>
      </c>
      <c r="DA347" s="39" t="e">
        <f>IF(ISERROR(CP347),NA(),(CQ347/Calculator!$E$6)/2)</f>
        <v>#N/A</v>
      </c>
    </row>
    <row r="348" spans="1:105" s="34" customFormat="1" ht="12" thickBot="1" x14ac:dyDescent="0.25">
      <c r="A348" s="51" t="str">
        <f t="shared" si="417"/>
        <v/>
      </c>
      <c r="B348" s="52" t="str">
        <f t="shared" si="463"/>
        <v/>
      </c>
      <c r="C348" s="53" t="str">
        <f t="shared" si="418"/>
        <v/>
      </c>
      <c r="D348" s="54"/>
      <c r="E348" s="36">
        <f t="shared" si="419"/>
        <v>0</v>
      </c>
      <c r="F348" s="36">
        <f t="shared" si="420"/>
        <v>0</v>
      </c>
      <c r="G348" s="36">
        <f t="shared" si="421"/>
        <v>0</v>
      </c>
      <c r="H348" s="36">
        <f t="shared" si="422"/>
        <v>0</v>
      </c>
      <c r="I348" s="36">
        <f t="shared" si="423"/>
        <v>0</v>
      </c>
      <c r="J348" s="36">
        <f t="shared" si="424"/>
        <v>0</v>
      </c>
      <c r="K348" s="36">
        <f t="shared" si="425"/>
        <v>0</v>
      </c>
      <c r="L348" s="36">
        <f t="shared" si="426"/>
        <v>0</v>
      </c>
      <c r="M348" s="36">
        <f t="shared" si="427"/>
        <v>0</v>
      </c>
      <c r="N348" s="36">
        <f t="shared" si="428"/>
        <v>0</v>
      </c>
      <c r="O348" s="49">
        <f t="shared" si="429"/>
        <v>0</v>
      </c>
      <c r="P348" s="132" t="str">
        <f t="shared" si="430"/>
        <v/>
      </c>
      <c r="Q348" s="50">
        <f t="shared" si="431"/>
        <v>0</v>
      </c>
      <c r="R348" s="37"/>
      <c r="S348" s="36">
        <f t="shared" si="432"/>
        <v>1000</v>
      </c>
      <c r="T348" s="36">
        <f t="shared" si="433"/>
        <v>0</v>
      </c>
      <c r="U348" s="36">
        <f t="shared" si="434"/>
        <v>0</v>
      </c>
      <c r="V348" s="36">
        <f t="shared" si="435"/>
        <v>0</v>
      </c>
      <c r="W348" s="36">
        <f t="shared" si="436"/>
        <v>3000</v>
      </c>
      <c r="X348" s="36">
        <f t="shared" si="437"/>
        <v>0</v>
      </c>
      <c r="Y348" s="36">
        <f t="shared" si="438"/>
        <v>0</v>
      </c>
      <c r="Z348" s="36">
        <f t="shared" si="439"/>
        <v>78208.890000000029</v>
      </c>
      <c r="AA348" s="36">
        <f t="shared" si="440"/>
        <v>0</v>
      </c>
      <c r="AB348" s="36">
        <f t="shared" si="441"/>
        <v>0</v>
      </c>
      <c r="AC348" s="40"/>
      <c r="AD348" s="36">
        <f t="shared" si="407"/>
        <v>0</v>
      </c>
      <c r="AE348" s="36">
        <f t="shared" si="408"/>
        <v>0</v>
      </c>
      <c r="AF348" s="36">
        <f t="shared" si="409"/>
        <v>0</v>
      </c>
      <c r="AG348" s="36">
        <f t="shared" si="410"/>
        <v>0</v>
      </c>
      <c r="AH348" s="36">
        <f t="shared" si="411"/>
        <v>0</v>
      </c>
      <c r="AI348" s="36">
        <f t="shared" si="412"/>
        <v>0</v>
      </c>
      <c r="AJ348" s="36">
        <f t="shared" si="413"/>
        <v>0</v>
      </c>
      <c r="AK348" s="36">
        <f t="shared" si="414"/>
        <v>0</v>
      </c>
      <c r="AL348" s="36">
        <f t="shared" si="415"/>
        <v>0</v>
      </c>
      <c r="AM348" s="36">
        <f t="shared" si="416"/>
        <v>0</v>
      </c>
      <c r="AN348" s="40"/>
      <c r="AO348" s="36">
        <f t="shared" si="442"/>
        <v>0</v>
      </c>
      <c r="AP348" s="36">
        <f t="shared" si="443"/>
        <v>0</v>
      </c>
      <c r="AQ348" s="36">
        <f t="shared" si="444"/>
        <v>0</v>
      </c>
      <c r="AR348" s="36">
        <f t="shared" si="445"/>
        <v>0</v>
      </c>
      <c r="AS348" s="36">
        <f t="shared" si="446"/>
        <v>0</v>
      </c>
      <c r="AT348" s="36">
        <f t="shared" si="447"/>
        <v>0</v>
      </c>
      <c r="AU348" s="36">
        <f t="shared" si="448"/>
        <v>0</v>
      </c>
      <c r="AV348" s="36">
        <f t="shared" si="449"/>
        <v>227.45</v>
      </c>
      <c r="AW348" s="36">
        <f t="shared" si="450"/>
        <v>0</v>
      </c>
      <c r="AX348" s="36">
        <f t="shared" si="451"/>
        <v>0</v>
      </c>
      <c r="AZ348" s="36">
        <f t="shared" si="464"/>
        <v>0</v>
      </c>
      <c r="BA348" s="36">
        <f t="shared" si="465"/>
        <v>0</v>
      </c>
      <c r="BB348" s="36">
        <f t="shared" si="466"/>
        <v>0</v>
      </c>
      <c r="BC348" s="36">
        <f t="shared" si="467"/>
        <v>0</v>
      </c>
      <c r="BD348" s="36">
        <f t="shared" si="468"/>
        <v>0</v>
      </c>
      <c r="BE348" s="36">
        <f t="shared" si="469"/>
        <v>0</v>
      </c>
      <c r="BF348" s="36">
        <f t="shared" si="470"/>
        <v>0</v>
      </c>
      <c r="BG348" s="36">
        <f t="shared" si="471"/>
        <v>0</v>
      </c>
      <c r="BH348" s="36">
        <f t="shared" si="472"/>
        <v>0</v>
      </c>
      <c r="BI348" s="36">
        <f t="shared" si="473"/>
        <v>0</v>
      </c>
      <c r="BJ348" s="118">
        <f t="shared" si="452"/>
        <v>0</v>
      </c>
      <c r="BK348" s="37"/>
      <c r="BL348" s="38">
        <f t="shared" si="474"/>
        <v>0</v>
      </c>
      <c r="BM348" s="39">
        <f>IF(BA348+AP348+T347&gt;=F$8,0,IF(SUM($BL348:BL348)&lt;$C348,MIN(F$8-(BA348+AP348+T347),$C348-SUM($BL348:BL348)),0))</f>
        <v>0</v>
      </c>
      <c r="BN348" s="39">
        <f>IF(BB348+AQ348+U347&gt;=G$8,0,IF(SUM($BL348:BM348)&lt;$C348,MIN(G$8-(BB348+AQ348+U347),$C348-SUM($BL348:BM348)),0))</f>
        <v>0</v>
      </c>
      <c r="BO348" s="39">
        <f>IF(BC348+AR348+V347&gt;=H$8,0,IF(SUM($BL348:BN348)&lt;$C348,MIN(H$8-(BC348+AR348+V347),$C348-SUM($BL348:BN348)),0))</f>
        <v>0</v>
      </c>
      <c r="BP348" s="39">
        <f>IF(BD348+AS348+W347&gt;=I$8,0,IF(SUM($BL348:BO348)&lt;$C348,MIN(I$8-(BD348+AS348+W347),$C348-SUM($BL348:BO348)),0))</f>
        <v>0</v>
      </c>
      <c r="BQ348" s="39">
        <f>IF(BE348+AT348+X347&gt;=J$8,0,IF(SUM($BL348:BP348)&lt;$C348,MIN(J$8-(BE348+AT348+X347),$C348-SUM($BL348:BP348)),0))</f>
        <v>0</v>
      </c>
      <c r="BR348" s="39">
        <f>IF(BF348+AU348+Y347&gt;=K$8,0,IF(SUM($BL348:BQ348)&lt;$C348,MIN(K$8-(BF348+AU348+Y347),$C348-SUM($BL348:BQ348)),0))</f>
        <v>0</v>
      </c>
      <c r="BS348" s="39">
        <f>IF(BG348+AV348+Z347&gt;=L$8,0,IF(SUM($BL348:BR348)&lt;$C348,MIN(L$8-(BG348+AV348+Z347),$C348-SUM($BL348:BR348)),0))</f>
        <v>0</v>
      </c>
      <c r="BT348" s="39">
        <f>IF(BH348+AW348+AA347&gt;=M$8,0,IF(SUM($BL348:BS348)&lt;$C348,MIN(M$8-(BH348+AW348+AA347),$C348-SUM($BL348:BS348)),0))</f>
        <v>0</v>
      </c>
      <c r="BU348" s="39">
        <f>IF(BI348+AX348+AB347&gt;=N$8,0,IF(SUM($BL348:BT348)&lt;$C348,MIN(N$8-(BI348+AX348+AB347),$C348-SUM($BL348:BT348)),0))</f>
        <v>0</v>
      </c>
      <c r="BW348" s="52" t="e">
        <f t="shared" si="475"/>
        <v>#N/A</v>
      </c>
      <c r="BX348" s="174" t="e">
        <f t="shared" si="476"/>
        <v>#N/A</v>
      </c>
      <c r="BY348" s="39">
        <f t="shared" si="453"/>
        <v>0</v>
      </c>
      <c r="BZ348" s="174" t="e">
        <f t="shared" si="477"/>
        <v>#N/A</v>
      </c>
      <c r="CA348" s="37">
        <f t="shared" si="454"/>
        <v>0</v>
      </c>
      <c r="CB348" s="174" t="e">
        <f t="shared" si="478"/>
        <v>#N/A</v>
      </c>
      <c r="CC348" s="39">
        <f t="shared" si="455"/>
        <v>0</v>
      </c>
      <c r="CD348" s="174" t="e">
        <f t="shared" si="479"/>
        <v>#N/A</v>
      </c>
      <c r="CE348" s="39">
        <f t="shared" si="456"/>
        <v>0</v>
      </c>
      <c r="CF348" s="174" t="e">
        <f t="shared" si="480"/>
        <v>#N/A</v>
      </c>
      <c r="CG348" s="39">
        <f t="shared" si="457"/>
        <v>0</v>
      </c>
      <c r="CH348" s="174" t="e">
        <f t="shared" si="481"/>
        <v>#N/A</v>
      </c>
      <c r="CI348" s="39">
        <f t="shared" si="458"/>
        <v>0</v>
      </c>
      <c r="CJ348" s="174" t="e">
        <f t="shared" si="482"/>
        <v>#N/A</v>
      </c>
      <c r="CK348" s="39">
        <f t="shared" si="459"/>
        <v>0</v>
      </c>
      <c r="CL348" s="174" t="e">
        <f t="shared" si="483"/>
        <v>#N/A</v>
      </c>
      <c r="CM348" s="39">
        <f t="shared" si="460"/>
        <v>0</v>
      </c>
      <c r="CN348" s="174" t="e">
        <f t="shared" si="484"/>
        <v>#N/A</v>
      </c>
      <c r="CO348" s="39">
        <f t="shared" si="461"/>
        <v>0</v>
      </c>
      <c r="CP348" s="174" t="e">
        <f t="shared" si="485"/>
        <v>#N/A</v>
      </c>
      <c r="CQ348" s="39">
        <f t="shared" si="462"/>
        <v>0</v>
      </c>
      <c r="CR348" s="39" t="e">
        <f>IF(ISERROR(BX348),NA(),(BY348/Calculator!$E$6)/2)</f>
        <v>#N/A</v>
      </c>
      <c r="CS348" s="39" t="e">
        <f>IF(ISERROR(BZ348),NA(),(CA348/Calculator!$E$6)/2)</f>
        <v>#N/A</v>
      </c>
      <c r="CT348" s="39" t="e">
        <f>IF(ISERROR(CB348),NA(),(CC348/Calculator!$E$6)/2)</f>
        <v>#N/A</v>
      </c>
      <c r="CU348" s="39" t="e">
        <f>IF(ISERROR(CD348),NA(),(CE348/Calculator!$E$6)/2)</f>
        <v>#N/A</v>
      </c>
      <c r="CV348" s="39" t="e">
        <f>IF(ISERROR(CF348),NA(),(CG348/Calculator!$E$6)/2)</f>
        <v>#N/A</v>
      </c>
      <c r="CW348" s="39" t="e">
        <f>IF(ISERROR(CH348),NA(),(CI348/Calculator!$E$6)/2)</f>
        <v>#N/A</v>
      </c>
      <c r="CX348" s="39" t="e">
        <f>IF(ISERROR(CJ348),NA(),(CK348/Calculator!$E$6)/2)</f>
        <v>#N/A</v>
      </c>
      <c r="CY348" s="39" t="e">
        <f>IF(ISERROR(CL348),NA(),(CM348/Calculator!$E$6)/2)</f>
        <v>#N/A</v>
      </c>
      <c r="CZ348" s="39" t="e">
        <f>IF(ISERROR(CN348),NA(),(CO348/Calculator!$E$6)/2)</f>
        <v>#N/A</v>
      </c>
      <c r="DA348" s="39" t="e">
        <f>IF(ISERROR(CP348),NA(),(CQ348/Calculator!$E$6)/2)</f>
        <v>#N/A</v>
      </c>
    </row>
    <row r="349" spans="1:105" s="34" customFormat="1" ht="12" thickBot="1" x14ac:dyDescent="0.25">
      <c r="A349" s="51" t="str">
        <f t="shared" si="417"/>
        <v/>
      </c>
      <c r="B349" s="52" t="str">
        <f t="shared" si="463"/>
        <v/>
      </c>
      <c r="C349" s="53" t="str">
        <f t="shared" si="418"/>
        <v/>
      </c>
      <c r="D349" s="54"/>
      <c r="E349" s="36">
        <f t="shared" si="419"/>
        <v>0</v>
      </c>
      <c r="F349" s="36">
        <f t="shared" si="420"/>
        <v>0</v>
      </c>
      <c r="G349" s="36">
        <f t="shared" si="421"/>
        <v>0</v>
      </c>
      <c r="H349" s="36">
        <f t="shared" si="422"/>
        <v>0</v>
      </c>
      <c r="I349" s="36">
        <f t="shared" si="423"/>
        <v>0</v>
      </c>
      <c r="J349" s="36">
        <f t="shared" si="424"/>
        <v>0</v>
      </c>
      <c r="K349" s="36">
        <f t="shared" si="425"/>
        <v>0</v>
      </c>
      <c r="L349" s="36">
        <f t="shared" si="426"/>
        <v>0</v>
      </c>
      <c r="M349" s="36">
        <f t="shared" si="427"/>
        <v>0</v>
      </c>
      <c r="N349" s="36">
        <f t="shared" si="428"/>
        <v>0</v>
      </c>
      <c r="O349" s="49">
        <f t="shared" si="429"/>
        <v>0</v>
      </c>
      <c r="P349" s="132" t="str">
        <f t="shared" si="430"/>
        <v/>
      </c>
      <c r="Q349" s="50">
        <f t="shared" si="431"/>
        <v>0</v>
      </c>
      <c r="R349" s="37"/>
      <c r="S349" s="36">
        <f t="shared" si="432"/>
        <v>1000</v>
      </c>
      <c r="T349" s="36">
        <f t="shared" si="433"/>
        <v>0</v>
      </c>
      <c r="U349" s="36">
        <f t="shared" si="434"/>
        <v>0</v>
      </c>
      <c r="V349" s="36">
        <f t="shared" si="435"/>
        <v>0</v>
      </c>
      <c r="W349" s="36">
        <f t="shared" si="436"/>
        <v>3000</v>
      </c>
      <c r="X349" s="36">
        <f t="shared" si="437"/>
        <v>0</v>
      </c>
      <c r="Y349" s="36">
        <f t="shared" si="438"/>
        <v>0</v>
      </c>
      <c r="Z349" s="36">
        <f t="shared" si="439"/>
        <v>78437.000000000029</v>
      </c>
      <c r="AA349" s="36">
        <f t="shared" si="440"/>
        <v>0</v>
      </c>
      <c r="AB349" s="36">
        <f t="shared" si="441"/>
        <v>0</v>
      </c>
      <c r="AC349" s="40"/>
      <c r="AD349" s="36">
        <f t="shared" si="407"/>
        <v>0</v>
      </c>
      <c r="AE349" s="36">
        <f t="shared" si="408"/>
        <v>0</v>
      </c>
      <c r="AF349" s="36">
        <f t="shared" si="409"/>
        <v>0</v>
      </c>
      <c r="AG349" s="36">
        <f t="shared" si="410"/>
        <v>0</v>
      </c>
      <c r="AH349" s="36">
        <f t="shared" si="411"/>
        <v>0</v>
      </c>
      <c r="AI349" s="36">
        <f t="shared" si="412"/>
        <v>0</v>
      </c>
      <c r="AJ349" s="36">
        <f t="shared" si="413"/>
        <v>0</v>
      </c>
      <c r="AK349" s="36">
        <f t="shared" si="414"/>
        <v>0</v>
      </c>
      <c r="AL349" s="36">
        <f t="shared" si="415"/>
        <v>0</v>
      </c>
      <c r="AM349" s="36">
        <f t="shared" si="416"/>
        <v>0</v>
      </c>
      <c r="AN349" s="40"/>
      <c r="AO349" s="36">
        <f t="shared" si="442"/>
        <v>0</v>
      </c>
      <c r="AP349" s="36">
        <f t="shared" si="443"/>
        <v>0</v>
      </c>
      <c r="AQ349" s="36">
        <f t="shared" si="444"/>
        <v>0</v>
      </c>
      <c r="AR349" s="36">
        <f t="shared" si="445"/>
        <v>0</v>
      </c>
      <c r="AS349" s="36">
        <f t="shared" si="446"/>
        <v>0</v>
      </c>
      <c r="AT349" s="36">
        <f t="shared" si="447"/>
        <v>0</v>
      </c>
      <c r="AU349" s="36">
        <f t="shared" si="448"/>
        <v>0</v>
      </c>
      <c r="AV349" s="36">
        <f t="shared" si="449"/>
        <v>228.11</v>
      </c>
      <c r="AW349" s="36">
        <f t="shared" si="450"/>
        <v>0</v>
      </c>
      <c r="AX349" s="36">
        <f t="shared" si="451"/>
        <v>0</v>
      </c>
      <c r="AZ349" s="36">
        <f t="shared" si="464"/>
        <v>0</v>
      </c>
      <c r="BA349" s="36">
        <f t="shared" si="465"/>
        <v>0</v>
      </c>
      <c r="BB349" s="36">
        <f t="shared" si="466"/>
        <v>0</v>
      </c>
      <c r="BC349" s="36">
        <f t="shared" si="467"/>
        <v>0</v>
      </c>
      <c r="BD349" s="36">
        <f t="shared" si="468"/>
        <v>0</v>
      </c>
      <c r="BE349" s="36">
        <f t="shared" si="469"/>
        <v>0</v>
      </c>
      <c r="BF349" s="36">
        <f t="shared" si="470"/>
        <v>0</v>
      </c>
      <c r="BG349" s="36">
        <f t="shared" si="471"/>
        <v>0</v>
      </c>
      <c r="BH349" s="36">
        <f t="shared" si="472"/>
        <v>0</v>
      </c>
      <c r="BI349" s="36">
        <f t="shared" si="473"/>
        <v>0</v>
      </c>
      <c r="BJ349" s="118">
        <f t="shared" si="452"/>
        <v>0</v>
      </c>
      <c r="BK349" s="37"/>
      <c r="BL349" s="38">
        <f t="shared" si="474"/>
        <v>0</v>
      </c>
      <c r="BM349" s="39">
        <f>IF(BA349+AP349+T348&gt;=F$8,0,IF(SUM($BL349:BL349)&lt;$C349,MIN(F$8-(BA349+AP349+T348),$C349-SUM($BL349:BL349)),0))</f>
        <v>0</v>
      </c>
      <c r="BN349" s="39">
        <f>IF(BB349+AQ349+U348&gt;=G$8,0,IF(SUM($BL349:BM349)&lt;$C349,MIN(G$8-(BB349+AQ349+U348),$C349-SUM($BL349:BM349)),0))</f>
        <v>0</v>
      </c>
      <c r="BO349" s="39">
        <f>IF(BC349+AR349+V348&gt;=H$8,0,IF(SUM($BL349:BN349)&lt;$C349,MIN(H$8-(BC349+AR349+V348),$C349-SUM($BL349:BN349)),0))</f>
        <v>0</v>
      </c>
      <c r="BP349" s="39">
        <f>IF(BD349+AS349+W348&gt;=I$8,0,IF(SUM($BL349:BO349)&lt;$C349,MIN(I$8-(BD349+AS349+W348),$C349-SUM($BL349:BO349)),0))</f>
        <v>0</v>
      </c>
      <c r="BQ349" s="39">
        <f>IF(BE349+AT349+X348&gt;=J$8,0,IF(SUM($BL349:BP349)&lt;$C349,MIN(J$8-(BE349+AT349+X348),$C349-SUM($BL349:BP349)),0))</f>
        <v>0</v>
      </c>
      <c r="BR349" s="39">
        <f>IF(BF349+AU349+Y348&gt;=K$8,0,IF(SUM($BL349:BQ349)&lt;$C349,MIN(K$8-(BF349+AU349+Y348),$C349-SUM($BL349:BQ349)),0))</f>
        <v>0</v>
      </c>
      <c r="BS349" s="39">
        <f>IF(BG349+AV349+Z348&gt;=L$8,0,IF(SUM($BL349:BR349)&lt;$C349,MIN(L$8-(BG349+AV349+Z348),$C349-SUM($BL349:BR349)),0))</f>
        <v>0</v>
      </c>
      <c r="BT349" s="39">
        <f>IF(BH349+AW349+AA348&gt;=M$8,0,IF(SUM($BL349:BS349)&lt;$C349,MIN(M$8-(BH349+AW349+AA348),$C349-SUM($BL349:BS349)),0))</f>
        <v>0</v>
      </c>
      <c r="BU349" s="39">
        <f>IF(BI349+AX349+AB348&gt;=N$8,0,IF(SUM($BL349:BT349)&lt;$C349,MIN(N$8-(BI349+AX349+AB348),$C349-SUM($BL349:BT349)),0))</f>
        <v>0</v>
      </c>
      <c r="BW349" s="52" t="e">
        <f t="shared" si="475"/>
        <v>#N/A</v>
      </c>
      <c r="BX349" s="174" t="e">
        <f t="shared" si="476"/>
        <v>#N/A</v>
      </c>
      <c r="BY349" s="39">
        <f t="shared" si="453"/>
        <v>0</v>
      </c>
      <c r="BZ349" s="174" t="e">
        <f t="shared" si="477"/>
        <v>#N/A</v>
      </c>
      <c r="CA349" s="37">
        <f t="shared" si="454"/>
        <v>0</v>
      </c>
      <c r="CB349" s="174" t="e">
        <f t="shared" si="478"/>
        <v>#N/A</v>
      </c>
      <c r="CC349" s="39">
        <f t="shared" si="455"/>
        <v>0</v>
      </c>
      <c r="CD349" s="174" t="e">
        <f t="shared" si="479"/>
        <v>#N/A</v>
      </c>
      <c r="CE349" s="39">
        <f t="shared" si="456"/>
        <v>0</v>
      </c>
      <c r="CF349" s="174" t="e">
        <f t="shared" si="480"/>
        <v>#N/A</v>
      </c>
      <c r="CG349" s="39">
        <f t="shared" si="457"/>
        <v>0</v>
      </c>
      <c r="CH349" s="174" t="e">
        <f t="shared" si="481"/>
        <v>#N/A</v>
      </c>
      <c r="CI349" s="39">
        <f t="shared" si="458"/>
        <v>0</v>
      </c>
      <c r="CJ349" s="174" t="e">
        <f t="shared" si="482"/>
        <v>#N/A</v>
      </c>
      <c r="CK349" s="39">
        <f t="shared" si="459"/>
        <v>0</v>
      </c>
      <c r="CL349" s="174" t="e">
        <f t="shared" si="483"/>
        <v>#N/A</v>
      </c>
      <c r="CM349" s="39">
        <f t="shared" si="460"/>
        <v>0</v>
      </c>
      <c r="CN349" s="174" t="e">
        <f t="shared" si="484"/>
        <v>#N/A</v>
      </c>
      <c r="CO349" s="39">
        <f t="shared" si="461"/>
        <v>0</v>
      </c>
      <c r="CP349" s="174" t="e">
        <f t="shared" si="485"/>
        <v>#N/A</v>
      </c>
      <c r="CQ349" s="39">
        <f t="shared" si="462"/>
        <v>0</v>
      </c>
      <c r="CR349" s="39" t="e">
        <f>IF(ISERROR(BX349),NA(),(BY349/Calculator!$E$6)/2)</f>
        <v>#N/A</v>
      </c>
      <c r="CS349" s="39" t="e">
        <f>IF(ISERROR(BZ349),NA(),(CA349/Calculator!$E$6)/2)</f>
        <v>#N/A</v>
      </c>
      <c r="CT349" s="39" t="e">
        <f>IF(ISERROR(CB349),NA(),(CC349/Calculator!$E$6)/2)</f>
        <v>#N/A</v>
      </c>
      <c r="CU349" s="39" t="e">
        <f>IF(ISERROR(CD349),NA(),(CE349/Calculator!$E$6)/2)</f>
        <v>#N/A</v>
      </c>
      <c r="CV349" s="39" t="e">
        <f>IF(ISERROR(CF349),NA(),(CG349/Calculator!$E$6)/2)</f>
        <v>#N/A</v>
      </c>
      <c r="CW349" s="39" t="e">
        <f>IF(ISERROR(CH349),NA(),(CI349/Calculator!$E$6)/2)</f>
        <v>#N/A</v>
      </c>
      <c r="CX349" s="39" t="e">
        <f>IF(ISERROR(CJ349),NA(),(CK349/Calculator!$E$6)/2)</f>
        <v>#N/A</v>
      </c>
      <c r="CY349" s="39" t="e">
        <f>IF(ISERROR(CL349),NA(),(CM349/Calculator!$E$6)/2)</f>
        <v>#N/A</v>
      </c>
      <c r="CZ349" s="39" t="e">
        <f>IF(ISERROR(CN349),NA(),(CO349/Calculator!$E$6)/2)</f>
        <v>#N/A</v>
      </c>
      <c r="DA349" s="39" t="e">
        <f>IF(ISERROR(CP349),NA(),(CQ349/Calculator!$E$6)/2)</f>
        <v>#N/A</v>
      </c>
    </row>
    <row r="350" spans="1:105" s="34" customFormat="1" ht="12" thickBot="1" x14ac:dyDescent="0.25">
      <c r="A350" s="51" t="str">
        <f t="shared" si="417"/>
        <v/>
      </c>
      <c r="B350" s="52" t="str">
        <f t="shared" si="463"/>
        <v/>
      </c>
      <c r="C350" s="53" t="str">
        <f t="shared" si="418"/>
        <v/>
      </c>
      <c r="D350" s="54"/>
      <c r="E350" s="36">
        <f t="shared" si="419"/>
        <v>0</v>
      </c>
      <c r="F350" s="36">
        <f t="shared" si="420"/>
        <v>0</v>
      </c>
      <c r="G350" s="36">
        <f t="shared" si="421"/>
        <v>0</v>
      </c>
      <c r="H350" s="36">
        <f t="shared" si="422"/>
        <v>0</v>
      </c>
      <c r="I350" s="36">
        <f t="shared" si="423"/>
        <v>0</v>
      </c>
      <c r="J350" s="36">
        <f t="shared" si="424"/>
        <v>0</v>
      </c>
      <c r="K350" s="36">
        <f t="shared" si="425"/>
        <v>0</v>
      </c>
      <c r="L350" s="36">
        <f t="shared" si="426"/>
        <v>0</v>
      </c>
      <c r="M350" s="36">
        <f t="shared" si="427"/>
        <v>0</v>
      </c>
      <c r="N350" s="36">
        <f t="shared" si="428"/>
        <v>0</v>
      </c>
      <c r="O350" s="49">
        <f t="shared" si="429"/>
        <v>0</v>
      </c>
      <c r="P350" s="132" t="str">
        <f t="shared" si="430"/>
        <v/>
      </c>
      <c r="Q350" s="50">
        <f t="shared" si="431"/>
        <v>0</v>
      </c>
      <c r="R350" s="37"/>
      <c r="S350" s="36">
        <f t="shared" si="432"/>
        <v>1000</v>
      </c>
      <c r="T350" s="36">
        <f t="shared" si="433"/>
        <v>0</v>
      </c>
      <c r="U350" s="36">
        <f t="shared" si="434"/>
        <v>0</v>
      </c>
      <c r="V350" s="36">
        <f t="shared" si="435"/>
        <v>0</v>
      </c>
      <c r="W350" s="36">
        <f t="shared" si="436"/>
        <v>3000</v>
      </c>
      <c r="X350" s="36">
        <f t="shared" si="437"/>
        <v>0</v>
      </c>
      <c r="Y350" s="36">
        <f t="shared" si="438"/>
        <v>0</v>
      </c>
      <c r="Z350" s="36">
        <f t="shared" si="439"/>
        <v>78665.770000000033</v>
      </c>
      <c r="AA350" s="36">
        <f t="shared" si="440"/>
        <v>0</v>
      </c>
      <c r="AB350" s="36">
        <f t="shared" si="441"/>
        <v>0</v>
      </c>
      <c r="AC350" s="40"/>
      <c r="AD350" s="36">
        <f t="shared" si="407"/>
        <v>0</v>
      </c>
      <c r="AE350" s="36">
        <f t="shared" si="408"/>
        <v>0</v>
      </c>
      <c r="AF350" s="36">
        <f t="shared" si="409"/>
        <v>0</v>
      </c>
      <c r="AG350" s="36">
        <f t="shared" si="410"/>
        <v>0</v>
      </c>
      <c r="AH350" s="36">
        <f t="shared" si="411"/>
        <v>0</v>
      </c>
      <c r="AI350" s="36">
        <f t="shared" si="412"/>
        <v>0</v>
      </c>
      <c r="AJ350" s="36">
        <f t="shared" si="413"/>
        <v>0</v>
      </c>
      <c r="AK350" s="36">
        <f t="shared" si="414"/>
        <v>0</v>
      </c>
      <c r="AL350" s="36">
        <f t="shared" si="415"/>
        <v>0</v>
      </c>
      <c r="AM350" s="36">
        <f t="shared" si="416"/>
        <v>0</v>
      </c>
      <c r="AN350" s="40"/>
      <c r="AO350" s="36">
        <f t="shared" si="442"/>
        <v>0</v>
      </c>
      <c r="AP350" s="36">
        <f t="shared" si="443"/>
        <v>0</v>
      </c>
      <c r="AQ350" s="36">
        <f t="shared" si="444"/>
        <v>0</v>
      </c>
      <c r="AR350" s="36">
        <f t="shared" si="445"/>
        <v>0</v>
      </c>
      <c r="AS350" s="36">
        <f t="shared" si="446"/>
        <v>0</v>
      </c>
      <c r="AT350" s="36">
        <f t="shared" si="447"/>
        <v>0</v>
      </c>
      <c r="AU350" s="36">
        <f t="shared" si="448"/>
        <v>0</v>
      </c>
      <c r="AV350" s="36">
        <f t="shared" si="449"/>
        <v>228.77</v>
      </c>
      <c r="AW350" s="36">
        <f t="shared" si="450"/>
        <v>0</v>
      </c>
      <c r="AX350" s="36">
        <f t="shared" si="451"/>
        <v>0</v>
      </c>
      <c r="AZ350" s="36">
        <f t="shared" si="464"/>
        <v>0</v>
      </c>
      <c r="BA350" s="36">
        <f t="shared" si="465"/>
        <v>0</v>
      </c>
      <c r="BB350" s="36">
        <f t="shared" si="466"/>
        <v>0</v>
      </c>
      <c r="BC350" s="36">
        <f t="shared" si="467"/>
        <v>0</v>
      </c>
      <c r="BD350" s="36">
        <f t="shared" si="468"/>
        <v>0</v>
      </c>
      <c r="BE350" s="36">
        <f t="shared" si="469"/>
        <v>0</v>
      </c>
      <c r="BF350" s="36">
        <f t="shared" si="470"/>
        <v>0</v>
      </c>
      <c r="BG350" s="36">
        <f t="shared" si="471"/>
        <v>0</v>
      </c>
      <c r="BH350" s="36">
        <f t="shared" si="472"/>
        <v>0</v>
      </c>
      <c r="BI350" s="36">
        <f t="shared" si="473"/>
        <v>0</v>
      </c>
      <c r="BJ350" s="118">
        <f t="shared" si="452"/>
        <v>0</v>
      </c>
      <c r="BK350" s="37"/>
      <c r="BL350" s="38">
        <f t="shared" si="474"/>
        <v>0</v>
      </c>
      <c r="BM350" s="39">
        <f>IF(BA350+AP350+T349&gt;=F$8,0,IF(SUM($BL350:BL350)&lt;$C350,MIN(F$8-(BA350+AP350+T349),$C350-SUM($BL350:BL350)),0))</f>
        <v>0</v>
      </c>
      <c r="BN350" s="39">
        <f>IF(BB350+AQ350+U349&gt;=G$8,0,IF(SUM($BL350:BM350)&lt;$C350,MIN(G$8-(BB350+AQ350+U349),$C350-SUM($BL350:BM350)),0))</f>
        <v>0</v>
      </c>
      <c r="BO350" s="39">
        <f>IF(BC350+AR350+V349&gt;=H$8,0,IF(SUM($BL350:BN350)&lt;$C350,MIN(H$8-(BC350+AR350+V349),$C350-SUM($BL350:BN350)),0))</f>
        <v>0</v>
      </c>
      <c r="BP350" s="39">
        <f>IF(BD350+AS350+W349&gt;=I$8,0,IF(SUM($BL350:BO350)&lt;$C350,MIN(I$8-(BD350+AS350+W349),$C350-SUM($BL350:BO350)),0))</f>
        <v>0</v>
      </c>
      <c r="BQ350" s="39">
        <f>IF(BE350+AT350+X349&gt;=J$8,0,IF(SUM($BL350:BP350)&lt;$C350,MIN(J$8-(BE350+AT350+X349),$C350-SUM($BL350:BP350)),0))</f>
        <v>0</v>
      </c>
      <c r="BR350" s="39">
        <f>IF(BF350+AU350+Y349&gt;=K$8,0,IF(SUM($BL350:BQ350)&lt;$C350,MIN(K$8-(BF350+AU350+Y349),$C350-SUM($BL350:BQ350)),0))</f>
        <v>0</v>
      </c>
      <c r="BS350" s="39">
        <f>IF(BG350+AV350+Z349&gt;=L$8,0,IF(SUM($BL350:BR350)&lt;$C350,MIN(L$8-(BG350+AV350+Z349),$C350-SUM($BL350:BR350)),0))</f>
        <v>0</v>
      </c>
      <c r="BT350" s="39">
        <f>IF(BH350+AW350+AA349&gt;=M$8,0,IF(SUM($BL350:BS350)&lt;$C350,MIN(M$8-(BH350+AW350+AA349),$C350-SUM($BL350:BS350)),0))</f>
        <v>0</v>
      </c>
      <c r="BU350" s="39">
        <f>IF(BI350+AX350+AB349&gt;=N$8,0,IF(SUM($BL350:BT350)&lt;$C350,MIN(N$8-(BI350+AX350+AB349),$C350-SUM($BL350:BT350)),0))</f>
        <v>0</v>
      </c>
      <c r="BW350" s="52" t="e">
        <f t="shared" si="475"/>
        <v>#N/A</v>
      </c>
      <c r="BX350" s="174" t="e">
        <f t="shared" si="476"/>
        <v>#N/A</v>
      </c>
      <c r="BY350" s="39">
        <f t="shared" si="453"/>
        <v>0</v>
      </c>
      <c r="BZ350" s="174" t="e">
        <f t="shared" si="477"/>
        <v>#N/A</v>
      </c>
      <c r="CA350" s="37">
        <f t="shared" si="454"/>
        <v>0</v>
      </c>
      <c r="CB350" s="174" t="e">
        <f t="shared" si="478"/>
        <v>#N/A</v>
      </c>
      <c r="CC350" s="39">
        <f t="shared" si="455"/>
        <v>0</v>
      </c>
      <c r="CD350" s="174" t="e">
        <f t="shared" si="479"/>
        <v>#N/A</v>
      </c>
      <c r="CE350" s="39">
        <f t="shared" si="456"/>
        <v>0</v>
      </c>
      <c r="CF350" s="174" t="e">
        <f t="shared" si="480"/>
        <v>#N/A</v>
      </c>
      <c r="CG350" s="39">
        <f t="shared" si="457"/>
        <v>0</v>
      </c>
      <c r="CH350" s="174" t="e">
        <f t="shared" si="481"/>
        <v>#N/A</v>
      </c>
      <c r="CI350" s="39">
        <f t="shared" si="458"/>
        <v>0</v>
      </c>
      <c r="CJ350" s="174" t="e">
        <f t="shared" si="482"/>
        <v>#N/A</v>
      </c>
      <c r="CK350" s="39">
        <f t="shared" si="459"/>
        <v>0</v>
      </c>
      <c r="CL350" s="174" t="e">
        <f t="shared" si="483"/>
        <v>#N/A</v>
      </c>
      <c r="CM350" s="39">
        <f t="shared" si="460"/>
        <v>0</v>
      </c>
      <c r="CN350" s="174" t="e">
        <f t="shared" si="484"/>
        <v>#N/A</v>
      </c>
      <c r="CO350" s="39">
        <f t="shared" si="461"/>
        <v>0</v>
      </c>
      <c r="CP350" s="174" t="e">
        <f t="shared" si="485"/>
        <v>#N/A</v>
      </c>
      <c r="CQ350" s="39">
        <f t="shared" si="462"/>
        <v>0</v>
      </c>
      <c r="CR350" s="39" t="e">
        <f>IF(ISERROR(BX350),NA(),(BY350/Calculator!$E$6)/2)</f>
        <v>#N/A</v>
      </c>
      <c r="CS350" s="39" t="e">
        <f>IF(ISERROR(BZ350),NA(),(CA350/Calculator!$E$6)/2)</f>
        <v>#N/A</v>
      </c>
      <c r="CT350" s="39" t="e">
        <f>IF(ISERROR(CB350),NA(),(CC350/Calculator!$E$6)/2)</f>
        <v>#N/A</v>
      </c>
      <c r="CU350" s="39" t="e">
        <f>IF(ISERROR(CD350),NA(),(CE350/Calculator!$E$6)/2)</f>
        <v>#N/A</v>
      </c>
      <c r="CV350" s="39" t="e">
        <f>IF(ISERROR(CF350),NA(),(CG350/Calculator!$E$6)/2)</f>
        <v>#N/A</v>
      </c>
      <c r="CW350" s="39" t="e">
        <f>IF(ISERROR(CH350),NA(),(CI350/Calculator!$E$6)/2)</f>
        <v>#N/A</v>
      </c>
      <c r="CX350" s="39" t="e">
        <f>IF(ISERROR(CJ350),NA(),(CK350/Calculator!$E$6)/2)</f>
        <v>#N/A</v>
      </c>
      <c r="CY350" s="39" t="e">
        <f>IF(ISERROR(CL350),NA(),(CM350/Calculator!$E$6)/2)</f>
        <v>#N/A</v>
      </c>
      <c r="CZ350" s="39" t="e">
        <f>IF(ISERROR(CN350),NA(),(CO350/Calculator!$E$6)/2)</f>
        <v>#N/A</v>
      </c>
      <c r="DA350" s="39" t="e">
        <f>IF(ISERROR(CP350),NA(),(CQ350/Calculator!$E$6)/2)</f>
        <v>#N/A</v>
      </c>
    </row>
    <row r="351" spans="1:105" s="34" customFormat="1" ht="12" thickBot="1" x14ac:dyDescent="0.25">
      <c r="A351" s="51" t="str">
        <f t="shared" si="417"/>
        <v/>
      </c>
      <c r="B351" s="52" t="str">
        <f t="shared" si="463"/>
        <v/>
      </c>
      <c r="C351" s="53" t="str">
        <f t="shared" si="418"/>
        <v/>
      </c>
      <c r="D351" s="54"/>
      <c r="E351" s="36">
        <f t="shared" si="419"/>
        <v>0</v>
      </c>
      <c r="F351" s="36">
        <f t="shared" si="420"/>
        <v>0</v>
      </c>
      <c r="G351" s="36">
        <f t="shared" si="421"/>
        <v>0</v>
      </c>
      <c r="H351" s="36">
        <f t="shared" si="422"/>
        <v>0</v>
      </c>
      <c r="I351" s="36">
        <f t="shared" si="423"/>
        <v>0</v>
      </c>
      <c r="J351" s="36">
        <f t="shared" si="424"/>
        <v>0</v>
      </c>
      <c r="K351" s="36">
        <f t="shared" si="425"/>
        <v>0</v>
      </c>
      <c r="L351" s="36">
        <f t="shared" si="426"/>
        <v>0</v>
      </c>
      <c r="M351" s="36">
        <f t="shared" si="427"/>
        <v>0</v>
      </c>
      <c r="N351" s="36">
        <f t="shared" si="428"/>
        <v>0</v>
      </c>
      <c r="O351" s="49">
        <f t="shared" si="429"/>
        <v>0</v>
      </c>
      <c r="P351" s="132" t="str">
        <f t="shared" si="430"/>
        <v/>
      </c>
      <c r="Q351" s="50">
        <f t="shared" si="431"/>
        <v>0</v>
      </c>
      <c r="R351" s="37"/>
      <c r="S351" s="36">
        <f t="shared" si="432"/>
        <v>1000</v>
      </c>
      <c r="T351" s="36">
        <f t="shared" si="433"/>
        <v>0</v>
      </c>
      <c r="U351" s="36">
        <f t="shared" si="434"/>
        <v>0</v>
      </c>
      <c r="V351" s="36">
        <f t="shared" si="435"/>
        <v>0</v>
      </c>
      <c r="W351" s="36">
        <f t="shared" si="436"/>
        <v>3000</v>
      </c>
      <c r="X351" s="36">
        <f t="shared" si="437"/>
        <v>0</v>
      </c>
      <c r="Y351" s="36">
        <f t="shared" si="438"/>
        <v>0</v>
      </c>
      <c r="Z351" s="36">
        <f t="shared" si="439"/>
        <v>78895.210000000036</v>
      </c>
      <c r="AA351" s="36">
        <f t="shared" si="440"/>
        <v>0</v>
      </c>
      <c r="AB351" s="36">
        <f t="shared" si="441"/>
        <v>0</v>
      </c>
      <c r="AC351" s="40"/>
      <c r="AD351" s="36">
        <f t="shared" si="407"/>
        <v>0</v>
      </c>
      <c r="AE351" s="36">
        <f t="shared" si="408"/>
        <v>0</v>
      </c>
      <c r="AF351" s="36">
        <f t="shared" si="409"/>
        <v>0</v>
      </c>
      <c r="AG351" s="36">
        <f t="shared" si="410"/>
        <v>0</v>
      </c>
      <c r="AH351" s="36">
        <f t="shared" si="411"/>
        <v>0</v>
      </c>
      <c r="AI351" s="36">
        <f t="shared" si="412"/>
        <v>0</v>
      </c>
      <c r="AJ351" s="36">
        <f t="shared" si="413"/>
        <v>0</v>
      </c>
      <c r="AK351" s="36">
        <f t="shared" si="414"/>
        <v>0</v>
      </c>
      <c r="AL351" s="36">
        <f t="shared" si="415"/>
        <v>0</v>
      </c>
      <c r="AM351" s="36">
        <f t="shared" si="416"/>
        <v>0</v>
      </c>
      <c r="AN351" s="40"/>
      <c r="AO351" s="36">
        <f t="shared" si="442"/>
        <v>0</v>
      </c>
      <c r="AP351" s="36">
        <f t="shared" si="443"/>
        <v>0</v>
      </c>
      <c r="AQ351" s="36">
        <f t="shared" si="444"/>
        <v>0</v>
      </c>
      <c r="AR351" s="36">
        <f t="shared" si="445"/>
        <v>0</v>
      </c>
      <c r="AS351" s="36">
        <f t="shared" si="446"/>
        <v>0</v>
      </c>
      <c r="AT351" s="36">
        <f t="shared" si="447"/>
        <v>0</v>
      </c>
      <c r="AU351" s="36">
        <f t="shared" si="448"/>
        <v>0</v>
      </c>
      <c r="AV351" s="36">
        <f t="shared" si="449"/>
        <v>229.44</v>
      </c>
      <c r="AW351" s="36">
        <f t="shared" si="450"/>
        <v>0</v>
      </c>
      <c r="AX351" s="36">
        <f t="shared" si="451"/>
        <v>0</v>
      </c>
      <c r="AZ351" s="36">
        <f t="shared" si="464"/>
        <v>0</v>
      </c>
      <c r="BA351" s="36">
        <f t="shared" si="465"/>
        <v>0</v>
      </c>
      <c r="BB351" s="36">
        <f t="shared" si="466"/>
        <v>0</v>
      </c>
      <c r="BC351" s="36">
        <f t="shared" si="467"/>
        <v>0</v>
      </c>
      <c r="BD351" s="36">
        <f t="shared" si="468"/>
        <v>0</v>
      </c>
      <c r="BE351" s="36">
        <f t="shared" si="469"/>
        <v>0</v>
      </c>
      <c r="BF351" s="36">
        <f t="shared" si="470"/>
        <v>0</v>
      </c>
      <c r="BG351" s="36">
        <f t="shared" si="471"/>
        <v>0</v>
      </c>
      <c r="BH351" s="36">
        <f t="shared" si="472"/>
        <v>0</v>
      </c>
      <c r="BI351" s="36">
        <f t="shared" si="473"/>
        <v>0</v>
      </c>
      <c r="BJ351" s="118">
        <f t="shared" si="452"/>
        <v>0</v>
      </c>
      <c r="BK351" s="37"/>
      <c r="BL351" s="38">
        <f t="shared" si="474"/>
        <v>0</v>
      </c>
      <c r="BM351" s="39">
        <f>IF(BA351+AP351+T350&gt;=F$8,0,IF(SUM($BL351:BL351)&lt;$C351,MIN(F$8-(BA351+AP351+T350),$C351-SUM($BL351:BL351)),0))</f>
        <v>0</v>
      </c>
      <c r="BN351" s="39">
        <f>IF(BB351+AQ351+U350&gt;=G$8,0,IF(SUM($BL351:BM351)&lt;$C351,MIN(G$8-(BB351+AQ351+U350),$C351-SUM($BL351:BM351)),0))</f>
        <v>0</v>
      </c>
      <c r="BO351" s="39">
        <f>IF(BC351+AR351+V350&gt;=H$8,0,IF(SUM($BL351:BN351)&lt;$C351,MIN(H$8-(BC351+AR351+V350),$C351-SUM($BL351:BN351)),0))</f>
        <v>0</v>
      </c>
      <c r="BP351" s="39">
        <f>IF(BD351+AS351+W350&gt;=I$8,0,IF(SUM($BL351:BO351)&lt;$C351,MIN(I$8-(BD351+AS351+W350),$C351-SUM($BL351:BO351)),0))</f>
        <v>0</v>
      </c>
      <c r="BQ351" s="39">
        <f>IF(BE351+AT351+X350&gt;=J$8,0,IF(SUM($BL351:BP351)&lt;$C351,MIN(J$8-(BE351+AT351+X350),$C351-SUM($BL351:BP351)),0))</f>
        <v>0</v>
      </c>
      <c r="BR351" s="39">
        <f>IF(BF351+AU351+Y350&gt;=K$8,0,IF(SUM($BL351:BQ351)&lt;$C351,MIN(K$8-(BF351+AU351+Y350),$C351-SUM($BL351:BQ351)),0))</f>
        <v>0</v>
      </c>
      <c r="BS351" s="39">
        <f>IF(BG351+AV351+Z350&gt;=L$8,0,IF(SUM($BL351:BR351)&lt;$C351,MIN(L$8-(BG351+AV351+Z350),$C351-SUM($BL351:BR351)),0))</f>
        <v>0</v>
      </c>
      <c r="BT351" s="39">
        <f>IF(BH351+AW351+AA350&gt;=M$8,0,IF(SUM($BL351:BS351)&lt;$C351,MIN(M$8-(BH351+AW351+AA350),$C351-SUM($BL351:BS351)),0))</f>
        <v>0</v>
      </c>
      <c r="BU351" s="39">
        <f>IF(BI351+AX351+AB350&gt;=N$8,0,IF(SUM($BL351:BT351)&lt;$C351,MIN(N$8-(BI351+AX351+AB350),$C351-SUM($BL351:BT351)),0))</f>
        <v>0</v>
      </c>
      <c r="BW351" s="52" t="e">
        <f t="shared" si="475"/>
        <v>#N/A</v>
      </c>
      <c r="BX351" s="174" t="e">
        <f t="shared" si="476"/>
        <v>#N/A</v>
      </c>
      <c r="BY351" s="39">
        <f t="shared" si="453"/>
        <v>0</v>
      </c>
      <c r="BZ351" s="174" t="e">
        <f t="shared" si="477"/>
        <v>#N/A</v>
      </c>
      <c r="CA351" s="37">
        <f t="shared" si="454"/>
        <v>0</v>
      </c>
      <c r="CB351" s="174" t="e">
        <f t="shared" si="478"/>
        <v>#N/A</v>
      </c>
      <c r="CC351" s="39">
        <f t="shared" si="455"/>
        <v>0</v>
      </c>
      <c r="CD351" s="174" t="e">
        <f t="shared" si="479"/>
        <v>#N/A</v>
      </c>
      <c r="CE351" s="39">
        <f t="shared" si="456"/>
        <v>0</v>
      </c>
      <c r="CF351" s="174" t="e">
        <f t="shared" si="480"/>
        <v>#N/A</v>
      </c>
      <c r="CG351" s="39">
        <f t="shared" si="457"/>
        <v>0</v>
      </c>
      <c r="CH351" s="174" t="e">
        <f t="shared" si="481"/>
        <v>#N/A</v>
      </c>
      <c r="CI351" s="39">
        <f t="shared" si="458"/>
        <v>0</v>
      </c>
      <c r="CJ351" s="174" t="e">
        <f t="shared" si="482"/>
        <v>#N/A</v>
      </c>
      <c r="CK351" s="39">
        <f t="shared" si="459"/>
        <v>0</v>
      </c>
      <c r="CL351" s="174" t="e">
        <f t="shared" si="483"/>
        <v>#N/A</v>
      </c>
      <c r="CM351" s="39">
        <f t="shared" si="460"/>
        <v>0</v>
      </c>
      <c r="CN351" s="174" t="e">
        <f t="shared" si="484"/>
        <v>#N/A</v>
      </c>
      <c r="CO351" s="39">
        <f t="shared" si="461"/>
        <v>0</v>
      </c>
      <c r="CP351" s="174" t="e">
        <f t="shared" si="485"/>
        <v>#N/A</v>
      </c>
      <c r="CQ351" s="39">
        <f t="shared" si="462"/>
        <v>0</v>
      </c>
      <c r="CR351" s="39" t="e">
        <f>IF(ISERROR(BX351),NA(),(BY351/Calculator!$E$6)/2)</f>
        <v>#N/A</v>
      </c>
      <c r="CS351" s="39" t="e">
        <f>IF(ISERROR(BZ351),NA(),(CA351/Calculator!$E$6)/2)</f>
        <v>#N/A</v>
      </c>
      <c r="CT351" s="39" t="e">
        <f>IF(ISERROR(CB351),NA(),(CC351/Calculator!$E$6)/2)</f>
        <v>#N/A</v>
      </c>
      <c r="CU351" s="39" t="e">
        <f>IF(ISERROR(CD351),NA(),(CE351/Calculator!$E$6)/2)</f>
        <v>#N/A</v>
      </c>
      <c r="CV351" s="39" t="e">
        <f>IF(ISERROR(CF351),NA(),(CG351/Calculator!$E$6)/2)</f>
        <v>#N/A</v>
      </c>
      <c r="CW351" s="39" t="e">
        <f>IF(ISERROR(CH351),NA(),(CI351/Calculator!$E$6)/2)</f>
        <v>#N/A</v>
      </c>
      <c r="CX351" s="39" t="e">
        <f>IF(ISERROR(CJ351),NA(),(CK351/Calculator!$E$6)/2)</f>
        <v>#N/A</v>
      </c>
      <c r="CY351" s="39" t="e">
        <f>IF(ISERROR(CL351),NA(),(CM351/Calculator!$E$6)/2)</f>
        <v>#N/A</v>
      </c>
      <c r="CZ351" s="39" t="e">
        <f>IF(ISERROR(CN351),NA(),(CO351/Calculator!$E$6)/2)</f>
        <v>#N/A</v>
      </c>
      <c r="DA351" s="39" t="e">
        <f>IF(ISERROR(CP351),NA(),(CQ351/Calculator!$E$6)/2)</f>
        <v>#N/A</v>
      </c>
    </row>
    <row r="352" spans="1:105" s="34" customFormat="1" ht="12" thickBot="1" x14ac:dyDescent="0.25">
      <c r="A352" s="51" t="str">
        <f t="shared" si="417"/>
        <v/>
      </c>
      <c r="B352" s="52" t="str">
        <f t="shared" si="463"/>
        <v/>
      </c>
      <c r="C352" s="53" t="str">
        <f t="shared" si="418"/>
        <v/>
      </c>
      <c r="D352" s="54"/>
      <c r="E352" s="36">
        <f t="shared" si="419"/>
        <v>0</v>
      </c>
      <c r="F352" s="36">
        <f t="shared" si="420"/>
        <v>0</v>
      </c>
      <c r="G352" s="36">
        <f t="shared" si="421"/>
        <v>0</v>
      </c>
      <c r="H352" s="36">
        <f t="shared" si="422"/>
        <v>0</v>
      </c>
      <c r="I352" s="36">
        <f t="shared" si="423"/>
        <v>0</v>
      </c>
      <c r="J352" s="36">
        <f t="shared" si="424"/>
        <v>0</v>
      </c>
      <c r="K352" s="36">
        <f t="shared" si="425"/>
        <v>0</v>
      </c>
      <c r="L352" s="36">
        <f t="shared" si="426"/>
        <v>0</v>
      </c>
      <c r="M352" s="36">
        <f t="shared" si="427"/>
        <v>0</v>
      </c>
      <c r="N352" s="36">
        <f t="shared" si="428"/>
        <v>0</v>
      </c>
      <c r="O352" s="49">
        <f t="shared" si="429"/>
        <v>0</v>
      </c>
      <c r="P352" s="132" t="str">
        <f t="shared" si="430"/>
        <v/>
      </c>
      <c r="Q352" s="50">
        <f t="shared" si="431"/>
        <v>0</v>
      </c>
      <c r="R352" s="37"/>
      <c r="S352" s="36">
        <f t="shared" si="432"/>
        <v>1000</v>
      </c>
      <c r="T352" s="36">
        <f t="shared" si="433"/>
        <v>0</v>
      </c>
      <c r="U352" s="36">
        <f t="shared" si="434"/>
        <v>0</v>
      </c>
      <c r="V352" s="36">
        <f t="shared" si="435"/>
        <v>0</v>
      </c>
      <c r="W352" s="36">
        <f t="shared" si="436"/>
        <v>3000</v>
      </c>
      <c r="X352" s="36">
        <f t="shared" si="437"/>
        <v>0</v>
      </c>
      <c r="Y352" s="36">
        <f t="shared" si="438"/>
        <v>0</v>
      </c>
      <c r="Z352" s="36">
        <f t="shared" si="439"/>
        <v>79125.320000000036</v>
      </c>
      <c r="AA352" s="36">
        <f t="shared" si="440"/>
        <v>0</v>
      </c>
      <c r="AB352" s="36">
        <f t="shared" si="441"/>
        <v>0</v>
      </c>
      <c r="AC352" s="40"/>
      <c r="AD352" s="36">
        <f t="shared" si="407"/>
        <v>0</v>
      </c>
      <c r="AE352" s="36">
        <f t="shared" si="408"/>
        <v>0</v>
      </c>
      <c r="AF352" s="36">
        <f t="shared" si="409"/>
        <v>0</v>
      </c>
      <c r="AG352" s="36">
        <f t="shared" si="410"/>
        <v>0</v>
      </c>
      <c r="AH352" s="36">
        <f t="shared" si="411"/>
        <v>0</v>
      </c>
      <c r="AI352" s="36">
        <f t="shared" si="412"/>
        <v>0</v>
      </c>
      <c r="AJ352" s="36">
        <f t="shared" si="413"/>
        <v>0</v>
      </c>
      <c r="AK352" s="36">
        <f t="shared" si="414"/>
        <v>0</v>
      </c>
      <c r="AL352" s="36">
        <f t="shared" si="415"/>
        <v>0</v>
      </c>
      <c r="AM352" s="36">
        <f t="shared" si="416"/>
        <v>0</v>
      </c>
      <c r="AN352" s="40"/>
      <c r="AO352" s="36">
        <f t="shared" si="442"/>
        <v>0</v>
      </c>
      <c r="AP352" s="36">
        <f t="shared" si="443"/>
        <v>0</v>
      </c>
      <c r="AQ352" s="36">
        <f t="shared" si="444"/>
        <v>0</v>
      </c>
      <c r="AR352" s="36">
        <f t="shared" si="445"/>
        <v>0</v>
      </c>
      <c r="AS352" s="36">
        <f t="shared" si="446"/>
        <v>0</v>
      </c>
      <c r="AT352" s="36">
        <f t="shared" si="447"/>
        <v>0</v>
      </c>
      <c r="AU352" s="36">
        <f t="shared" si="448"/>
        <v>0</v>
      </c>
      <c r="AV352" s="36">
        <f t="shared" si="449"/>
        <v>230.11</v>
      </c>
      <c r="AW352" s="36">
        <f t="shared" si="450"/>
        <v>0</v>
      </c>
      <c r="AX352" s="36">
        <f t="shared" si="451"/>
        <v>0</v>
      </c>
      <c r="AZ352" s="36">
        <f t="shared" si="464"/>
        <v>0</v>
      </c>
      <c r="BA352" s="36">
        <f t="shared" si="465"/>
        <v>0</v>
      </c>
      <c r="BB352" s="36">
        <f t="shared" si="466"/>
        <v>0</v>
      </c>
      <c r="BC352" s="36">
        <f t="shared" si="467"/>
        <v>0</v>
      </c>
      <c r="BD352" s="36">
        <f t="shared" si="468"/>
        <v>0</v>
      </c>
      <c r="BE352" s="36">
        <f t="shared" si="469"/>
        <v>0</v>
      </c>
      <c r="BF352" s="36">
        <f t="shared" si="470"/>
        <v>0</v>
      </c>
      <c r="BG352" s="36">
        <f t="shared" si="471"/>
        <v>0</v>
      </c>
      <c r="BH352" s="36">
        <f t="shared" si="472"/>
        <v>0</v>
      </c>
      <c r="BI352" s="36">
        <f t="shared" si="473"/>
        <v>0</v>
      </c>
      <c r="BJ352" s="118">
        <f t="shared" si="452"/>
        <v>0</v>
      </c>
      <c r="BK352" s="37"/>
      <c r="BL352" s="38">
        <f t="shared" si="474"/>
        <v>0</v>
      </c>
      <c r="BM352" s="39">
        <f>IF(BA352+AP352+T351&gt;=F$8,0,IF(SUM($BL352:BL352)&lt;$C352,MIN(F$8-(BA352+AP352+T351),$C352-SUM($BL352:BL352)),0))</f>
        <v>0</v>
      </c>
      <c r="BN352" s="39">
        <f>IF(BB352+AQ352+U351&gt;=G$8,0,IF(SUM($BL352:BM352)&lt;$C352,MIN(G$8-(BB352+AQ352+U351),$C352-SUM($BL352:BM352)),0))</f>
        <v>0</v>
      </c>
      <c r="BO352" s="39">
        <f>IF(BC352+AR352+V351&gt;=H$8,0,IF(SUM($BL352:BN352)&lt;$C352,MIN(H$8-(BC352+AR352+V351),$C352-SUM($BL352:BN352)),0))</f>
        <v>0</v>
      </c>
      <c r="BP352" s="39">
        <f>IF(BD352+AS352+W351&gt;=I$8,0,IF(SUM($BL352:BO352)&lt;$C352,MIN(I$8-(BD352+AS352+W351),$C352-SUM($BL352:BO352)),0))</f>
        <v>0</v>
      </c>
      <c r="BQ352" s="39">
        <f>IF(BE352+AT352+X351&gt;=J$8,0,IF(SUM($BL352:BP352)&lt;$C352,MIN(J$8-(BE352+AT352+X351),$C352-SUM($BL352:BP352)),0))</f>
        <v>0</v>
      </c>
      <c r="BR352" s="39">
        <f>IF(BF352+AU352+Y351&gt;=K$8,0,IF(SUM($BL352:BQ352)&lt;$C352,MIN(K$8-(BF352+AU352+Y351),$C352-SUM($BL352:BQ352)),0))</f>
        <v>0</v>
      </c>
      <c r="BS352" s="39">
        <f>IF(BG352+AV352+Z351&gt;=L$8,0,IF(SUM($BL352:BR352)&lt;$C352,MIN(L$8-(BG352+AV352+Z351),$C352-SUM($BL352:BR352)),0))</f>
        <v>0</v>
      </c>
      <c r="BT352" s="39">
        <f>IF(BH352+AW352+AA351&gt;=M$8,0,IF(SUM($BL352:BS352)&lt;$C352,MIN(M$8-(BH352+AW352+AA351),$C352-SUM($BL352:BS352)),0))</f>
        <v>0</v>
      </c>
      <c r="BU352" s="39">
        <f>IF(BI352+AX352+AB351&gt;=N$8,0,IF(SUM($BL352:BT352)&lt;$C352,MIN(N$8-(BI352+AX352+AB351),$C352-SUM($BL352:BT352)),0))</f>
        <v>0</v>
      </c>
      <c r="BW352" s="52" t="e">
        <f t="shared" si="475"/>
        <v>#N/A</v>
      </c>
      <c r="BX352" s="174" t="e">
        <f t="shared" si="476"/>
        <v>#N/A</v>
      </c>
      <c r="BY352" s="39">
        <f t="shared" si="453"/>
        <v>0</v>
      </c>
      <c r="BZ352" s="174" t="e">
        <f t="shared" si="477"/>
        <v>#N/A</v>
      </c>
      <c r="CA352" s="37">
        <f t="shared" si="454"/>
        <v>0</v>
      </c>
      <c r="CB352" s="174" t="e">
        <f t="shared" si="478"/>
        <v>#N/A</v>
      </c>
      <c r="CC352" s="39">
        <f t="shared" si="455"/>
        <v>0</v>
      </c>
      <c r="CD352" s="174" t="e">
        <f t="shared" si="479"/>
        <v>#N/A</v>
      </c>
      <c r="CE352" s="39">
        <f t="shared" si="456"/>
        <v>0</v>
      </c>
      <c r="CF352" s="174" t="e">
        <f t="shared" si="480"/>
        <v>#N/A</v>
      </c>
      <c r="CG352" s="39">
        <f t="shared" si="457"/>
        <v>0</v>
      </c>
      <c r="CH352" s="174" t="e">
        <f t="shared" si="481"/>
        <v>#N/A</v>
      </c>
      <c r="CI352" s="39">
        <f t="shared" si="458"/>
        <v>0</v>
      </c>
      <c r="CJ352" s="174" t="e">
        <f t="shared" si="482"/>
        <v>#N/A</v>
      </c>
      <c r="CK352" s="39">
        <f t="shared" si="459"/>
        <v>0</v>
      </c>
      <c r="CL352" s="174" t="e">
        <f t="shared" si="483"/>
        <v>#N/A</v>
      </c>
      <c r="CM352" s="39">
        <f t="shared" si="460"/>
        <v>0</v>
      </c>
      <c r="CN352" s="174" t="e">
        <f t="shared" si="484"/>
        <v>#N/A</v>
      </c>
      <c r="CO352" s="39">
        <f t="shared" si="461"/>
        <v>0</v>
      </c>
      <c r="CP352" s="174" t="e">
        <f t="shared" si="485"/>
        <v>#N/A</v>
      </c>
      <c r="CQ352" s="39">
        <f t="shared" si="462"/>
        <v>0</v>
      </c>
      <c r="CR352" s="39" t="e">
        <f>IF(ISERROR(BX352),NA(),(BY352/Calculator!$E$6)/2)</f>
        <v>#N/A</v>
      </c>
      <c r="CS352" s="39" t="e">
        <f>IF(ISERROR(BZ352),NA(),(CA352/Calculator!$E$6)/2)</f>
        <v>#N/A</v>
      </c>
      <c r="CT352" s="39" t="e">
        <f>IF(ISERROR(CB352),NA(),(CC352/Calculator!$E$6)/2)</f>
        <v>#N/A</v>
      </c>
      <c r="CU352" s="39" t="e">
        <f>IF(ISERROR(CD352),NA(),(CE352/Calculator!$E$6)/2)</f>
        <v>#N/A</v>
      </c>
      <c r="CV352" s="39" t="e">
        <f>IF(ISERROR(CF352),NA(),(CG352/Calculator!$E$6)/2)</f>
        <v>#N/A</v>
      </c>
      <c r="CW352" s="39" t="e">
        <f>IF(ISERROR(CH352),NA(),(CI352/Calculator!$E$6)/2)</f>
        <v>#N/A</v>
      </c>
      <c r="CX352" s="39" t="e">
        <f>IF(ISERROR(CJ352),NA(),(CK352/Calculator!$E$6)/2)</f>
        <v>#N/A</v>
      </c>
      <c r="CY352" s="39" t="e">
        <f>IF(ISERROR(CL352),NA(),(CM352/Calculator!$E$6)/2)</f>
        <v>#N/A</v>
      </c>
      <c r="CZ352" s="39" t="e">
        <f>IF(ISERROR(CN352),NA(),(CO352/Calculator!$E$6)/2)</f>
        <v>#N/A</v>
      </c>
      <c r="DA352" s="39" t="e">
        <f>IF(ISERROR(CP352),NA(),(CQ352/Calculator!$E$6)/2)</f>
        <v>#N/A</v>
      </c>
    </row>
    <row r="353" spans="1:105" s="34" customFormat="1" ht="12" thickBot="1" x14ac:dyDescent="0.25">
      <c r="A353" s="51" t="str">
        <f t="shared" si="417"/>
        <v/>
      </c>
      <c r="B353" s="52" t="str">
        <f t="shared" si="463"/>
        <v/>
      </c>
      <c r="C353" s="53" t="str">
        <f t="shared" si="418"/>
        <v/>
      </c>
      <c r="D353" s="54"/>
      <c r="E353" s="36">
        <f t="shared" si="419"/>
        <v>0</v>
      </c>
      <c r="F353" s="36">
        <f t="shared" si="420"/>
        <v>0</v>
      </c>
      <c r="G353" s="36">
        <f t="shared" si="421"/>
        <v>0</v>
      </c>
      <c r="H353" s="36">
        <f t="shared" si="422"/>
        <v>0</v>
      </c>
      <c r="I353" s="36">
        <f t="shared" si="423"/>
        <v>0</v>
      </c>
      <c r="J353" s="36">
        <f t="shared" si="424"/>
        <v>0</v>
      </c>
      <c r="K353" s="36">
        <f t="shared" si="425"/>
        <v>0</v>
      </c>
      <c r="L353" s="36">
        <f t="shared" si="426"/>
        <v>0</v>
      </c>
      <c r="M353" s="36">
        <f t="shared" si="427"/>
        <v>0</v>
      </c>
      <c r="N353" s="36">
        <f t="shared" si="428"/>
        <v>0</v>
      </c>
      <c r="O353" s="49">
        <f t="shared" si="429"/>
        <v>0</v>
      </c>
      <c r="P353" s="132" t="str">
        <f t="shared" si="430"/>
        <v/>
      </c>
      <c r="Q353" s="50">
        <f t="shared" si="431"/>
        <v>0</v>
      </c>
      <c r="R353" s="37"/>
      <c r="S353" s="36">
        <f t="shared" si="432"/>
        <v>1000</v>
      </c>
      <c r="T353" s="36">
        <f t="shared" si="433"/>
        <v>0</v>
      </c>
      <c r="U353" s="36">
        <f t="shared" si="434"/>
        <v>0</v>
      </c>
      <c r="V353" s="36">
        <f t="shared" si="435"/>
        <v>0</v>
      </c>
      <c r="W353" s="36">
        <f t="shared" si="436"/>
        <v>3000</v>
      </c>
      <c r="X353" s="36">
        <f t="shared" si="437"/>
        <v>0</v>
      </c>
      <c r="Y353" s="36">
        <f t="shared" si="438"/>
        <v>0</v>
      </c>
      <c r="Z353" s="36">
        <f t="shared" si="439"/>
        <v>79356.100000000035</v>
      </c>
      <c r="AA353" s="36">
        <f t="shared" si="440"/>
        <v>0</v>
      </c>
      <c r="AB353" s="36">
        <f t="shared" si="441"/>
        <v>0</v>
      </c>
      <c r="AC353" s="40"/>
      <c r="AD353" s="36">
        <f t="shared" si="407"/>
        <v>0</v>
      </c>
      <c r="AE353" s="36">
        <f t="shared" si="408"/>
        <v>0</v>
      </c>
      <c r="AF353" s="36">
        <f t="shared" si="409"/>
        <v>0</v>
      </c>
      <c r="AG353" s="36">
        <f t="shared" si="410"/>
        <v>0</v>
      </c>
      <c r="AH353" s="36">
        <f t="shared" si="411"/>
        <v>0</v>
      </c>
      <c r="AI353" s="36">
        <f t="shared" si="412"/>
        <v>0</v>
      </c>
      <c r="AJ353" s="36">
        <f t="shared" si="413"/>
        <v>0</v>
      </c>
      <c r="AK353" s="36">
        <f t="shared" si="414"/>
        <v>0</v>
      </c>
      <c r="AL353" s="36">
        <f t="shared" si="415"/>
        <v>0</v>
      </c>
      <c r="AM353" s="36">
        <f t="shared" si="416"/>
        <v>0</v>
      </c>
      <c r="AN353" s="40"/>
      <c r="AO353" s="36">
        <f t="shared" si="442"/>
        <v>0</v>
      </c>
      <c r="AP353" s="36">
        <f t="shared" si="443"/>
        <v>0</v>
      </c>
      <c r="AQ353" s="36">
        <f t="shared" si="444"/>
        <v>0</v>
      </c>
      <c r="AR353" s="36">
        <f t="shared" si="445"/>
        <v>0</v>
      </c>
      <c r="AS353" s="36">
        <f t="shared" si="446"/>
        <v>0</v>
      </c>
      <c r="AT353" s="36">
        <f t="shared" si="447"/>
        <v>0</v>
      </c>
      <c r="AU353" s="36">
        <f t="shared" si="448"/>
        <v>0</v>
      </c>
      <c r="AV353" s="36">
        <f t="shared" si="449"/>
        <v>230.78</v>
      </c>
      <c r="AW353" s="36">
        <f t="shared" si="450"/>
        <v>0</v>
      </c>
      <c r="AX353" s="36">
        <f t="shared" si="451"/>
        <v>0</v>
      </c>
      <c r="AZ353" s="36">
        <f t="shared" si="464"/>
        <v>0</v>
      </c>
      <c r="BA353" s="36">
        <f t="shared" si="465"/>
        <v>0</v>
      </c>
      <c r="BB353" s="36">
        <f t="shared" si="466"/>
        <v>0</v>
      </c>
      <c r="BC353" s="36">
        <f t="shared" si="467"/>
        <v>0</v>
      </c>
      <c r="BD353" s="36">
        <f t="shared" si="468"/>
        <v>0</v>
      </c>
      <c r="BE353" s="36">
        <f t="shared" si="469"/>
        <v>0</v>
      </c>
      <c r="BF353" s="36">
        <f t="shared" si="470"/>
        <v>0</v>
      </c>
      <c r="BG353" s="36">
        <f t="shared" si="471"/>
        <v>0</v>
      </c>
      <c r="BH353" s="36">
        <f t="shared" si="472"/>
        <v>0</v>
      </c>
      <c r="BI353" s="36">
        <f t="shared" si="473"/>
        <v>0</v>
      </c>
      <c r="BJ353" s="118">
        <f t="shared" si="452"/>
        <v>0</v>
      </c>
      <c r="BK353" s="37"/>
      <c r="BL353" s="38">
        <f t="shared" si="474"/>
        <v>0</v>
      </c>
      <c r="BM353" s="39">
        <f>IF(BA353+AP353+T352&gt;=F$8,0,IF(SUM($BL353:BL353)&lt;$C353,MIN(F$8-(BA353+AP353+T352),$C353-SUM($BL353:BL353)),0))</f>
        <v>0</v>
      </c>
      <c r="BN353" s="39">
        <f>IF(BB353+AQ353+U352&gt;=G$8,0,IF(SUM($BL353:BM353)&lt;$C353,MIN(G$8-(BB353+AQ353+U352),$C353-SUM($BL353:BM353)),0))</f>
        <v>0</v>
      </c>
      <c r="BO353" s="39">
        <f>IF(BC353+AR353+V352&gt;=H$8,0,IF(SUM($BL353:BN353)&lt;$C353,MIN(H$8-(BC353+AR353+V352),$C353-SUM($BL353:BN353)),0))</f>
        <v>0</v>
      </c>
      <c r="BP353" s="39">
        <f>IF(BD353+AS353+W352&gt;=I$8,0,IF(SUM($BL353:BO353)&lt;$C353,MIN(I$8-(BD353+AS353+W352),$C353-SUM($BL353:BO353)),0))</f>
        <v>0</v>
      </c>
      <c r="BQ353" s="39">
        <f>IF(BE353+AT353+X352&gt;=J$8,0,IF(SUM($BL353:BP353)&lt;$C353,MIN(J$8-(BE353+AT353+X352),$C353-SUM($BL353:BP353)),0))</f>
        <v>0</v>
      </c>
      <c r="BR353" s="39">
        <f>IF(BF353+AU353+Y352&gt;=K$8,0,IF(SUM($BL353:BQ353)&lt;$C353,MIN(K$8-(BF353+AU353+Y352),$C353-SUM($BL353:BQ353)),0))</f>
        <v>0</v>
      </c>
      <c r="BS353" s="39">
        <f>IF(BG353+AV353+Z352&gt;=L$8,0,IF(SUM($BL353:BR353)&lt;$C353,MIN(L$8-(BG353+AV353+Z352),$C353-SUM($BL353:BR353)),0))</f>
        <v>0</v>
      </c>
      <c r="BT353" s="39">
        <f>IF(BH353+AW353+AA352&gt;=M$8,0,IF(SUM($BL353:BS353)&lt;$C353,MIN(M$8-(BH353+AW353+AA352),$C353-SUM($BL353:BS353)),0))</f>
        <v>0</v>
      </c>
      <c r="BU353" s="39">
        <f>IF(BI353+AX353+AB352&gt;=N$8,0,IF(SUM($BL353:BT353)&lt;$C353,MIN(N$8-(BI353+AX353+AB352),$C353-SUM($BL353:BT353)),0))</f>
        <v>0</v>
      </c>
      <c r="BW353" s="52" t="e">
        <f t="shared" si="475"/>
        <v>#N/A</v>
      </c>
      <c r="BX353" s="174" t="e">
        <f t="shared" si="476"/>
        <v>#N/A</v>
      </c>
      <c r="BY353" s="39">
        <f t="shared" si="453"/>
        <v>0</v>
      </c>
      <c r="BZ353" s="174" t="e">
        <f t="shared" si="477"/>
        <v>#N/A</v>
      </c>
      <c r="CA353" s="37">
        <f t="shared" si="454"/>
        <v>0</v>
      </c>
      <c r="CB353" s="174" t="e">
        <f t="shared" si="478"/>
        <v>#N/A</v>
      </c>
      <c r="CC353" s="39">
        <f t="shared" si="455"/>
        <v>0</v>
      </c>
      <c r="CD353" s="174" t="e">
        <f t="shared" si="479"/>
        <v>#N/A</v>
      </c>
      <c r="CE353" s="39">
        <f t="shared" si="456"/>
        <v>0</v>
      </c>
      <c r="CF353" s="174" t="e">
        <f t="shared" si="480"/>
        <v>#N/A</v>
      </c>
      <c r="CG353" s="39">
        <f t="shared" si="457"/>
        <v>0</v>
      </c>
      <c r="CH353" s="174" t="e">
        <f t="shared" si="481"/>
        <v>#N/A</v>
      </c>
      <c r="CI353" s="39">
        <f t="shared" si="458"/>
        <v>0</v>
      </c>
      <c r="CJ353" s="174" t="e">
        <f t="shared" si="482"/>
        <v>#N/A</v>
      </c>
      <c r="CK353" s="39">
        <f t="shared" si="459"/>
        <v>0</v>
      </c>
      <c r="CL353" s="174" t="e">
        <f t="shared" si="483"/>
        <v>#N/A</v>
      </c>
      <c r="CM353" s="39">
        <f t="shared" si="460"/>
        <v>0</v>
      </c>
      <c r="CN353" s="174" t="e">
        <f t="shared" si="484"/>
        <v>#N/A</v>
      </c>
      <c r="CO353" s="39">
        <f t="shared" si="461"/>
        <v>0</v>
      </c>
      <c r="CP353" s="174" t="e">
        <f t="shared" si="485"/>
        <v>#N/A</v>
      </c>
      <c r="CQ353" s="39">
        <f t="shared" si="462"/>
        <v>0</v>
      </c>
      <c r="CR353" s="39" t="e">
        <f>IF(ISERROR(BX353),NA(),(BY353/Calculator!$E$6)/2)</f>
        <v>#N/A</v>
      </c>
      <c r="CS353" s="39" t="e">
        <f>IF(ISERROR(BZ353),NA(),(CA353/Calculator!$E$6)/2)</f>
        <v>#N/A</v>
      </c>
      <c r="CT353" s="39" t="e">
        <f>IF(ISERROR(CB353),NA(),(CC353/Calculator!$E$6)/2)</f>
        <v>#N/A</v>
      </c>
      <c r="CU353" s="39" t="e">
        <f>IF(ISERROR(CD353),NA(),(CE353/Calculator!$E$6)/2)</f>
        <v>#N/A</v>
      </c>
      <c r="CV353" s="39" t="e">
        <f>IF(ISERROR(CF353),NA(),(CG353/Calculator!$E$6)/2)</f>
        <v>#N/A</v>
      </c>
      <c r="CW353" s="39" t="e">
        <f>IF(ISERROR(CH353),NA(),(CI353/Calculator!$E$6)/2)</f>
        <v>#N/A</v>
      </c>
      <c r="CX353" s="39" t="e">
        <f>IF(ISERROR(CJ353),NA(),(CK353/Calculator!$E$6)/2)</f>
        <v>#N/A</v>
      </c>
      <c r="CY353" s="39" t="e">
        <f>IF(ISERROR(CL353),NA(),(CM353/Calculator!$E$6)/2)</f>
        <v>#N/A</v>
      </c>
      <c r="CZ353" s="39" t="e">
        <f>IF(ISERROR(CN353),NA(),(CO353/Calculator!$E$6)/2)</f>
        <v>#N/A</v>
      </c>
      <c r="DA353" s="39" t="e">
        <f>IF(ISERROR(CP353),NA(),(CQ353/Calculator!$E$6)/2)</f>
        <v>#N/A</v>
      </c>
    </row>
    <row r="354" spans="1:105" s="34" customFormat="1" ht="12" thickBot="1" x14ac:dyDescent="0.25">
      <c r="A354" s="51" t="str">
        <f t="shared" si="417"/>
        <v/>
      </c>
      <c r="B354" s="52" t="str">
        <f t="shared" si="463"/>
        <v/>
      </c>
      <c r="C354" s="53" t="str">
        <f t="shared" si="418"/>
        <v/>
      </c>
      <c r="D354" s="54"/>
      <c r="E354" s="36">
        <f t="shared" si="419"/>
        <v>0</v>
      </c>
      <c r="F354" s="36">
        <f t="shared" si="420"/>
        <v>0</v>
      </c>
      <c r="G354" s="36">
        <f t="shared" si="421"/>
        <v>0</v>
      </c>
      <c r="H354" s="36">
        <f t="shared" si="422"/>
        <v>0</v>
      </c>
      <c r="I354" s="36">
        <f t="shared" si="423"/>
        <v>0</v>
      </c>
      <c r="J354" s="36">
        <f t="shared" si="424"/>
        <v>0</v>
      </c>
      <c r="K354" s="36">
        <f t="shared" si="425"/>
        <v>0</v>
      </c>
      <c r="L354" s="36">
        <f t="shared" si="426"/>
        <v>0</v>
      </c>
      <c r="M354" s="36">
        <f t="shared" si="427"/>
        <v>0</v>
      </c>
      <c r="N354" s="36">
        <f t="shared" si="428"/>
        <v>0</v>
      </c>
      <c r="O354" s="49">
        <f t="shared" si="429"/>
        <v>0</v>
      </c>
      <c r="P354" s="132" t="str">
        <f t="shared" si="430"/>
        <v/>
      </c>
      <c r="Q354" s="50">
        <f t="shared" si="431"/>
        <v>0</v>
      </c>
      <c r="R354" s="37"/>
      <c r="S354" s="36">
        <f t="shared" si="432"/>
        <v>1000</v>
      </c>
      <c r="T354" s="36">
        <f t="shared" si="433"/>
        <v>0</v>
      </c>
      <c r="U354" s="36">
        <f t="shared" si="434"/>
        <v>0</v>
      </c>
      <c r="V354" s="36">
        <f t="shared" si="435"/>
        <v>0</v>
      </c>
      <c r="W354" s="36">
        <f t="shared" si="436"/>
        <v>3000</v>
      </c>
      <c r="X354" s="36">
        <f t="shared" si="437"/>
        <v>0</v>
      </c>
      <c r="Y354" s="36">
        <f t="shared" si="438"/>
        <v>0</v>
      </c>
      <c r="Z354" s="36">
        <f t="shared" si="439"/>
        <v>79587.560000000041</v>
      </c>
      <c r="AA354" s="36">
        <f t="shared" si="440"/>
        <v>0</v>
      </c>
      <c r="AB354" s="36">
        <f t="shared" si="441"/>
        <v>0</v>
      </c>
      <c r="AC354" s="40"/>
      <c r="AD354" s="36">
        <f t="shared" si="407"/>
        <v>0</v>
      </c>
      <c r="AE354" s="36">
        <f t="shared" si="408"/>
        <v>0</v>
      </c>
      <c r="AF354" s="36">
        <f t="shared" si="409"/>
        <v>0</v>
      </c>
      <c r="AG354" s="36">
        <f t="shared" si="410"/>
        <v>0</v>
      </c>
      <c r="AH354" s="36">
        <f t="shared" si="411"/>
        <v>0</v>
      </c>
      <c r="AI354" s="36">
        <f t="shared" si="412"/>
        <v>0</v>
      </c>
      <c r="AJ354" s="36">
        <f t="shared" si="413"/>
        <v>0</v>
      </c>
      <c r="AK354" s="36">
        <f t="shared" si="414"/>
        <v>0</v>
      </c>
      <c r="AL354" s="36">
        <f t="shared" si="415"/>
        <v>0</v>
      </c>
      <c r="AM354" s="36">
        <f t="shared" si="416"/>
        <v>0</v>
      </c>
      <c r="AN354" s="40"/>
      <c r="AO354" s="36">
        <f t="shared" si="442"/>
        <v>0</v>
      </c>
      <c r="AP354" s="36">
        <f t="shared" si="443"/>
        <v>0</v>
      </c>
      <c r="AQ354" s="36">
        <f t="shared" si="444"/>
        <v>0</v>
      </c>
      <c r="AR354" s="36">
        <f t="shared" si="445"/>
        <v>0</v>
      </c>
      <c r="AS354" s="36">
        <f t="shared" si="446"/>
        <v>0</v>
      </c>
      <c r="AT354" s="36">
        <f t="shared" si="447"/>
        <v>0</v>
      </c>
      <c r="AU354" s="36">
        <f t="shared" si="448"/>
        <v>0</v>
      </c>
      <c r="AV354" s="36">
        <f t="shared" si="449"/>
        <v>231.46</v>
      </c>
      <c r="AW354" s="36">
        <f t="shared" si="450"/>
        <v>0</v>
      </c>
      <c r="AX354" s="36">
        <f t="shared" si="451"/>
        <v>0</v>
      </c>
      <c r="AZ354" s="36">
        <f t="shared" si="464"/>
        <v>0</v>
      </c>
      <c r="BA354" s="36">
        <f t="shared" si="465"/>
        <v>0</v>
      </c>
      <c r="BB354" s="36">
        <f t="shared" si="466"/>
        <v>0</v>
      </c>
      <c r="BC354" s="36">
        <f t="shared" si="467"/>
        <v>0</v>
      </c>
      <c r="BD354" s="36">
        <f t="shared" si="468"/>
        <v>0</v>
      </c>
      <c r="BE354" s="36">
        <f t="shared" si="469"/>
        <v>0</v>
      </c>
      <c r="BF354" s="36">
        <f t="shared" si="470"/>
        <v>0</v>
      </c>
      <c r="BG354" s="36">
        <f t="shared" si="471"/>
        <v>0</v>
      </c>
      <c r="BH354" s="36">
        <f t="shared" si="472"/>
        <v>0</v>
      </c>
      <c r="BI354" s="36">
        <f t="shared" si="473"/>
        <v>0</v>
      </c>
      <c r="BJ354" s="118">
        <f t="shared" si="452"/>
        <v>0</v>
      </c>
      <c r="BK354" s="37"/>
      <c r="BL354" s="38">
        <f t="shared" si="474"/>
        <v>0</v>
      </c>
      <c r="BM354" s="39">
        <f>IF(BA354+AP354+T353&gt;=F$8,0,IF(SUM($BL354:BL354)&lt;$C354,MIN(F$8-(BA354+AP354+T353),$C354-SUM($BL354:BL354)),0))</f>
        <v>0</v>
      </c>
      <c r="BN354" s="39">
        <f>IF(BB354+AQ354+U353&gt;=G$8,0,IF(SUM($BL354:BM354)&lt;$C354,MIN(G$8-(BB354+AQ354+U353),$C354-SUM($BL354:BM354)),0))</f>
        <v>0</v>
      </c>
      <c r="BO354" s="39">
        <f>IF(BC354+AR354+V353&gt;=H$8,0,IF(SUM($BL354:BN354)&lt;$C354,MIN(H$8-(BC354+AR354+V353),$C354-SUM($BL354:BN354)),0))</f>
        <v>0</v>
      </c>
      <c r="BP354" s="39">
        <f>IF(BD354+AS354+W353&gt;=I$8,0,IF(SUM($BL354:BO354)&lt;$C354,MIN(I$8-(BD354+AS354+W353),$C354-SUM($BL354:BO354)),0))</f>
        <v>0</v>
      </c>
      <c r="BQ354" s="39">
        <f>IF(BE354+AT354+X353&gt;=J$8,0,IF(SUM($BL354:BP354)&lt;$C354,MIN(J$8-(BE354+AT354+X353),$C354-SUM($BL354:BP354)),0))</f>
        <v>0</v>
      </c>
      <c r="BR354" s="39">
        <f>IF(BF354+AU354+Y353&gt;=K$8,0,IF(SUM($BL354:BQ354)&lt;$C354,MIN(K$8-(BF354+AU354+Y353),$C354-SUM($BL354:BQ354)),0))</f>
        <v>0</v>
      </c>
      <c r="BS354" s="39">
        <f>IF(BG354+AV354+Z353&gt;=L$8,0,IF(SUM($BL354:BR354)&lt;$C354,MIN(L$8-(BG354+AV354+Z353),$C354-SUM($BL354:BR354)),0))</f>
        <v>0</v>
      </c>
      <c r="BT354" s="39">
        <f>IF(BH354+AW354+AA353&gt;=M$8,0,IF(SUM($BL354:BS354)&lt;$C354,MIN(M$8-(BH354+AW354+AA353),$C354-SUM($BL354:BS354)),0))</f>
        <v>0</v>
      </c>
      <c r="BU354" s="39">
        <f>IF(BI354+AX354+AB353&gt;=N$8,0,IF(SUM($BL354:BT354)&lt;$C354,MIN(N$8-(BI354+AX354+AB353),$C354-SUM($BL354:BT354)),0))</f>
        <v>0</v>
      </c>
      <c r="BW354" s="52" t="e">
        <f t="shared" si="475"/>
        <v>#N/A</v>
      </c>
      <c r="BX354" s="174" t="e">
        <f t="shared" si="476"/>
        <v>#N/A</v>
      </c>
      <c r="BY354" s="39">
        <f t="shared" si="453"/>
        <v>0</v>
      </c>
      <c r="BZ354" s="174" t="e">
        <f t="shared" si="477"/>
        <v>#N/A</v>
      </c>
      <c r="CA354" s="37">
        <f t="shared" si="454"/>
        <v>0</v>
      </c>
      <c r="CB354" s="174" t="e">
        <f t="shared" si="478"/>
        <v>#N/A</v>
      </c>
      <c r="CC354" s="39">
        <f t="shared" si="455"/>
        <v>0</v>
      </c>
      <c r="CD354" s="174" t="e">
        <f t="shared" si="479"/>
        <v>#N/A</v>
      </c>
      <c r="CE354" s="39">
        <f t="shared" si="456"/>
        <v>0</v>
      </c>
      <c r="CF354" s="174" t="e">
        <f t="shared" si="480"/>
        <v>#N/A</v>
      </c>
      <c r="CG354" s="39">
        <f t="shared" si="457"/>
        <v>0</v>
      </c>
      <c r="CH354" s="174" t="e">
        <f t="shared" si="481"/>
        <v>#N/A</v>
      </c>
      <c r="CI354" s="39">
        <f t="shared" si="458"/>
        <v>0</v>
      </c>
      <c r="CJ354" s="174" t="e">
        <f t="shared" si="482"/>
        <v>#N/A</v>
      </c>
      <c r="CK354" s="39">
        <f t="shared" si="459"/>
        <v>0</v>
      </c>
      <c r="CL354" s="174" t="e">
        <f t="shared" si="483"/>
        <v>#N/A</v>
      </c>
      <c r="CM354" s="39">
        <f t="shared" si="460"/>
        <v>0</v>
      </c>
      <c r="CN354" s="174" t="e">
        <f t="shared" si="484"/>
        <v>#N/A</v>
      </c>
      <c r="CO354" s="39">
        <f t="shared" si="461"/>
        <v>0</v>
      </c>
      <c r="CP354" s="174" t="e">
        <f t="shared" si="485"/>
        <v>#N/A</v>
      </c>
      <c r="CQ354" s="39">
        <f t="shared" si="462"/>
        <v>0</v>
      </c>
      <c r="CR354" s="39" t="e">
        <f>IF(ISERROR(BX354),NA(),(BY354/Calculator!$E$6)/2)</f>
        <v>#N/A</v>
      </c>
      <c r="CS354" s="39" t="e">
        <f>IF(ISERROR(BZ354),NA(),(CA354/Calculator!$E$6)/2)</f>
        <v>#N/A</v>
      </c>
      <c r="CT354" s="39" t="e">
        <f>IF(ISERROR(CB354),NA(),(CC354/Calculator!$E$6)/2)</f>
        <v>#N/A</v>
      </c>
      <c r="CU354" s="39" t="e">
        <f>IF(ISERROR(CD354),NA(),(CE354/Calculator!$E$6)/2)</f>
        <v>#N/A</v>
      </c>
      <c r="CV354" s="39" t="e">
        <f>IF(ISERROR(CF354),NA(),(CG354/Calculator!$E$6)/2)</f>
        <v>#N/A</v>
      </c>
      <c r="CW354" s="39" t="e">
        <f>IF(ISERROR(CH354),NA(),(CI354/Calculator!$E$6)/2)</f>
        <v>#N/A</v>
      </c>
      <c r="CX354" s="39" t="e">
        <f>IF(ISERROR(CJ354),NA(),(CK354/Calculator!$E$6)/2)</f>
        <v>#N/A</v>
      </c>
      <c r="CY354" s="39" t="e">
        <f>IF(ISERROR(CL354),NA(),(CM354/Calculator!$E$6)/2)</f>
        <v>#N/A</v>
      </c>
      <c r="CZ354" s="39" t="e">
        <f>IF(ISERROR(CN354),NA(),(CO354/Calculator!$E$6)/2)</f>
        <v>#N/A</v>
      </c>
      <c r="DA354" s="39" t="e">
        <f>IF(ISERROR(CP354),NA(),(CQ354/Calculator!$E$6)/2)</f>
        <v>#N/A</v>
      </c>
    </row>
    <row r="355" spans="1:105" s="34" customFormat="1" ht="12" thickBot="1" x14ac:dyDescent="0.25">
      <c r="A355" s="51" t="str">
        <f t="shared" si="417"/>
        <v/>
      </c>
      <c r="B355" s="52" t="str">
        <f t="shared" si="463"/>
        <v/>
      </c>
      <c r="C355" s="53" t="str">
        <f t="shared" si="418"/>
        <v/>
      </c>
      <c r="D355" s="54"/>
      <c r="E355" s="36">
        <f t="shared" si="419"/>
        <v>0</v>
      </c>
      <c r="F355" s="36">
        <f t="shared" si="420"/>
        <v>0</v>
      </c>
      <c r="G355" s="36">
        <f t="shared" si="421"/>
        <v>0</v>
      </c>
      <c r="H355" s="36">
        <f t="shared" si="422"/>
        <v>0</v>
      </c>
      <c r="I355" s="36">
        <f t="shared" si="423"/>
        <v>0</v>
      </c>
      <c r="J355" s="36">
        <f t="shared" si="424"/>
        <v>0</v>
      </c>
      <c r="K355" s="36">
        <f t="shared" si="425"/>
        <v>0</v>
      </c>
      <c r="L355" s="36">
        <f t="shared" si="426"/>
        <v>0</v>
      </c>
      <c r="M355" s="36">
        <f t="shared" si="427"/>
        <v>0</v>
      </c>
      <c r="N355" s="36">
        <f t="shared" si="428"/>
        <v>0</v>
      </c>
      <c r="O355" s="49">
        <f t="shared" si="429"/>
        <v>0</v>
      </c>
      <c r="P355" s="132" t="str">
        <f t="shared" si="430"/>
        <v/>
      </c>
      <c r="Q355" s="50">
        <f t="shared" si="431"/>
        <v>0</v>
      </c>
      <c r="R355" s="37"/>
      <c r="S355" s="36">
        <f t="shared" si="432"/>
        <v>1000</v>
      </c>
      <c r="T355" s="36">
        <f t="shared" si="433"/>
        <v>0</v>
      </c>
      <c r="U355" s="36">
        <f t="shared" si="434"/>
        <v>0</v>
      </c>
      <c r="V355" s="36">
        <f t="shared" si="435"/>
        <v>0</v>
      </c>
      <c r="W355" s="36">
        <f t="shared" si="436"/>
        <v>3000</v>
      </c>
      <c r="X355" s="36">
        <f t="shared" si="437"/>
        <v>0</v>
      </c>
      <c r="Y355" s="36">
        <f t="shared" si="438"/>
        <v>0</v>
      </c>
      <c r="Z355" s="36">
        <f t="shared" si="439"/>
        <v>79819.690000000046</v>
      </c>
      <c r="AA355" s="36">
        <f t="shared" si="440"/>
        <v>0</v>
      </c>
      <c r="AB355" s="36">
        <f t="shared" si="441"/>
        <v>0</v>
      </c>
      <c r="AC355" s="40"/>
      <c r="AD355" s="36">
        <f t="shared" si="407"/>
        <v>0</v>
      </c>
      <c r="AE355" s="36">
        <f t="shared" si="408"/>
        <v>0</v>
      </c>
      <c r="AF355" s="36">
        <f t="shared" si="409"/>
        <v>0</v>
      </c>
      <c r="AG355" s="36">
        <f t="shared" si="410"/>
        <v>0</v>
      </c>
      <c r="AH355" s="36">
        <f t="shared" si="411"/>
        <v>0</v>
      </c>
      <c r="AI355" s="36">
        <f t="shared" si="412"/>
        <v>0</v>
      </c>
      <c r="AJ355" s="36">
        <f t="shared" si="413"/>
        <v>0</v>
      </c>
      <c r="AK355" s="36">
        <f t="shared" si="414"/>
        <v>0</v>
      </c>
      <c r="AL355" s="36">
        <f t="shared" si="415"/>
        <v>0</v>
      </c>
      <c r="AM355" s="36">
        <f t="shared" si="416"/>
        <v>0</v>
      </c>
      <c r="AN355" s="40"/>
      <c r="AO355" s="36">
        <f t="shared" si="442"/>
        <v>0</v>
      </c>
      <c r="AP355" s="36">
        <f t="shared" si="443"/>
        <v>0</v>
      </c>
      <c r="AQ355" s="36">
        <f t="shared" si="444"/>
        <v>0</v>
      </c>
      <c r="AR355" s="36">
        <f t="shared" si="445"/>
        <v>0</v>
      </c>
      <c r="AS355" s="36">
        <f t="shared" si="446"/>
        <v>0</v>
      </c>
      <c r="AT355" s="36">
        <f t="shared" si="447"/>
        <v>0</v>
      </c>
      <c r="AU355" s="36">
        <f t="shared" si="448"/>
        <v>0</v>
      </c>
      <c r="AV355" s="36">
        <f t="shared" si="449"/>
        <v>232.13</v>
      </c>
      <c r="AW355" s="36">
        <f t="shared" si="450"/>
        <v>0</v>
      </c>
      <c r="AX355" s="36">
        <f t="shared" si="451"/>
        <v>0</v>
      </c>
      <c r="AZ355" s="36">
        <f t="shared" si="464"/>
        <v>0</v>
      </c>
      <c r="BA355" s="36">
        <f t="shared" si="465"/>
        <v>0</v>
      </c>
      <c r="BB355" s="36">
        <f t="shared" si="466"/>
        <v>0</v>
      </c>
      <c r="BC355" s="36">
        <f t="shared" si="467"/>
        <v>0</v>
      </c>
      <c r="BD355" s="36">
        <f t="shared" si="468"/>
        <v>0</v>
      </c>
      <c r="BE355" s="36">
        <f t="shared" si="469"/>
        <v>0</v>
      </c>
      <c r="BF355" s="36">
        <f t="shared" si="470"/>
        <v>0</v>
      </c>
      <c r="BG355" s="36">
        <f t="shared" si="471"/>
        <v>0</v>
      </c>
      <c r="BH355" s="36">
        <f t="shared" si="472"/>
        <v>0</v>
      </c>
      <c r="BI355" s="36">
        <f t="shared" si="473"/>
        <v>0</v>
      </c>
      <c r="BJ355" s="118">
        <f t="shared" si="452"/>
        <v>0</v>
      </c>
      <c r="BK355" s="37"/>
      <c r="BL355" s="38">
        <f t="shared" si="474"/>
        <v>0</v>
      </c>
      <c r="BM355" s="39">
        <f>IF(BA355+AP355+T354&gt;=F$8,0,IF(SUM($BL355:BL355)&lt;$C355,MIN(F$8-(BA355+AP355+T354),$C355-SUM($BL355:BL355)),0))</f>
        <v>0</v>
      </c>
      <c r="BN355" s="39">
        <f>IF(BB355+AQ355+U354&gt;=G$8,0,IF(SUM($BL355:BM355)&lt;$C355,MIN(G$8-(BB355+AQ355+U354),$C355-SUM($BL355:BM355)),0))</f>
        <v>0</v>
      </c>
      <c r="BO355" s="39">
        <f>IF(BC355+AR355+V354&gt;=H$8,0,IF(SUM($BL355:BN355)&lt;$C355,MIN(H$8-(BC355+AR355+V354),$C355-SUM($BL355:BN355)),0))</f>
        <v>0</v>
      </c>
      <c r="BP355" s="39">
        <f>IF(BD355+AS355+W354&gt;=I$8,0,IF(SUM($BL355:BO355)&lt;$C355,MIN(I$8-(BD355+AS355+W354),$C355-SUM($BL355:BO355)),0))</f>
        <v>0</v>
      </c>
      <c r="BQ355" s="39">
        <f>IF(BE355+AT355+X354&gt;=J$8,0,IF(SUM($BL355:BP355)&lt;$C355,MIN(J$8-(BE355+AT355+X354),$C355-SUM($BL355:BP355)),0))</f>
        <v>0</v>
      </c>
      <c r="BR355" s="39">
        <f>IF(BF355+AU355+Y354&gt;=K$8,0,IF(SUM($BL355:BQ355)&lt;$C355,MIN(K$8-(BF355+AU355+Y354),$C355-SUM($BL355:BQ355)),0))</f>
        <v>0</v>
      </c>
      <c r="BS355" s="39">
        <f>IF(BG355+AV355+Z354&gt;=L$8,0,IF(SUM($BL355:BR355)&lt;$C355,MIN(L$8-(BG355+AV355+Z354),$C355-SUM($BL355:BR355)),0))</f>
        <v>0</v>
      </c>
      <c r="BT355" s="39">
        <f>IF(BH355+AW355+AA354&gt;=M$8,0,IF(SUM($BL355:BS355)&lt;$C355,MIN(M$8-(BH355+AW355+AA354),$C355-SUM($BL355:BS355)),0))</f>
        <v>0</v>
      </c>
      <c r="BU355" s="39">
        <f>IF(BI355+AX355+AB354&gt;=N$8,0,IF(SUM($BL355:BT355)&lt;$C355,MIN(N$8-(BI355+AX355+AB354),$C355-SUM($BL355:BT355)),0))</f>
        <v>0</v>
      </c>
      <c r="BW355" s="52" t="e">
        <f t="shared" si="475"/>
        <v>#N/A</v>
      </c>
      <c r="BX355" s="174" t="e">
        <f t="shared" si="476"/>
        <v>#N/A</v>
      </c>
      <c r="BY355" s="39">
        <f t="shared" si="453"/>
        <v>0</v>
      </c>
      <c r="BZ355" s="174" t="e">
        <f t="shared" si="477"/>
        <v>#N/A</v>
      </c>
      <c r="CA355" s="37">
        <f t="shared" si="454"/>
        <v>0</v>
      </c>
      <c r="CB355" s="174" t="e">
        <f t="shared" si="478"/>
        <v>#N/A</v>
      </c>
      <c r="CC355" s="39">
        <f t="shared" si="455"/>
        <v>0</v>
      </c>
      <c r="CD355" s="174" t="e">
        <f t="shared" si="479"/>
        <v>#N/A</v>
      </c>
      <c r="CE355" s="39">
        <f t="shared" si="456"/>
        <v>0</v>
      </c>
      <c r="CF355" s="174" t="e">
        <f t="shared" si="480"/>
        <v>#N/A</v>
      </c>
      <c r="CG355" s="39">
        <f t="shared" si="457"/>
        <v>0</v>
      </c>
      <c r="CH355" s="174" t="e">
        <f t="shared" si="481"/>
        <v>#N/A</v>
      </c>
      <c r="CI355" s="39">
        <f t="shared" si="458"/>
        <v>0</v>
      </c>
      <c r="CJ355" s="174" t="e">
        <f t="shared" si="482"/>
        <v>#N/A</v>
      </c>
      <c r="CK355" s="39">
        <f t="shared" si="459"/>
        <v>0</v>
      </c>
      <c r="CL355" s="174" t="e">
        <f t="shared" si="483"/>
        <v>#N/A</v>
      </c>
      <c r="CM355" s="39">
        <f t="shared" si="460"/>
        <v>0</v>
      </c>
      <c r="CN355" s="174" t="e">
        <f t="shared" si="484"/>
        <v>#N/A</v>
      </c>
      <c r="CO355" s="39">
        <f t="shared" si="461"/>
        <v>0</v>
      </c>
      <c r="CP355" s="174" t="e">
        <f t="shared" si="485"/>
        <v>#N/A</v>
      </c>
      <c r="CQ355" s="39">
        <f t="shared" si="462"/>
        <v>0</v>
      </c>
      <c r="CR355" s="39" t="e">
        <f>IF(ISERROR(BX355),NA(),(BY355/Calculator!$E$6)/2)</f>
        <v>#N/A</v>
      </c>
      <c r="CS355" s="39" t="e">
        <f>IF(ISERROR(BZ355),NA(),(CA355/Calculator!$E$6)/2)</f>
        <v>#N/A</v>
      </c>
      <c r="CT355" s="39" t="e">
        <f>IF(ISERROR(CB355),NA(),(CC355/Calculator!$E$6)/2)</f>
        <v>#N/A</v>
      </c>
      <c r="CU355" s="39" t="e">
        <f>IF(ISERROR(CD355),NA(),(CE355/Calculator!$E$6)/2)</f>
        <v>#N/A</v>
      </c>
      <c r="CV355" s="39" t="e">
        <f>IF(ISERROR(CF355),NA(),(CG355/Calculator!$E$6)/2)</f>
        <v>#N/A</v>
      </c>
      <c r="CW355" s="39" t="e">
        <f>IF(ISERROR(CH355),NA(),(CI355/Calculator!$E$6)/2)</f>
        <v>#N/A</v>
      </c>
      <c r="CX355" s="39" t="e">
        <f>IF(ISERROR(CJ355),NA(),(CK355/Calculator!$E$6)/2)</f>
        <v>#N/A</v>
      </c>
      <c r="CY355" s="39" t="e">
        <f>IF(ISERROR(CL355),NA(),(CM355/Calculator!$E$6)/2)</f>
        <v>#N/A</v>
      </c>
      <c r="CZ355" s="39" t="e">
        <f>IF(ISERROR(CN355),NA(),(CO355/Calculator!$E$6)/2)</f>
        <v>#N/A</v>
      </c>
      <c r="DA355" s="39" t="e">
        <f>IF(ISERROR(CP355),NA(),(CQ355/Calculator!$E$6)/2)</f>
        <v>#N/A</v>
      </c>
    </row>
    <row r="356" spans="1:105" s="34" customFormat="1" ht="12" thickBot="1" x14ac:dyDescent="0.25">
      <c r="A356" s="51" t="str">
        <f t="shared" si="417"/>
        <v/>
      </c>
      <c r="B356" s="52" t="str">
        <f t="shared" si="463"/>
        <v/>
      </c>
      <c r="C356" s="53" t="str">
        <f t="shared" si="418"/>
        <v/>
      </c>
      <c r="D356" s="54"/>
      <c r="E356" s="36">
        <f t="shared" si="419"/>
        <v>0</v>
      </c>
      <c r="F356" s="36">
        <f t="shared" si="420"/>
        <v>0</v>
      </c>
      <c r="G356" s="36">
        <f t="shared" si="421"/>
        <v>0</v>
      </c>
      <c r="H356" s="36">
        <f t="shared" si="422"/>
        <v>0</v>
      </c>
      <c r="I356" s="36">
        <f t="shared" si="423"/>
        <v>0</v>
      </c>
      <c r="J356" s="36">
        <f t="shared" si="424"/>
        <v>0</v>
      </c>
      <c r="K356" s="36">
        <f t="shared" si="425"/>
        <v>0</v>
      </c>
      <c r="L356" s="36">
        <f t="shared" si="426"/>
        <v>0</v>
      </c>
      <c r="M356" s="36">
        <f t="shared" si="427"/>
        <v>0</v>
      </c>
      <c r="N356" s="36">
        <f t="shared" si="428"/>
        <v>0</v>
      </c>
      <c r="O356" s="49">
        <f t="shared" si="429"/>
        <v>0</v>
      </c>
      <c r="P356" s="132" t="str">
        <f t="shared" si="430"/>
        <v/>
      </c>
      <c r="Q356" s="50">
        <f t="shared" si="431"/>
        <v>0</v>
      </c>
      <c r="R356" s="37"/>
      <c r="S356" s="36">
        <f t="shared" si="432"/>
        <v>1000</v>
      </c>
      <c r="T356" s="36">
        <f t="shared" si="433"/>
        <v>0</v>
      </c>
      <c r="U356" s="36">
        <f t="shared" si="434"/>
        <v>0</v>
      </c>
      <c r="V356" s="36">
        <f t="shared" si="435"/>
        <v>0</v>
      </c>
      <c r="W356" s="36">
        <f t="shared" si="436"/>
        <v>3000</v>
      </c>
      <c r="X356" s="36">
        <f t="shared" si="437"/>
        <v>0</v>
      </c>
      <c r="Y356" s="36">
        <f t="shared" si="438"/>
        <v>0</v>
      </c>
      <c r="Z356" s="36">
        <f t="shared" si="439"/>
        <v>80052.500000000044</v>
      </c>
      <c r="AA356" s="36">
        <f t="shared" si="440"/>
        <v>0</v>
      </c>
      <c r="AB356" s="36">
        <f t="shared" si="441"/>
        <v>0</v>
      </c>
      <c r="AC356" s="40"/>
      <c r="AD356" s="36">
        <f t="shared" si="407"/>
        <v>0</v>
      </c>
      <c r="AE356" s="36">
        <f t="shared" si="408"/>
        <v>0</v>
      </c>
      <c r="AF356" s="36">
        <f t="shared" si="409"/>
        <v>0</v>
      </c>
      <c r="AG356" s="36">
        <f t="shared" si="410"/>
        <v>0</v>
      </c>
      <c r="AH356" s="36">
        <f t="shared" si="411"/>
        <v>0</v>
      </c>
      <c r="AI356" s="36">
        <f t="shared" si="412"/>
        <v>0</v>
      </c>
      <c r="AJ356" s="36">
        <f t="shared" si="413"/>
        <v>0</v>
      </c>
      <c r="AK356" s="36">
        <f t="shared" si="414"/>
        <v>0</v>
      </c>
      <c r="AL356" s="36">
        <f t="shared" si="415"/>
        <v>0</v>
      </c>
      <c r="AM356" s="36">
        <f t="shared" si="416"/>
        <v>0</v>
      </c>
      <c r="AN356" s="40"/>
      <c r="AO356" s="36">
        <f t="shared" si="442"/>
        <v>0</v>
      </c>
      <c r="AP356" s="36">
        <f t="shared" si="443"/>
        <v>0</v>
      </c>
      <c r="AQ356" s="36">
        <f t="shared" si="444"/>
        <v>0</v>
      </c>
      <c r="AR356" s="36">
        <f t="shared" si="445"/>
        <v>0</v>
      </c>
      <c r="AS356" s="36">
        <f t="shared" si="446"/>
        <v>0</v>
      </c>
      <c r="AT356" s="36">
        <f t="shared" si="447"/>
        <v>0</v>
      </c>
      <c r="AU356" s="36">
        <f t="shared" si="448"/>
        <v>0</v>
      </c>
      <c r="AV356" s="36">
        <f t="shared" si="449"/>
        <v>232.81</v>
      </c>
      <c r="AW356" s="36">
        <f t="shared" si="450"/>
        <v>0</v>
      </c>
      <c r="AX356" s="36">
        <f t="shared" si="451"/>
        <v>0</v>
      </c>
      <c r="AZ356" s="36">
        <f t="shared" si="464"/>
        <v>0</v>
      </c>
      <c r="BA356" s="36">
        <f t="shared" si="465"/>
        <v>0</v>
      </c>
      <c r="BB356" s="36">
        <f t="shared" si="466"/>
        <v>0</v>
      </c>
      <c r="BC356" s="36">
        <f t="shared" si="467"/>
        <v>0</v>
      </c>
      <c r="BD356" s="36">
        <f t="shared" si="468"/>
        <v>0</v>
      </c>
      <c r="BE356" s="36">
        <f t="shared" si="469"/>
        <v>0</v>
      </c>
      <c r="BF356" s="36">
        <f t="shared" si="470"/>
        <v>0</v>
      </c>
      <c r="BG356" s="36">
        <f t="shared" si="471"/>
        <v>0</v>
      </c>
      <c r="BH356" s="36">
        <f t="shared" si="472"/>
        <v>0</v>
      </c>
      <c r="BI356" s="36">
        <f t="shared" si="473"/>
        <v>0</v>
      </c>
      <c r="BJ356" s="118">
        <f t="shared" si="452"/>
        <v>0</v>
      </c>
      <c r="BK356" s="37"/>
      <c r="BL356" s="38">
        <f t="shared" si="474"/>
        <v>0</v>
      </c>
      <c r="BM356" s="39">
        <f>IF(BA356+AP356+T355&gt;=F$8,0,IF(SUM($BL356:BL356)&lt;$C356,MIN(F$8-(BA356+AP356+T355),$C356-SUM($BL356:BL356)),0))</f>
        <v>0</v>
      </c>
      <c r="BN356" s="39">
        <f>IF(BB356+AQ356+U355&gt;=G$8,0,IF(SUM($BL356:BM356)&lt;$C356,MIN(G$8-(BB356+AQ356+U355),$C356-SUM($BL356:BM356)),0))</f>
        <v>0</v>
      </c>
      <c r="BO356" s="39">
        <f>IF(BC356+AR356+V355&gt;=H$8,0,IF(SUM($BL356:BN356)&lt;$C356,MIN(H$8-(BC356+AR356+V355),$C356-SUM($BL356:BN356)),0))</f>
        <v>0</v>
      </c>
      <c r="BP356" s="39">
        <f>IF(BD356+AS356+W355&gt;=I$8,0,IF(SUM($BL356:BO356)&lt;$C356,MIN(I$8-(BD356+AS356+W355),$C356-SUM($BL356:BO356)),0))</f>
        <v>0</v>
      </c>
      <c r="BQ356" s="39">
        <f>IF(BE356+AT356+X355&gt;=J$8,0,IF(SUM($BL356:BP356)&lt;$C356,MIN(J$8-(BE356+AT356+X355),$C356-SUM($BL356:BP356)),0))</f>
        <v>0</v>
      </c>
      <c r="BR356" s="39">
        <f>IF(BF356+AU356+Y355&gt;=K$8,0,IF(SUM($BL356:BQ356)&lt;$C356,MIN(K$8-(BF356+AU356+Y355),$C356-SUM($BL356:BQ356)),0))</f>
        <v>0</v>
      </c>
      <c r="BS356" s="39">
        <f>IF(BG356+AV356+Z355&gt;=L$8,0,IF(SUM($BL356:BR356)&lt;$C356,MIN(L$8-(BG356+AV356+Z355),$C356-SUM($BL356:BR356)),0))</f>
        <v>0</v>
      </c>
      <c r="BT356" s="39">
        <f>IF(BH356+AW356+AA355&gt;=M$8,0,IF(SUM($BL356:BS356)&lt;$C356,MIN(M$8-(BH356+AW356+AA355),$C356-SUM($BL356:BS356)),0))</f>
        <v>0</v>
      </c>
      <c r="BU356" s="39">
        <f>IF(BI356+AX356+AB355&gt;=N$8,0,IF(SUM($BL356:BT356)&lt;$C356,MIN(N$8-(BI356+AX356+AB355),$C356-SUM($BL356:BT356)),0))</f>
        <v>0</v>
      </c>
      <c r="BW356" s="52" t="e">
        <f t="shared" si="475"/>
        <v>#N/A</v>
      </c>
      <c r="BX356" s="174" t="e">
        <f t="shared" si="476"/>
        <v>#N/A</v>
      </c>
      <c r="BY356" s="39">
        <f t="shared" si="453"/>
        <v>0</v>
      </c>
      <c r="BZ356" s="174" t="e">
        <f t="shared" si="477"/>
        <v>#N/A</v>
      </c>
      <c r="CA356" s="37">
        <f t="shared" si="454"/>
        <v>0</v>
      </c>
      <c r="CB356" s="174" t="e">
        <f t="shared" si="478"/>
        <v>#N/A</v>
      </c>
      <c r="CC356" s="39">
        <f t="shared" si="455"/>
        <v>0</v>
      </c>
      <c r="CD356" s="174" t="e">
        <f t="shared" si="479"/>
        <v>#N/A</v>
      </c>
      <c r="CE356" s="39">
        <f t="shared" si="456"/>
        <v>0</v>
      </c>
      <c r="CF356" s="174" t="e">
        <f t="shared" si="480"/>
        <v>#N/A</v>
      </c>
      <c r="CG356" s="39">
        <f t="shared" si="457"/>
        <v>0</v>
      </c>
      <c r="CH356" s="174" t="e">
        <f t="shared" si="481"/>
        <v>#N/A</v>
      </c>
      <c r="CI356" s="39">
        <f t="shared" si="458"/>
        <v>0</v>
      </c>
      <c r="CJ356" s="174" t="e">
        <f t="shared" si="482"/>
        <v>#N/A</v>
      </c>
      <c r="CK356" s="39">
        <f t="shared" si="459"/>
        <v>0</v>
      </c>
      <c r="CL356" s="174" t="e">
        <f t="shared" si="483"/>
        <v>#N/A</v>
      </c>
      <c r="CM356" s="39">
        <f t="shared" si="460"/>
        <v>0</v>
      </c>
      <c r="CN356" s="174" t="e">
        <f t="shared" si="484"/>
        <v>#N/A</v>
      </c>
      <c r="CO356" s="39">
        <f t="shared" si="461"/>
        <v>0</v>
      </c>
      <c r="CP356" s="174" t="e">
        <f t="shared" si="485"/>
        <v>#N/A</v>
      </c>
      <c r="CQ356" s="39">
        <f t="shared" si="462"/>
        <v>0</v>
      </c>
      <c r="CR356" s="39" t="e">
        <f>IF(ISERROR(BX356),NA(),(BY356/Calculator!$E$6)/2)</f>
        <v>#N/A</v>
      </c>
      <c r="CS356" s="39" t="e">
        <f>IF(ISERROR(BZ356),NA(),(CA356/Calculator!$E$6)/2)</f>
        <v>#N/A</v>
      </c>
      <c r="CT356" s="39" t="e">
        <f>IF(ISERROR(CB356),NA(),(CC356/Calculator!$E$6)/2)</f>
        <v>#N/A</v>
      </c>
      <c r="CU356" s="39" t="e">
        <f>IF(ISERROR(CD356),NA(),(CE356/Calculator!$E$6)/2)</f>
        <v>#N/A</v>
      </c>
      <c r="CV356" s="39" t="e">
        <f>IF(ISERROR(CF356),NA(),(CG356/Calculator!$E$6)/2)</f>
        <v>#N/A</v>
      </c>
      <c r="CW356" s="39" t="e">
        <f>IF(ISERROR(CH356),NA(),(CI356/Calculator!$E$6)/2)</f>
        <v>#N/A</v>
      </c>
      <c r="CX356" s="39" t="e">
        <f>IF(ISERROR(CJ356),NA(),(CK356/Calculator!$E$6)/2)</f>
        <v>#N/A</v>
      </c>
      <c r="CY356" s="39" t="e">
        <f>IF(ISERROR(CL356),NA(),(CM356/Calculator!$E$6)/2)</f>
        <v>#N/A</v>
      </c>
      <c r="CZ356" s="39" t="e">
        <f>IF(ISERROR(CN356),NA(),(CO356/Calculator!$E$6)/2)</f>
        <v>#N/A</v>
      </c>
      <c r="DA356" s="39" t="e">
        <f>IF(ISERROR(CP356),NA(),(CQ356/Calculator!$E$6)/2)</f>
        <v>#N/A</v>
      </c>
    </row>
    <row r="357" spans="1:105" s="34" customFormat="1" ht="12" thickBot="1" x14ac:dyDescent="0.25">
      <c r="A357" s="51" t="str">
        <f t="shared" si="417"/>
        <v/>
      </c>
      <c r="B357" s="52" t="str">
        <f t="shared" si="463"/>
        <v/>
      </c>
      <c r="C357" s="53" t="str">
        <f t="shared" si="418"/>
        <v/>
      </c>
      <c r="D357" s="54"/>
      <c r="E357" s="36">
        <f t="shared" si="419"/>
        <v>0</v>
      </c>
      <c r="F357" s="36">
        <f t="shared" si="420"/>
        <v>0</v>
      </c>
      <c r="G357" s="36">
        <f t="shared" si="421"/>
        <v>0</v>
      </c>
      <c r="H357" s="36">
        <f t="shared" si="422"/>
        <v>0</v>
      </c>
      <c r="I357" s="36">
        <f t="shared" si="423"/>
        <v>0</v>
      </c>
      <c r="J357" s="36">
        <f t="shared" si="424"/>
        <v>0</v>
      </c>
      <c r="K357" s="36">
        <f t="shared" si="425"/>
        <v>0</v>
      </c>
      <c r="L357" s="36">
        <f t="shared" si="426"/>
        <v>0</v>
      </c>
      <c r="M357" s="36">
        <f t="shared" si="427"/>
        <v>0</v>
      </c>
      <c r="N357" s="36">
        <f t="shared" si="428"/>
        <v>0</v>
      </c>
      <c r="O357" s="49">
        <f t="shared" si="429"/>
        <v>0</v>
      </c>
      <c r="P357" s="132" t="str">
        <f t="shared" si="430"/>
        <v/>
      </c>
      <c r="Q357" s="50">
        <f t="shared" si="431"/>
        <v>0</v>
      </c>
      <c r="R357" s="37"/>
      <c r="S357" s="36">
        <f t="shared" si="432"/>
        <v>1000</v>
      </c>
      <c r="T357" s="36">
        <f t="shared" si="433"/>
        <v>0</v>
      </c>
      <c r="U357" s="36">
        <f t="shared" si="434"/>
        <v>0</v>
      </c>
      <c r="V357" s="36">
        <f t="shared" si="435"/>
        <v>0</v>
      </c>
      <c r="W357" s="36">
        <f t="shared" si="436"/>
        <v>3000</v>
      </c>
      <c r="X357" s="36">
        <f t="shared" si="437"/>
        <v>0</v>
      </c>
      <c r="Y357" s="36">
        <f t="shared" si="438"/>
        <v>0</v>
      </c>
      <c r="Z357" s="36">
        <f t="shared" si="439"/>
        <v>80285.990000000049</v>
      </c>
      <c r="AA357" s="36">
        <f t="shared" si="440"/>
        <v>0</v>
      </c>
      <c r="AB357" s="36">
        <f t="shared" si="441"/>
        <v>0</v>
      </c>
      <c r="AC357" s="40"/>
      <c r="AD357" s="36">
        <f t="shared" si="407"/>
        <v>0</v>
      </c>
      <c r="AE357" s="36">
        <f t="shared" si="408"/>
        <v>0</v>
      </c>
      <c r="AF357" s="36">
        <f t="shared" si="409"/>
        <v>0</v>
      </c>
      <c r="AG357" s="36">
        <f t="shared" si="410"/>
        <v>0</v>
      </c>
      <c r="AH357" s="36">
        <f t="shared" si="411"/>
        <v>0</v>
      </c>
      <c r="AI357" s="36">
        <f t="shared" si="412"/>
        <v>0</v>
      </c>
      <c r="AJ357" s="36">
        <f t="shared" si="413"/>
        <v>0</v>
      </c>
      <c r="AK357" s="36">
        <f t="shared" si="414"/>
        <v>0</v>
      </c>
      <c r="AL357" s="36">
        <f t="shared" si="415"/>
        <v>0</v>
      </c>
      <c r="AM357" s="36">
        <f t="shared" si="416"/>
        <v>0</v>
      </c>
      <c r="AN357" s="40"/>
      <c r="AO357" s="36">
        <f t="shared" si="442"/>
        <v>0</v>
      </c>
      <c r="AP357" s="36">
        <f t="shared" si="443"/>
        <v>0</v>
      </c>
      <c r="AQ357" s="36">
        <f t="shared" si="444"/>
        <v>0</v>
      </c>
      <c r="AR357" s="36">
        <f t="shared" si="445"/>
        <v>0</v>
      </c>
      <c r="AS357" s="36">
        <f t="shared" si="446"/>
        <v>0</v>
      </c>
      <c r="AT357" s="36">
        <f t="shared" si="447"/>
        <v>0</v>
      </c>
      <c r="AU357" s="36">
        <f t="shared" si="448"/>
        <v>0</v>
      </c>
      <c r="AV357" s="36">
        <f t="shared" si="449"/>
        <v>233.49</v>
      </c>
      <c r="AW357" s="36">
        <f t="shared" si="450"/>
        <v>0</v>
      </c>
      <c r="AX357" s="36">
        <f t="shared" si="451"/>
        <v>0</v>
      </c>
      <c r="AZ357" s="36">
        <f t="shared" si="464"/>
        <v>0</v>
      </c>
      <c r="BA357" s="36">
        <f t="shared" si="465"/>
        <v>0</v>
      </c>
      <c r="BB357" s="36">
        <f t="shared" si="466"/>
        <v>0</v>
      </c>
      <c r="BC357" s="36">
        <f t="shared" si="467"/>
        <v>0</v>
      </c>
      <c r="BD357" s="36">
        <f t="shared" si="468"/>
        <v>0</v>
      </c>
      <c r="BE357" s="36">
        <f t="shared" si="469"/>
        <v>0</v>
      </c>
      <c r="BF357" s="36">
        <f t="shared" si="470"/>
        <v>0</v>
      </c>
      <c r="BG357" s="36">
        <f t="shared" si="471"/>
        <v>0</v>
      </c>
      <c r="BH357" s="36">
        <f t="shared" si="472"/>
        <v>0</v>
      </c>
      <c r="BI357" s="36">
        <f t="shared" si="473"/>
        <v>0</v>
      </c>
      <c r="BJ357" s="118">
        <f t="shared" si="452"/>
        <v>0</v>
      </c>
      <c r="BK357" s="37"/>
      <c r="BL357" s="38">
        <f t="shared" si="474"/>
        <v>0</v>
      </c>
      <c r="BM357" s="39">
        <f>IF(BA357+AP357+T356&gt;=F$8,0,IF(SUM($BL357:BL357)&lt;$C357,MIN(F$8-(BA357+AP357+T356),$C357-SUM($BL357:BL357)),0))</f>
        <v>0</v>
      </c>
      <c r="BN357" s="39">
        <f>IF(BB357+AQ357+U356&gt;=G$8,0,IF(SUM($BL357:BM357)&lt;$C357,MIN(G$8-(BB357+AQ357+U356),$C357-SUM($BL357:BM357)),0))</f>
        <v>0</v>
      </c>
      <c r="BO357" s="39">
        <f>IF(BC357+AR357+V356&gt;=H$8,0,IF(SUM($BL357:BN357)&lt;$C357,MIN(H$8-(BC357+AR357+V356),$C357-SUM($BL357:BN357)),0))</f>
        <v>0</v>
      </c>
      <c r="BP357" s="39">
        <f>IF(BD357+AS357+W356&gt;=I$8,0,IF(SUM($BL357:BO357)&lt;$C357,MIN(I$8-(BD357+AS357+W356),$C357-SUM($BL357:BO357)),0))</f>
        <v>0</v>
      </c>
      <c r="BQ357" s="39">
        <f>IF(BE357+AT357+X356&gt;=J$8,0,IF(SUM($BL357:BP357)&lt;$C357,MIN(J$8-(BE357+AT357+X356),$C357-SUM($BL357:BP357)),0))</f>
        <v>0</v>
      </c>
      <c r="BR357" s="39">
        <f>IF(BF357+AU357+Y356&gt;=K$8,0,IF(SUM($BL357:BQ357)&lt;$C357,MIN(K$8-(BF357+AU357+Y356),$C357-SUM($BL357:BQ357)),0))</f>
        <v>0</v>
      </c>
      <c r="BS357" s="39">
        <f>IF(BG357+AV357+Z356&gt;=L$8,0,IF(SUM($BL357:BR357)&lt;$C357,MIN(L$8-(BG357+AV357+Z356),$C357-SUM($BL357:BR357)),0))</f>
        <v>0</v>
      </c>
      <c r="BT357" s="39">
        <f>IF(BH357+AW357+AA356&gt;=M$8,0,IF(SUM($BL357:BS357)&lt;$C357,MIN(M$8-(BH357+AW357+AA356),$C357-SUM($BL357:BS357)),0))</f>
        <v>0</v>
      </c>
      <c r="BU357" s="39">
        <f>IF(BI357+AX357+AB356&gt;=N$8,0,IF(SUM($BL357:BT357)&lt;$C357,MIN(N$8-(BI357+AX357+AB356),$C357-SUM($BL357:BT357)),0))</f>
        <v>0</v>
      </c>
      <c r="BW357" s="52" t="e">
        <f t="shared" si="475"/>
        <v>#N/A</v>
      </c>
      <c r="BX357" s="174" t="e">
        <f t="shared" si="476"/>
        <v>#N/A</v>
      </c>
      <c r="BY357" s="39">
        <f t="shared" si="453"/>
        <v>0</v>
      </c>
      <c r="BZ357" s="174" t="e">
        <f t="shared" si="477"/>
        <v>#N/A</v>
      </c>
      <c r="CA357" s="37">
        <f t="shared" si="454"/>
        <v>0</v>
      </c>
      <c r="CB357" s="174" t="e">
        <f t="shared" si="478"/>
        <v>#N/A</v>
      </c>
      <c r="CC357" s="39">
        <f t="shared" si="455"/>
        <v>0</v>
      </c>
      <c r="CD357" s="174" t="e">
        <f t="shared" si="479"/>
        <v>#N/A</v>
      </c>
      <c r="CE357" s="39">
        <f t="shared" si="456"/>
        <v>0</v>
      </c>
      <c r="CF357" s="174" t="e">
        <f t="shared" si="480"/>
        <v>#N/A</v>
      </c>
      <c r="CG357" s="39">
        <f t="shared" si="457"/>
        <v>0</v>
      </c>
      <c r="CH357" s="174" t="e">
        <f t="shared" si="481"/>
        <v>#N/A</v>
      </c>
      <c r="CI357" s="39">
        <f t="shared" si="458"/>
        <v>0</v>
      </c>
      <c r="CJ357" s="174" t="e">
        <f t="shared" si="482"/>
        <v>#N/A</v>
      </c>
      <c r="CK357" s="39">
        <f t="shared" si="459"/>
        <v>0</v>
      </c>
      <c r="CL357" s="174" t="e">
        <f t="shared" si="483"/>
        <v>#N/A</v>
      </c>
      <c r="CM357" s="39">
        <f t="shared" si="460"/>
        <v>0</v>
      </c>
      <c r="CN357" s="174" t="e">
        <f t="shared" si="484"/>
        <v>#N/A</v>
      </c>
      <c r="CO357" s="39">
        <f t="shared" si="461"/>
        <v>0</v>
      </c>
      <c r="CP357" s="174" t="e">
        <f t="shared" si="485"/>
        <v>#N/A</v>
      </c>
      <c r="CQ357" s="39">
        <f t="shared" si="462"/>
        <v>0</v>
      </c>
      <c r="CR357" s="39" t="e">
        <f>IF(ISERROR(BX357),NA(),(BY357/Calculator!$E$6)/2)</f>
        <v>#N/A</v>
      </c>
      <c r="CS357" s="39" t="e">
        <f>IF(ISERROR(BZ357),NA(),(CA357/Calculator!$E$6)/2)</f>
        <v>#N/A</v>
      </c>
      <c r="CT357" s="39" t="e">
        <f>IF(ISERROR(CB357),NA(),(CC357/Calculator!$E$6)/2)</f>
        <v>#N/A</v>
      </c>
      <c r="CU357" s="39" t="e">
        <f>IF(ISERROR(CD357),NA(),(CE357/Calculator!$E$6)/2)</f>
        <v>#N/A</v>
      </c>
      <c r="CV357" s="39" t="e">
        <f>IF(ISERROR(CF357),NA(),(CG357/Calculator!$E$6)/2)</f>
        <v>#N/A</v>
      </c>
      <c r="CW357" s="39" t="e">
        <f>IF(ISERROR(CH357),NA(),(CI357/Calculator!$E$6)/2)</f>
        <v>#N/A</v>
      </c>
      <c r="CX357" s="39" t="e">
        <f>IF(ISERROR(CJ357),NA(),(CK357/Calculator!$E$6)/2)</f>
        <v>#N/A</v>
      </c>
      <c r="CY357" s="39" t="e">
        <f>IF(ISERROR(CL357),NA(),(CM357/Calculator!$E$6)/2)</f>
        <v>#N/A</v>
      </c>
      <c r="CZ357" s="39" t="e">
        <f>IF(ISERROR(CN357),NA(),(CO357/Calculator!$E$6)/2)</f>
        <v>#N/A</v>
      </c>
      <c r="DA357" s="39" t="e">
        <f>IF(ISERROR(CP357),NA(),(CQ357/Calculator!$E$6)/2)</f>
        <v>#N/A</v>
      </c>
    </row>
    <row r="358" spans="1:105" s="34" customFormat="1" ht="12" thickBot="1" x14ac:dyDescent="0.25">
      <c r="A358" s="51" t="str">
        <f t="shared" si="417"/>
        <v/>
      </c>
      <c r="B358" s="52" t="str">
        <f t="shared" si="463"/>
        <v/>
      </c>
      <c r="C358" s="53" t="str">
        <f t="shared" si="418"/>
        <v/>
      </c>
      <c r="D358" s="54"/>
      <c r="E358" s="36">
        <f t="shared" si="419"/>
        <v>0</v>
      </c>
      <c r="F358" s="36">
        <f t="shared" si="420"/>
        <v>0</v>
      </c>
      <c r="G358" s="36">
        <f t="shared" si="421"/>
        <v>0</v>
      </c>
      <c r="H358" s="36">
        <f t="shared" si="422"/>
        <v>0</v>
      </c>
      <c r="I358" s="36">
        <f t="shared" si="423"/>
        <v>0</v>
      </c>
      <c r="J358" s="36">
        <f t="shared" si="424"/>
        <v>0</v>
      </c>
      <c r="K358" s="36">
        <f t="shared" si="425"/>
        <v>0</v>
      </c>
      <c r="L358" s="36">
        <f t="shared" si="426"/>
        <v>0</v>
      </c>
      <c r="M358" s="36">
        <f t="shared" si="427"/>
        <v>0</v>
      </c>
      <c r="N358" s="36">
        <f t="shared" si="428"/>
        <v>0</v>
      </c>
      <c r="O358" s="49">
        <f t="shared" si="429"/>
        <v>0</v>
      </c>
      <c r="P358" s="132" t="str">
        <f t="shared" si="430"/>
        <v/>
      </c>
      <c r="Q358" s="50">
        <f t="shared" si="431"/>
        <v>0</v>
      </c>
      <c r="R358" s="37"/>
      <c r="S358" s="36">
        <f t="shared" si="432"/>
        <v>1000</v>
      </c>
      <c r="T358" s="36">
        <f t="shared" si="433"/>
        <v>0</v>
      </c>
      <c r="U358" s="36">
        <f t="shared" si="434"/>
        <v>0</v>
      </c>
      <c r="V358" s="36">
        <f t="shared" si="435"/>
        <v>0</v>
      </c>
      <c r="W358" s="36">
        <f t="shared" si="436"/>
        <v>3000</v>
      </c>
      <c r="X358" s="36">
        <f t="shared" si="437"/>
        <v>0</v>
      </c>
      <c r="Y358" s="36">
        <f t="shared" si="438"/>
        <v>0</v>
      </c>
      <c r="Z358" s="36">
        <f t="shared" si="439"/>
        <v>80520.160000000047</v>
      </c>
      <c r="AA358" s="36">
        <f t="shared" si="440"/>
        <v>0</v>
      </c>
      <c r="AB358" s="36">
        <f t="shared" si="441"/>
        <v>0</v>
      </c>
      <c r="AC358" s="40"/>
      <c r="AD358" s="36">
        <f t="shared" si="407"/>
        <v>0</v>
      </c>
      <c r="AE358" s="36">
        <f t="shared" si="408"/>
        <v>0</v>
      </c>
      <c r="AF358" s="36">
        <f t="shared" si="409"/>
        <v>0</v>
      </c>
      <c r="AG358" s="36">
        <f t="shared" si="410"/>
        <v>0</v>
      </c>
      <c r="AH358" s="36">
        <f t="shared" si="411"/>
        <v>0</v>
      </c>
      <c r="AI358" s="36">
        <f t="shared" si="412"/>
        <v>0</v>
      </c>
      <c r="AJ358" s="36">
        <f t="shared" si="413"/>
        <v>0</v>
      </c>
      <c r="AK358" s="36">
        <f t="shared" si="414"/>
        <v>0</v>
      </c>
      <c r="AL358" s="36">
        <f t="shared" si="415"/>
        <v>0</v>
      </c>
      <c r="AM358" s="36">
        <f t="shared" si="416"/>
        <v>0</v>
      </c>
      <c r="AN358" s="40"/>
      <c r="AO358" s="36">
        <f t="shared" si="442"/>
        <v>0</v>
      </c>
      <c r="AP358" s="36">
        <f t="shared" si="443"/>
        <v>0</v>
      </c>
      <c r="AQ358" s="36">
        <f t="shared" si="444"/>
        <v>0</v>
      </c>
      <c r="AR358" s="36">
        <f t="shared" si="445"/>
        <v>0</v>
      </c>
      <c r="AS358" s="36">
        <f t="shared" si="446"/>
        <v>0</v>
      </c>
      <c r="AT358" s="36">
        <f t="shared" si="447"/>
        <v>0</v>
      </c>
      <c r="AU358" s="36">
        <f t="shared" si="448"/>
        <v>0</v>
      </c>
      <c r="AV358" s="36">
        <f t="shared" si="449"/>
        <v>234.17</v>
      </c>
      <c r="AW358" s="36">
        <f t="shared" si="450"/>
        <v>0</v>
      </c>
      <c r="AX358" s="36">
        <f t="shared" si="451"/>
        <v>0</v>
      </c>
      <c r="AZ358" s="36">
        <f t="shared" si="464"/>
        <v>0</v>
      </c>
      <c r="BA358" s="36">
        <f t="shared" si="465"/>
        <v>0</v>
      </c>
      <c r="BB358" s="36">
        <f t="shared" si="466"/>
        <v>0</v>
      </c>
      <c r="BC358" s="36">
        <f t="shared" si="467"/>
        <v>0</v>
      </c>
      <c r="BD358" s="36">
        <f t="shared" si="468"/>
        <v>0</v>
      </c>
      <c r="BE358" s="36">
        <f t="shared" si="469"/>
        <v>0</v>
      </c>
      <c r="BF358" s="36">
        <f t="shared" si="470"/>
        <v>0</v>
      </c>
      <c r="BG358" s="36">
        <f t="shared" si="471"/>
        <v>0</v>
      </c>
      <c r="BH358" s="36">
        <f t="shared" si="472"/>
        <v>0</v>
      </c>
      <c r="BI358" s="36">
        <f t="shared" si="473"/>
        <v>0</v>
      </c>
      <c r="BJ358" s="118">
        <f t="shared" si="452"/>
        <v>0</v>
      </c>
      <c r="BK358" s="37"/>
      <c r="BL358" s="38">
        <f t="shared" si="474"/>
        <v>0</v>
      </c>
      <c r="BM358" s="39">
        <f>IF(BA358+AP358+T357&gt;=F$8,0,IF(SUM($BL358:BL358)&lt;$C358,MIN(F$8-(BA358+AP358+T357),$C358-SUM($BL358:BL358)),0))</f>
        <v>0</v>
      </c>
      <c r="BN358" s="39">
        <f>IF(BB358+AQ358+U357&gt;=G$8,0,IF(SUM($BL358:BM358)&lt;$C358,MIN(G$8-(BB358+AQ358+U357),$C358-SUM($BL358:BM358)),0))</f>
        <v>0</v>
      </c>
      <c r="BO358" s="39">
        <f>IF(BC358+AR358+V357&gt;=H$8,0,IF(SUM($BL358:BN358)&lt;$C358,MIN(H$8-(BC358+AR358+V357),$C358-SUM($BL358:BN358)),0))</f>
        <v>0</v>
      </c>
      <c r="BP358" s="39">
        <f>IF(BD358+AS358+W357&gt;=I$8,0,IF(SUM($BL358:BO358)&lt;$C358,MIN(I$8-(BD358+AS358+W357),$C358-SUM($BL358:BO358)),0))</f>
        <v>0</v>
      </c>
      <c r="BQ358" s="39">
        <f>IF(BE358+AT358+X357&gt;=J$8,0,IF(SUM($BL358:BP358)&lt;$C358,MIN(J$8-(BE358+AT358+X357),$C358-SUM($BL358:BP358)),0))</f>
        <v>0</v>
      </c>
      <c r="BR358" s="39">
        <f>IF(BF358+AU358+Y357&gt;=K$8,0,IF(SUM($BL358:BQ358)&lt;$C358,MIN(K$8-(BF358+AU358+Y357),$C358-SUM($BL358:BQ358)),0))</f>
        <v>0</v>
      </c>
      <c r="BS358" s="39">
        <f>IF(BG358+AV358+Z357&gt;=L$8,0,IF(SUM($BL358:BR358)&lt;$C358,MIN(L$8-(BG358+AV358+Z357),$C358-SUM($BL358:BR358)),0))</f>
        <v>0</v>
      </c>
      <c r="BT358" s="39">
        <f>IF(BH358+AW358+AA357&gt;=M$8,0,IF(SUM($BL358:BS358)&lt;$C358,MIN(M$8-(BH358+AW358+AA357),$C358-SUM($BL358:BS358)),0))</f>
        <v>0</v>
      </c>
      <c r="BU358" s="39">
        <f>IF(BI358+AX358+AB357&gt;=N$8,0,IF(SUM($BL358:BT358)&lt;$C358,MIN(N$8-(BI358+AX358+AB357),$C358-SUM($BL358:BT358)),0))</f>
        <v>0</v>
      </c>
      <c r="BW358" s="52" t="e">
        <f t="shared" si="475"/>
        <v>#N/A</v>
      </c>
      <c r="BX358" s="174" t="e">
        <f t="shared" si="476"/>
        <v>#N/A</v>
      </c>
      <c r="BY358" s="39">
        <f t="shared" si="453"/>
        <v>0</v>
      </c>
      <c r="BZ358" s="174" t="e">
        <f t="shared" si="477"/>
        <v>#N/A</v>
      </c>
      <c r="CA358" s="37">
        <f t="shared" si="454"/>
        <v>0</v>
      </c>
      <c r="CB358" s="174" t="e">
        <f t="shared" si="478"/>
        <v>#N/A</v>
      </c>
      <c r="CC358" s="39">
        <f t="shared" si="455"/>
        <v>0</v>
      </c>
      <c r="CD358" s="174" t="e">
        <f t="shared" si="479"/>
        <v>#N/A</v>
      </c>
      <c r="CE358" s="39">
        <f t="shared" si="456"/>
        <v>0</v>
      </c>
      <c r="CF358" s="174" t="e">
        <f t="shared" si="480"/>
        <v>#N/A</v>
      </c>
      <c r="CG358" s="39">
        <f t="shared" si="457"/>
        <v>0</v>
      </c>
      <c r="CH358" s="174" t="e">
        <f t="shared" si="481"/>
        <v>#N/A</v>
      </c>
      <c r="CI358" s="39">
        <f t="shared" si="458"/>
        <v>0</v>
      </c>
      <c r="CJ358" s="174" t="e">
        <f t="shared" si="482"/>
        <v>#N/A</v>
      </c>
      <c r="CK358" s="39">
        <f t="shared" si="459"/>
        <v>0</v>
      </c>
      <c r="CL358" s="174" t="e">
        <f t="shared" si="483"/>
        <v>#N/A</v>
      </c>
      <c r="CM358" s="39">
        <f t="shared" si="460"/>
        <v>0</v>
      </c>
      <c r="CN358" s="174" t="e">
        <f t="shared" si="484"/>
        <v>#N/A</v>
      </c>
      <c r="CO358" s="39">
        <f t="shared" si="461"/>
        <v>0</v>
      </c>
      <c r="CP358" s="174" t="e">
        <f t="shared" si="485"/>
        <v>#N/A</v>
      </c>
      <c r="CQ358" s="39">
        <f t="shared" si="462"/>
        <v>0</v>
      </c>
      <c r="CR358" s="39" t="e">
        <f>IF(ISERROR(BX358),NA(),(BY358/Calculator!$E$6)/2)</f>
        <v>#N/A</v>
      </c>
      <c r="CS358" s="39" t="e">
        <f>IF(ISERROR(BZ358),NA(),(CA358/Calculator!$E$6)/2)</f>
        <v>#N/A</v>
      </c>
      <c r="CT358" s="39" t="e">
        <f>IF(ISERROR(CB358),NA(),(CC358/Calculator!$E$6)/2)</f>
        <v>#N/A</v>
      </c>
      <c r="CU358" s="39" t="e">
        <f>IF(ISERROR(CD358),NA(),(CE358/Calculator!$E$6)/2)</f>
        <v>#N/A</v>
      </c>
      <c r="CV358" s="39" t="e">
        <f>IF(ISERROR(CF358),NA(),(CG358/Calculator!$E$6)/2)</f>
        <v>#N/A</v>
      </c>
      <c r="CW358" s="39" t="e">
        <f>IF(ISERROR(CH358),NA(),(CI358/Calculator!$E$6)/2)</f>
        <v>#N/A</v>
      </c>
      <c r="CX358" s="39" t="e">
        <f>IF(ISERROR(CJ358),NA(),(CK358/Calculator!$E$6)/2)</f>
        <v>#N/A</v>
      </c>
      <c r="CY358" s="39" t="e">
        <f>IF(ISERROR(CL358),NA(),(CM358/Calculator!$E$6)/2)</f>
        <v>#N/A</v>
      </c>
      <c r="CZ358" s="39" t="e">
        <f>IF(ISERROR(CN358),NA(),(CO358/Calculator!$E$6)/2)</f>
        <v>#N/A</v>
      </c>
      <c r="DA358" s="39" t="e">
        <f>IF(ISERROR(CP358),NA(),(CQ358/Calculator!$E$6)/2)</f>
        <v>#N/A</v>
      </c>
    </row>
    <row r="359" spans="1:105" s="34" customFormat="1" ht="12" thickBot="1" x14ac:dyDescent="0.25">
      <c r="A359" s="51" t="str">
        <f t="shared" si="417"/>
        <v/>
      </c>
      <c r="B359" s="52" t="str">
        <f t="shared" si="463"/>
        <v/>
      </c>
      <c r="C359" s="53" t="str">
        <f t="shared" si="418"/>
        <v/>
      </c>
      <c r="D359" s="54"/>
      <c r="E359" s="36">
        <f t="shared" si="419"/>
        <v>0</v>
      </c>
      <c r="F359" s="36">
        <f t="shared" si="420"/>
        <v>0</v>
      </c>
      <c r="G359" s="36">
        <f t="shared" si="421"/>
        <v>0</v>
      </c>
      <c r="H359" s="36">
        <f t="shared" si="422"/>
        <v>0</v>
      </c>
      <c r="I359" s="36">
        <f t="shared" si="423"/>
        <v>0</v>
      </c>
      <c r="J359" s="36">
        <f t="shared" si="424"/>
        <v>0</v>
      </c>
      <c r="K359" s="36">
        <f t="shared" si="425"/>
        <v>0</v>
      </c>
      <c r="L359" s="36">
        <f t="shared" si="426"/>
        <v>0</v>
      </c>
      <c r="M359" s="36">
        <f t="shared" si="427"/>
        <v>0</v>
      </c>
      <c r="N359" s="36">
        <f t="shared" si="428"/>
        <v>0</v>
      </c>
      <c r="O359" s="49">
        <f t="shared" si="429"/>
        <v>0</v>
      </c>
      <c r="P359" s="132" t="str">
        <f t="shared" si="430"/>
        <v/>
      </c>
      <c r="Q359" s="50">
        <f t="shared" si="431"/>
        <v>0</v>
      </c>
      <c r="R359" s="37"/>
      <c r="S359" s="36">
        <f t="shared" si="432"/>
        <v>1000</v>
      </c>
      <c r="T359" s="36">
        <f t="shared" si="433"/>
        <v>0</v>
      </c>
      <c r="U359" s="36">
        <f t="shared" si="434"/>
        <v>0</v>
      </c>
      <c r="V359" s="36">
        <f t="shared" si="435"/>
        <v>0</v>
      </c>
      <c r="W359" s="36">
        <f t="shared" si="436"/>
        <v>3000</v>
      </c>
      <c r="X359" s="36">
        <f t="shared" si="437"/>
        <v>0</v>
      </c>
      <c r="Y359" s="36">
        <f t="shared" si="438"/>
        <v>0</v>
      </c>
      <c r="Z359" s="36">
        <f t="shared" si="439"/>
        <v>80755.010000000053</v>
      </c>
      <c r="AA359" s="36">
        <f t="shared" si="440"/>
        <v>0</v>
      </c>
      <c r="AB359" s="36">
        <f t="shared" si="441"/>
        <v>0</v>
      </c>
      <c r="AC359" s="40"/>
      <c r="AD359" s="36">
        <f t="shared" si="407"/>
        <v>0</v>
      </c>
      <c r="AE359" s="36">
        <f t="shared" si="408"/>
        <v>0</v>
      </c>
      <c r="AF359" s="36">
        <f t="shared" si="409"/>
        <v>0</v>
      </c>
      <c r="AG359" s="36">
        <f t="shared" si="410"/>
        <v>0</v>
      </c>
      <c r="AH359" s="36">
        <f t="shared" si="411"/>
        <v>0</v>
      </c>
      <c r="AI359" s="36">
        <f t="shared" si="412"/>
        <v>0</v>
      </c>
      <c r="AJ359" s="36">
        <f t="shared" si="413"/>
        <v>0</v>
      </c>
      <c r="AK359" s="36">
        <f t="shared" si="414"/>
        <v>0</v>
      </c>
      <c r="AL359" s="36">
        <f t="shared" si="415"/>
        <v>0</v>
      </c>
      <c r="AM359" s="36">
        <f t="shared" si="416"/>
        <v>0</v>
      </c>
      <c r="AN359" s="40"/>
      <c r="AO359" s="36">
        <f t="shared" si="442"/>
        <v>0</v>
      </c>
      <c r="AP359" s="36">
        <f t="shared" si="443"/>
        <v>0</v>
      </c>
      <c r="AQ359" s="36">
        <f t="shared" si="444"/>
        <v>0</v>
      </c>
      <c r="AR359" s="36">
        <f t="shared" si="445"/>
        <v>0</v>
      </c>
      <c r="AS359" s="36">
        <f t="shared" si="446"/>
        <v>0</v>
      </c>
      <c r="AT359" s="36">
        <f t="shared" si="447"/>
        <v>0</v>
      </c>
      <c r="AU359" s="36">
        <f t="shared" si="448"/>
        <v>0</v>
      </c>
      <c r="AV359" s="36">
        <f t="shared" si="449"/>
        <v>234.85</v>
      </c>
      <c r="AW359" s="36">
        <f t="shared" si="450"/>
        <v>0</v>
      </c>
      <c r="AX359" s="36">
        <f t="shared" si="451"/>
        <v>0</v>
      </c>
      <c r="AZ359" s="36">
        <f t="shared" si="464"/>
        <v>0</v>
      </c>
      <c r="BA359" s="36">
        <f t="shared" si="465"/>
        <v>0</v>
      </c>
      <c r="BB359" s="36">
        <f t="shared" si="466"/>
        <v>0</v>
      </c>
      <c r="BC359" s="36">
        <f t="shared" si="467"/>
        <v>0</v>
      </c>
      <c r="BD359" s="36">
        <f t="shared" si="468"/>
        <v>0</v>
      </c>
      <c r="BE359" s="36">
        <f t="shared" si="469"/>
        <v>0</v>
      </c>
      <c r="BF359" s="36">
        <f t="shared" si="470"/>
        <v>0</v>
      </c>
      <c r="BG359" s="36">
        <f t="shared" si="471"/>
        <v>0</v>
      </c>
      <c r="BH359" s="36">
        <f t="shared" si="472"/>
        <v>0</v>
      </c>
      <c r="BI359" s="36">
        <f t="shared" si="473"/>
        <v>0</v>
      </c>
      <c r="BJ359" s="118">
        <f t="shared" si="452"/>
        <v>0</v>
      </c>
      <c r="BK359" s="37"/>
      <c r="BL359" s="38">
        <f t="shared" si="474"/>
        <v>0</v>
      </c>
      <c r="BM359" s="39">
        <f>IF(BA359+AP359+T358&gt;=F$8,0,IF(SUM($BL359:BL359)&lt;$C359,MIN(F$8-(BA359+AP359+T358),$C359-SUM($BL359:BL359)),0))</f>
        <v>0</v>
      </c>
      <c r="BN359" s="39">
        <f>IF(BB359+AQ359+U358&gt;=G$8,0,IF(SUM($BL359:BM359)&lt;$C359,MIN(G$8-(BB359+AQ359+U358),$C359-SUM($BL359:BM359)),0))</f>
        <v>0</v>
      </c>
      <c r="BO359" s="39">
        <f>IF(BC359+AR359+V358&gt;=H$8,0,IF(SUM($BL359:BN359)&lt;$C359,MIN(H$8-(BC359+AR359+V358),$C359-SUM($BL359:BN359)),0))</f>
        <v>0</v>
      </c>
      <c r="BP359" s="39">
        <f>IF(BD359+AS359+W358&gt;=I$8,0,IF(SUM($BL359:BO359)&lt;$C359,MIN(I$8-(BD359+AS359+W358),$C359-SUM($BL359:BO359)),0))</f>
        <v>0</v>
      </c>
      <c r="BQ359" s="39">
        <f>IF(BE359+AT359+X358&gt;=J$8,0,IF(SUM($BL359:BP359)&lt;$C359,MIN(J$8-(BE359+AT359+X358),$C359-SUM($BL359:BP359)),0))</f>
        <v>0</v>
      </c>
      <c r="BR359" s="39">
        <f>IF(BF359+AU359+Y358&gt;=K$8,0,IF(SUM($BL359:BQ359)&lt;$C359,MIN(K$8-(BF359+AU359+Y358),$C359-SUM($BL359:BQ359)),0))</f>
        <v>0</v>
      </c>
      <c r="BS359" s="39">
        <f>IF(BG359+AV359+Z358&gt;=L$8,0,IF(SUM($BL359:BR359)&lt;$C359,MIN(L$8-(BG359+AV359+Z358),$C359-SUM($BL359:BR359)),0))</f>
        <v>0</v>
      </c>
      <c r="BT359" s="39">
        <f>IF(BH359+AW359+AA358&gt;=M$8,0,IF(SUM($BL359:BS359)&lt;$C359,MIN(M$8-(BH359+AW359+AA358),$C359-SUM($BL359:BS359)),0))</f>
        <v>0</v>
      </c>
      <c r="BU359" s="39">
        <f>IF(BI359+AX359+AB358&gt;=N$8,0,IF(SUM($BL359:BT359)&lt;$C359,MIN(N$8-(BI359+AX359+AB358),$C359-SUM($BL359:BT359)),0))</f>
        <v>0</v>
      </c>
      <c r="BW359" s="52" t="e">
        <f t="shared" si="475"/>
        <v>#N/A</v>
      </c>
      <c r="BX359" s="174" t="e">
        <f t="shared" si="476"/>
        <v>#N/A</v>
      </c>
      <c r="BY359" s="39">
        <f t="shared" si="453"/>
        <v>0</v>
      </c>
      <c r="BZ359" s="174" t="e">
        <f t="shared" si="477"/>
        <v>#N/A</v>
      </c>
      <c r="CA359" s="37">
        <f t="shared" si="454"/>
        <v>0</v>
      </c>
      <c r="CB359" s="174" t="e">
        <f t="shared" si="478"/>
        <v>#N/A</v>
      </c>
      <c r="CC359" s="39">
        <f t="shared" si="455"/>
        <v>0</v>
      </c>
      <c r="CD359" s="174" t="e">
        <f t="shared" si="479"/>
        <v>#N/A</v>
      </c>
      <c r="CE359" s="39">
        <f t="shared" si="456"/>
        <v>0</v>
      </c>
      <c r="CF359" s="174" t="e">
        <f t="shared" si="480"/>
        <v>#N/A</v>
      </c>
      <c r="CG359" s="39">
        <f t="shared" si="457"/>
        <v>0</v>
      </c>
      <c r="CH359" s="174" t="e">
        <f t="shared" si="481"/>
        <v>#N/A</v>
      </c>
      <c r="CI359" s="39">
        <f t="shared" si="458"/>
        <v>0</v>
      </c>
      <c r="CJ359" s="174" t="e">
        <f t="shared" si="482"/>
        <v>#N/A</v>
      </c>
      <c r="CK359" s="39">
        <f t="shared" si="459"/>
        <v>0</v>
      </c>
      <c r="CL359" s="174" t="e">
        <f t="shared" si="483"/>
        <v>#N/A</v>
      </c>
      <c r="CM359" s="39">
        <f t="shared" si="460"/>
        <v>0</v>
      </c>
      <c r="CN359" s="174" t="e">
        <f t="shared" si="484"/>
        <v>#N/A</v>
      </c>
      <c r="CO359" s="39">
        <f t="shared" si="461"/>
        <v>0</v>
      </c>
      <c r="CP359" s="174" t="e">
        <f t="shared" si="485"/>
        <v>#N/A</v>
      </c>
      <c r="CQ359" s="39">
        <f t="shared" si="462"/>
        <v>0</v>
      </c>
      <c r="CR359" s="39" t="e">
        <f>IF(ISERROR(BX359),NA(),(BY359/Calculator!$E$6)/2)</f>
        <v>#N/A</v>
      </c>
      <c r="CS359" s="39" t="e">
        <f>IF(ISERROR(BZ359),NA(),(CA359/Calculator!$E$6)/2)</f>
        <v>#N/A</v>
      </c>
      <c r="CT359" s="39" t="e">
        <f>IF(ISERROR(CB359),NA(),(CC359/Calculator!$E$6)/2)</f>
        <v>#N/A</v>
      </c>
      <c r="CU359" s="39" t="e">
        <f>IF(ISERROR(CD359),NA(),(CE359/Calculator!$E$6)/2)</f>
        <v>#N/A</v>
      </c>
      <c r="CV359" s="39" t="e">
        <f>IF(ISERROR(CF359),NA(),(CG359/Calculator!$E$6)/2)</f>
        <v>#N/A</v>
      </c>
      <c r="CW359" s="39" t="e">
        <f>IF(ISERROR(CH359),NA(),(CI359/Calculator!$E$6)/2)</f>
        <v>#N/A</v>
      </c>
      <c r="CX359" s="39" t="e">
        <f>IF(ISERROR(CJ359),NA(),(CK359/Calculator!$E$6)/2)</f>
        <v>#N/A</v>
      </c>
      <c r="CY359" s="39" t="e">
        <f>IF(ISERROR(CL359),NA(),(CM359/Calculator!$E$6)/2)</f>
        <v>#N/A</v>
      </c>
      <c r="CZ359" s="39" t="e">
        <f>IF(ISERROR(CN359),NA(),(CO359/Calculator!$E$6)/2)</f>
        <v>#N/A</v>
      </c>
      <c r="DA359" s="39" t="e">
        <f>IF(ISERROR(CP359),NA(),(CQ359/Calculator!$E$6)/2)</f>
        <v>#N/A</v>
      </c>
    </row>
    <row r="360" spans="1:105" s="34" customFormat="1" ht="12" thickBot="1" x14ac:dyDescent="0.25">
      <c r="A360" s="51" t="str">
        <f t="shared" si="417"/>
        <v/>
      </c>
      <c r="B360" s="52" t="str">
        <f t="shared" si="463"/>
        <v/>
      </c>
      <c r="C360" s="53" t="str">
        <f t="shared" si="418"/>
        <v/>
      </c>
      <c r="D360" s="54"/>
      <c r="E360" s="36">
        <f t="shared" si="419"/>
        <v>0</v>
      </c>
      <c r="F360" s="36">
        <f t="shared" si="420"/>
        <v>0</v>
      </c>
      <c r="G360" s="36">
        <f t="shared" si="421"/>
        <v>0</v>
      </c>
      <c r="H360" s="36">
        <f t="shared" si="422"/>
        <v>0</v>
      </c>
      <c r="I360" s="36">
        <f t="shared" si="423"/>
        <v>0</v>
      </c>
      <c r="J360" s="36">
        <f t="shared" si="424"/>
        <v>0</v>
      </c>
      <c r="K360" s="36">
        <f t="shared" si="425"/>
        <v>0</v>
      </c>
      <c r="L360" s="36">
        <f t="shared" si="426"/>
        <v>0</v>
      </c>
      <c r="M360" s="36">
        <f t="shared" si="427"/>
        <v>0</v>
      </c>
      <c r="N360" s="36">
        <f t="shared" si="428"/>
        <v>0</v>
      </c>
      <c r="O360" s="49">
        <f t="shared" si="429"/>
        <v>0</v>
      </c>
      <c r="P360" s="132" t="str">
        <f t="shared" si="430"/>
        <v/>
      </c>
      <c r="Q360" s="50">
        <f t="shared" si="431"/>
        <v>0</v>
      </c>
      <c r="R360" s="37"/>
      <c r="S360" s="36">
        <f t="shared" si="432"/>
        <v>1000</v>
      </c>
      <c r="T360" s="36">
        <f t="shared" si="433"/>
        <v>0</v>
      </c>
      <c r="U360" s="36">
        <f t="shared" si="434"/>
        <v>0</v>
      </c>
      <c r="V360" s="36">
        <f t="shared" si="435"/>
        <v>0</v>
      </c>
      <c r="W360" s="36">
        <f t="shared" si="436"/>
        <v>3000</v>
      </c>
      <c r="X360" s="36">
        <f t="shared" si="437"/>
        <v>0</v>
      </c>
      <c r="Y360" s="36">
        <f t="shared" si="438"/>
        <v>0</v>
      </c>
      <c r="Z360" s="36">
        <f t="shared" si="439"/>
        <v>80990.550000000047</v>
      </c>
      <c r="AA360" s="36">
        <f t="shared" si="440"/>
        <v>0</v>
      </c>
      <c r="AB360" s="36">
        <f t="shared" si="441"/>
        <v>0</v>
      </c>
      <c r="AC360" s="40"/>
      <c r="AD360" s="36">
        <f t="shared" si="407"/>
        <v>0</v>
      </c>
      <c r="AE360" s="36">
        <f t="shared" si="408"/>
        <v>0</v>
      </c>
      <c r="AF360" s="36">
        <f t="shared" si="409"/>
        <v>0</v>
      </c>
      <c r="AG360" s="36">
        <f t="shared" si="410"/>
        <v>0</v>
      </c>
      <c r="AH360" s="36">
        <f t="shared" si="411"/>
        <v>0</v>
      </c>
      <c r="AI360" s="36">
        <f t="shared" si="412"/>
        <v>0</v>
      </c>
      <c r="AJ360" s="36">
        <f t="shared" si="413"/>
        <v>0</v>
      </c>
      <c r="AK360" s="36">
        <f t="shared" si="414"/>
        <v>0</v>
      </c>
      <c r="AL360" s="36">
        <f t="shared" si="415"/>
        <v>0</v>
      </c>
      <c r="AM360" s="36">
        <f t="shared" si="416"/>
        <v>0</v>
      </c>
      <c r="AN360" s="40"/>
      <c r="AO360" s="36">
        <f t="shared" si="442"/>
        <v>0</v>
      </c>
      <c r="AP360" s="36">
        <f t="shared" si="443"/>
        <v>0</v>
      </c>
      <c r="AQ360" s="36">
        <f t="shared" si="444"/>
        <v>0</v>
      </c>
      <c r="AR360" s="36">
        <f t="shared" si="445"/>
        <v>0</v>
      </c>
      <c r="AS360" s="36">
        <f t="shared" si="446"/>
        <v>0</v>
      </c>
      <c r="AT360" s="36">
        <f t="shared" si="447"/>
        <v>0</v>
      </c>
      <c r="AU360" s="36">
        <f t="shared" si="448"/>
        <v>0</v>
      </c>
      <c r="AV360" s="36">
        <f t="shared" si="449"/>
        <v>235.54</v>
      </c>
      <c r="AW360" s="36">
        <f t="shared" si="450"/>
        <v>0</v>
      </c>
      <c r="AX360" s="36">
        <f t="shared" si="451"/>
        <v>0</v>
      </c>
      <c r="AZ360" s="36">
        <f t="shared" si="464"/>
        <v>0</v>
      </c>
      <c r="BA360" s="36">
        <f t="shared" si="465"/>
        <v>0</v>
      </c>
      <c r="BB360" s="36">
        <f t="shared" si="466"/>
        <v>0</v>
      </c>
      <c r="BC360" s="36">
        <f t="shared" si="467"/>
        <v>0</v>
      </c>
      <c r="BD360" s="36">
        <f t="shared" si="468"/>
        <v>0</v>
      </c>
      <c r="BE360" s="36">
        <f t="shared" si="469"/>
        <v>0</v>
      </c>
      <c r="BF360" s="36">
        <f t="shared" si="470"/>
        <v>0</v>
      </c>
      <c r="BG360" s="36">
        <f t="shared" si="471"/>
        <v>0</v>
      </c>
      <c r="BH360" s="36">
        <f t="shared" si="472"/>
        <v>0</v>
      </c>
      <c r="BI360" s="36">
        <f t="shared" si="473"/>
        <v>0</v>
      </c>
      <c r="BJ360" s="118">
        <f t="shared" si="452"/>
        <v>0</v>
      </c>
      <c r="BK360" s="37"/>
      <c r="BL360" s="38">
        <f t="shared" si="474"/>
        <v>0</v>
      </c>
      <c r="BM360" s="39">
        <f>IF(BA360+AP360+T359&gt;=F$8,0,IF(SUM($BL360:BL360)&lt;$C360,MIN(F$8-(BA360+AP360+T359),$C360-SUM($BL360:BL360)),0))</f>
        <v>0</v>
      </c>
      <c r="BN360" s="39">
        <f>IF(BB360+AQ360+U359&gt;=G$8,0,IF(SUM($BL360:BM360)&lt;$C360,MIN(G$8-(BB360+AQ360+U359),$C360-SUM($BL360:BM360)),0))</f>
        <v>0</v>
      </c>
      <c r="BO360" s="39">
        <f>IF(BC360+AR360+V359&gt;=H$8,0,IF(SUM($BL360:BN360)&lt;$C360,MIN(H$8-(BC360+AR360+V359),$C360-SUM($BL360:BN360)),0))</f>
        <v>0</v>
      </c>
      <c r="BP360" s="39">
        <f>IF(BD360+AS360+W359&gt;=I$8,0,IF(SUM($BL360:BO360)&lt;$C360,MIN(I$8-(BD360+AS360+W359),$C360-SUM($BL360:BO360)),0))</f>
        <v>0</v>
      </c>
      <c r="BQ360" s="39">
        <f>IF(BE360+AT360+X359&gt;=J$8,0,IF(SUM($BL360:BP360)&lt;$C360,MIN(J$8-(BE360+AT360+X359),$C360-SUM($BL360:BP360)),0))</f>
        <v>0</v>
      </c>
      <c r="BR360" s="39">
        <f>IF(BF360+AU360+Y359&gt;=K$8,0,IF(SUM($BL360:BQ360)&lt;$C360,MIN(K$8-(BF360+AU360+Y359),$C360-SUM($BL360:BQ360)),0))</f>
        <v>0</v>
      </c>
      <c r="BS360" s="39">
        <f>IF(BG360+AV360+Z359&gt;=L$8,0,IF(SUM($BL360:BR360)&lt;$C360,MIN(L$8-(BG360+AV360+Z359),$C360-SUM($BL360:BR360)),0))</f>
        <v>0</v>
      </c>
      <c r="BT360" s="39">
        <f>IF(BH360+AW360+AA359&gt;=M$8,0,IF(SUM($BL360:BS360)&lt;$C360,MIN(M$8-(BH360+AW360+AA359),$C360-SUM($BL360:BS360)),0))</f>
        <v>0</v>
      </c>
      <c r="BU360" s="39">
        <f>IF(BI360+AX360+AB359&gt;=N$8,0,IF(SUM($BL360:BT360)&lt;$C360,MIN(N$8-(BI360+AX360+AB359),$C360-SUM($BL360:BT360)),0))</f>
        <v>0</v>
      </c>
      <c r="BW360" s="52" t="e">
        <f t="shared" si="475"/>
        <v>#N/A</v>
      </c>
      <c r="BX360" s="174" t="e">
        <f t="shared" si="476"/>
        <v>#N/A</v>
      </c>
      <c r="BY360" s="39">
        <f t="shared" si="453"/>
        <v>0</v>
      </c>
      <c r="BZ360" s="174" t="e">
        <f t="shared" si="477"/>
        <v>#N/A</v>
      </c>
      <c r="CA360" s="37">
        <f t="shared" si="454"/>
        <v>0</v>
      </c>
      <c r="CB360" s="174" t="e">
        <f t="shared" si="478"/>
        <v>#N/A</v>
      </c>
      <c r="CC360" s="39">
        <f t="shared" si="455"/>
        <v>0</v>
      </c>
      <c r="CD360" s="174" t="e">
        <f t="shared" si="479"/>
        <v>#N/A</v>
      </c>
      <c r="CE360" s="39">
        <f t="shared" si="456"/>
        <v>0</v>
      </c>
      <c r="CF360" s="174" t="e">
        <f t="shared" si="480"/>
        <v>#N/A</v>
      </c>
      <c r="CG360" s="39">
        <f t="shared" si="457"/>
        <v>0</v>
      </c>
      <c r="CH360" s="174" t="e">
        <f t="shared" si="481"/>
        <v>#N/A</v>
      </c>
      <c r="CI360" s="39">
        <f t="shared" si="458"/>
        <v>0</v>
      </c>
      <c r="CJ360" s="174" t="e">
        <f t="shared" si="482"/>
        <v>#N/A</v>
      </c>
      <c r="CK360" s="39">
        <f t="shared" si="459"/>
        <v>0</v>
      </c>
      <c r="CL360" s="174" t="e">
        <f t="shared" si="483"/>
        <v>#N/A</v>
      </c>
      <c r="CM360" s="39">
        <f t="shared" si="460"/>
        <v>0</v>
      </c>
      <c r="CN360" s="174" t="e">
        <f t="shared" si="484"/>
        <v>#N/A</v>
      </c>
      <c r="CO360" s="39">
        <f t="shared" si="461"/>
        <v>0</v>
      </c>
      <c r="CP360" s="174" t="e">
        <f t="shared" si="485"/>
        <v>#N/A</v>
      </c>
      <c r="CQ360" s="39">
        <f t="shared" si="462"/>
        <v>0</v>
      </c>
      <c r="CR360" s="39" t="e">
        <f>IF(ISERROR(BX360),NA(),(BY360/Calculator!$E$6)/2)</f>
        <v>#N/A</v>
      </c>
      <c r="CS360" s="39" t="e">
        <f>IF(ISERROR(BZ360),NA(),(CA360/Calculator!$E$6)/2)</f>
        <v>#N/A</v>
      </c>
      <c r="CT360" s="39" t="e">
        <f>IF(ISERROR(CB360),NA(),(CC360/Calculator!$E$6)/2)</f>
        <v>#N/A</v>
      </c>
      <c r="CU360" s="39" t="e">
        <f>IF(ISERROR(CD360),NA(),(CE360/Calculator!$E$6)/2)</f>
        <v>#N/A</v>
      </c>
      <c r="CV360" s="39" t="e">
        <f>IF(ISERROR(CF360),NA(),(CG360/Calculator!$E$6)/2)</f>
        <v>#N/A</v>
      </c>
      <c r="CW360" s="39" t="e">
        <f>IF(ISERROR(CH360),NA(),(CI360/Calculator!$E$6)/2)</f>
        <v>#N/A</v>
      </c>
      <c r="CX360" s="39" t="e">
        <f>IF(ISERROR(CJ360),NA(),(CK360/Calculator!$E$6)/2)</f>
        <v>#N/A</v>
      </c>
      <c r="CY360" s="39" t="e">
        <f>IF(ISERROR(CL360),NA(),(CM360/Calculator!$E$6)/2)</f>
        <v>#N/A</v>
      </c>
      <c r="CZ360" s="39" t="e">
        <f>IF(ISERROR(CN360),NA(),(CO360/Calculator!$E$6)/2)</f>
        <v>#N/A</v>
      </c>
      <c r="DA360" s="39" t="e">
        <f>IF(ISERROR(CP360),NA(),(CQ360/Calculator!$E$6)/2)</f>
        <v>#N/A</v>
      </c>
    </row>
    <row r="361" spans="1:105" s="34" customFormat="1" ht="12" thickBot="1" x14ac:dyDescent="0.25">
      <c r="A361" s="51" t="str">
        <f t="shared" si="417"/>
        <v/>
      </c>
      <c r="B361" s="52" t="str">
        <f t="shared" si="463"/>
        <v/>
      </c>
      <c r="C361" s="53" t="str">
        <f t="shared" si="418"/>
        <v/>
      </c>
      <c r="D361" s="54"/>
      <c r="E361" s="36">
        <f t="shared" si="419"/>
        <v>0</v>
      </c>
      <c r="F361" s="36">
        <f t="shared" si="420"/>
        <v>0</v>
      </c>
      <c r="G361" s="36">
        <f t="shared" si="421"/>
        <v>0</v>
      </c>
      <c r="H361" s="36">
        <f t="shared" si="422"/>
        <v>0</v>
      </c>
      <c r="I361" s="36">
        <f t="shared" si="423"/>
        <v>0</v>
      </c>
      <c r="J361" s="36">
        <f t="shared" si="424"/>
        <v>0</v>
      </c>
      <c r="K361" s="36">
        <f t="shared" si="425"/>
        <v>0</v>
      </c>
      <c r="L361" s="36">
        <f t="shared" si="426"/>
        <v>0</v>
      </c>
      <c r="M361" s="36">
        <f t="shared" si="427"/>
        <v>0</v>
      </c>
      <c r="N361" s="36">
        <f t="shared" si="428"/>
        <v>0</v>
      </c>
      <c r="O361" s="49">
        <f t="shared" si="429"/>
        <v>0</v>
      </c>
      <c r="P361" s="132" t="str">
        <f t="shared" si="430"/>
        <v/>
      </c>
      <c r="Q361" s="50">
        <f t="shared" si="431"/>
        <v>0</v>
      </c>
      <c r="R361" s="37"/>
      <c r="S361" s="36">
        <f t="shared" si="432"/>
        <v>1000</v>
      </c>
      <c r="T361" s="36">
        <f t="shared" si="433"/>
        <v>0</v>
      </c>
      <c r="U361" s="36">
        <f t="shared" si="434"/>
        <v>0</v>
      </c>
      <c r="V361" s="36">
        <f t="shared" si="435"/>
        <v>0</v>
      </c>
      <c r="W361" s="36">
        <f t="shared" si="436"/>
        <v>3000</v>
      </c>
      <c r="X361" s="36">
        <f t="shared" si="437"/>
        <v>0</v>
      </c>
      <c r="Y361" s="36">
        <f t="shared" si="438"/>
        <v>0</v>
      </c>
      <c r="Z361" s="36">
        <f t="shared" si="439"/>
        <v>81226.770000000048</v>
      </c>
      <c r="AA361" s="36">
        <f t="shared" si="440"/>
        <v>0</v>
      </c>
      <c r="AB361" s="36">
        <f t="shared" si="441"/>
        <v>0</v>
      </c>
      <c r="AC361" s="40"/>
      <c r="AD361" s="36">
        <f t="shared" si="407"/>
        <v>0</v>
      </c>
      <c r="AE361" s="36">
        <f t="shared" si="408"/>
        <v>0</v>
      </c>
      <c r="AF361" s="36">
        <f t="shared" si="409"/>
        <v>0</v>
      </c>
      <c r="AG361" s="36">
        <f t="shared" si="410"/>
        <v>0</v>
      </c>
      <c r="AH361" s="36">
        <f t="shared" si="411"/>
        <v>0</v>
      </c>
      <c r="AI361" s="36">
        <f t="shared" si="412"/>
        <v>0</v>
      </c>
      <c r="AJ361" s="36">
        <f t="shared" si="413"/>
        <v>0</v>
      </c>
      <c r="AK361" s="36">
        <f t="shared" si="414"/>
        <v>0</v>
      </c>
      <c r="AL361" s="36">
        <f t="shared" si="415"/>
        <v>0</v>
      </c>
      <c r="AM361" s="36">
        <f t="shared" si="416"/>
        <v>0</v>
      </c>
      <c r="AN361" s="40"/>
      <c r="AO361" s="36">
        <f t="shared" si="442"/>
        <v>0</v>
      </c>
      <c r="AP361" s="36">
        <f t="shared" si="443"/>
        <v>0</v>
      </c>
      <c r="AQ361" s="36">
        <f t="shared" si="444"/>
        <v>0</v>
      </c>
      <c r="AR361" s="36">
        <f t="shared" si="445"/>
        <v>0</v>
      </c>
      <c r="AS361" s="36">
        <f t="shared" si="446"/>
        <v>0</v>
      </c>
      <c r="AT361" s="36">
        <f t="shared" si="447"/>
        <v>0</v>
      </c>
      <c r="AU361" s="36">
        <f t="shared" si="448"/>
        <v>0</v>
      </c>
      <c r="AV361" s="36">
        <f t="shared" si="449"/>
        <v>236.22</v>
      </c>
      <c r="AW361" s="36">
        <f t="shared" si="450"/>
        <v>0</v>
      </c>
      <c r="AX361" s="36">
        <f t="shared" si="451"/>
        <v>0</v>
      </c>
      <c r="AZ361" s="36">
        <f t="shared" si="464"/>
        <v>0</v>
      </c>
      <c r="BA361" s="36">
        <f t="shared" si="465"/>
        <v>0</v>
      </c>
      <c r="BB361" s="36">
        <f t="shared" si="466"/>
        <v>0</v>
      </c>
      <c r="BC361" s="36">
        <f t="shared" si="467"/>
        <v>0</v>
      </c>
      <c r="BD361" s="36">
        <f t="shared" si="468"/>
        <v>0</v>
      </c>
      <c r="BE361" s="36">
        <f t="shared" si="469"/>
        <v>0</v>
      </c>
      <c r="BF361" s="36">
        <f t="shared" si="470"/>
        <v>0</v>
      </c>
      <c r="BG361" s="36">
        <f t="shared" si="471"/>
        <v>0</v>
      </c>
      <c r="BH361" s="36">
        <f t="shared" si="472"/>
        <v>0</v>
      </c>
      <c r="BI361" s="36">
        <f t="shared" si="473"/>
        <v>0</v>
      </c>
      <c r="BJ361" s="118">
        <f t="shared" si="452"/>
        <v>0</v>
      </c>
      <c r="BK361" s="37"/>
      <c r="BL361" s="38">
        <f t="shared" si="474"/>
        <v>0</v>
      </c>
      <c r="BM361" s="39">
        <f>IF(BA361+AP361+T360&gt;=F$8,0,IF(SUM($BL361:BL361)&lt;$C361,MIN(F$8-(BA361+AP361+T360),$C361-SUM($BL361:BL361)),0))</f>
        <v>0</v>
      </c>
      <c r="BN361" s="39">
        <f>IF(BB361+AQ361+U360&gt;=G$8,0,IF(SUM($BL361:BM361)&lt;$C361,MIN(G$8-(BB361+AQ361+U360),$C361-SUM($BL361:BM361)),0))</f>
        <v>0</v>
      </c>
      <c r="BO361" s="39">
        <f>IF(BC361+AR361+V360&gt;=H$8,0,IF(SUM($BL361:BN361)&lt;$C361,MIN(H$8-(BC361+AR361+V360),$C361-SUM($BL361:BN361)),0))</f>
        <v>0</v>
      </c>
      <c r="BP361" s="39">
        <f>IF(BD361+AS361+W360&gt;=I$8,0,IF(SUM($BL361:BO361)&lt;$C361,MIN(I$8-(BD361+AS361+W360),$C361-SUM($BL361:BO361)),0))</f>
        <v>0</v>
      </c>
      <c r="BQ361" s="39">
        <f>IF(BE361+AT361+X360&gt;=J$8,0,IF(SUM($BL361:BP361)&lt;$C361,MIN(J$8-(BE361+AT361+X360),$C361-SUM($BL361:BP361)),0))</f>
        <v>0</v>
      </c>
      <c r="BR361" s="39">
        <f>IF(BF361+AU361+Y360&gt;=K$8,0,IF(SUM($BL361:BQ361)&lt;$C361,MIN(K$8-(BF361+AU361+Y360),$C361-SUM($BL361:BQ361)),0))</f>
        <v>0</v>
      </c>
      <c r="BS361" s="39">
        <f>IF(BG361+AV361+Z360&gt;=L$8,0,IF(SUM($BL361:BR361)&lt;$C361,MIN(L$8-(BG361+AV361+Z360),$C361-SUM($BL361:BR361)),0))</f>
        <v>0</v>
      </c>
      <c r="BT361" s="39">
        <f>IF(BH361+AW361+AA360&gt;=M$8,0,IF(SUM($BL361:BS361)&lt;$C361,MIN(M$8-(BH361+AW361+AA360),$C361-SUM($BL361:BS361)),0))</f>
        <v>0</v>
      </c>
      <c r="BU361" s="39">
        <f>IF(BI361+AX361+AB360&gt;=N$8,0,IF(SUM($BL361:BT361)&lt;$C361,MIN(N$8-(BI361+AX361+AB360),$C361-SUM($BL361:BT361)),0))</f>
        <v>0</v>
      </c>
      <c r="BW361" s="52" t="e">
        <f t="shared" si="475"/>
        <v>#N/A</v>
      </c>
      <c r="BX361" s="174" t="e">
        <f t="shared" si="476"/>
        <v>#N/A</v>
      </c>
      <c r="BY361" s="39">
        <f t="shared" si="453"/>
        <v>0</v>
      </c>
      <c r="BZ361" s="174" t="e">
        <f t="shared" si="477"/>
        <v>#N/A</v>
      </c>
      <c r="CA361" s="37">
        <f t="shared" si="454"/>
        <v>0</v>
      </c>
      <c r="CB361" s="174" t="e">
        <f t="shared" si="478"/>
        <v>#N/A</v>
      </c>
      <c r="CC361" s="39">
        <f t="shared" si="455"/>
        <v>0</v>
      </c>
      <c r="CD361" s="174" t="e">
        <f t="shared" si="479"/>
        <v>#N/A</v>
      </c>
      <c r="CE361" s="39">
        <f t="shared" si="456"/>
        <v>0</v>
      </c>
      <c r="CF361" s="174" t="e">
        <f t="shared" si="480"/>
        <v>#N/A</v>
      </c>
      <c r="CG361" s="39">
        <f t="shared" si="457"/>
        <v>0</v>
      </c>
      <c r="CH361" s="174" t="e">
        <f t="shared" si="481"/>
        <v>#N/A</v>
      </c>
      <c r="CI361" s="39">
        <f t="shared" si="458"/>
        <v>0</v>
      </c>
      <c r="CJ361" s="174" t="e">
        <f t="shared" si="482"/>
        <v>#N/A</v>
      </c>
      <c r="CK361" s="39">
        <f t="shared" si="459"/>
        <v>0</v>
      </c>
      <c r="CL361" s="174" t="e">
        <f t="shared" si="483"/>
        <v>#N/A</v>
      </c>
      <c r="CM361" s="39">
        <f t="shared" si="460"/>
        <v>0</v>
      </c>
      <c r="CN361" s="174" t="e">
        <f t="shared" si="484"/>
        <v>#N/A</v>
      </c>
      <c r="CO361" s="39">
        <f t="shared" si="461"/>
        <v>0</v>
      </c>
      <c r="CP361" s="174" t="e">
        <f t="shared" si="485"/>
        <v>#N/A</v>
      </c>
      <c r="CQ361" s="39">
        <f t="shared" si="462"/>
        <v>0</v>
      </c>
      <c r="CR361" s="39" t="e">
        <f>IF(ISERROR(BX361),NA(),(BY361/Calculator!$E$6)/2)</f>
        <v>#N/A</v>
      </c>
      <c r="CS361" s="39" t="e">
        <f>IF(ISERROR(BZ361),NA(),(CA361/Calculator!$E$6)/2)</f>
        <v>#N/A</v>
      </c>
      <c r="CT361" s="39" t="e">
        <f>IF(ISERROR(CB361),NA(),(CC361/Calculator!$E$6)/2)</f>
        <v>#N/A</v>
      </c>
      <c r="CU361" s="39" t="e">
        <f>IF(ISERROR(CD361),NA(),(CE361/Calculator!$E$6)/2)</f>
        <v>#N/A</v>
      </c>
      <c r="CV361" s="39" t="e">
        <f>IF(ISERROR(CF361),NA(),(CG361/Calculator!$E$6)/2)</f>
        <v>#N/A</v>
      </c>
      <c r="CW361" s="39" t="e">
        <f>IF(ISERROR(CH361),NA(),(CI361/Calculator!$E$6)/2)</f>
        <v>#N/A</v>
      </c>
      <c r="CX361" s="39" t="e">
        <f>IF(ISERROR(CJ361),NA(),(CK361/Calculator!$E$6)/2)</f>
        <v>#N/A</v>
      </c>
      <c r="CY361" s="39" t="e">
        <f>IF(ISERROR(CL361),NA(),(CM361/Calculator!$E$6)/2)</f>
        <v>#N/A</v>
      </c>
      <c r="CZ361" s="39" t="e">
        <f>IF(ISERROR(CN361),NA(),(CO361/Calculator!$E$6)/2)</f>
        <v>#N/A</v>
      </c>
      <c r="DA361" s="39" t="e">
        <f>IF(ISERROR(CP361),NA(),(CQ361/Calculator!$E$6)/2)</f>
        <v>#N/A</v>
      </c>
    </row>
    <row r="362" spans="1:105" s="34" customFormat="1" ht="12" thickBot="1" x14ac:dyDescent="0.25">
      <c r="A362" s="51" t="str">
        <f t="shared" si="417"/>
        <v/>
      </c>
      <c r="B362" s="52" t="str">
        <f t="shared" si="463"/>
        <v/>
      </c>
      <c r="C362" s="53" t="str">
        <f t="shared" si="418"/>
        <v/>
      </c>
      <c r="D362" s="54"/>
      <c r="E362" s="36">
        <f t="shared" si="419"/>
        <v>0</v>
      </c>
      <c r="F362" s="36">
        <f t="shared" si="420"/>
        <v>0</v>
      </c>
      <c r="G362" s="36">
        <f t="shared" si="421"/>
        <v>0</v>
      </c>
      <c r="H362" s="36">
        <f t="shared" si="422"/>
        <v>0</v>
      </c>
      <c r="I362" s="36">
        <f t="shared" si="423"/>
        <v>0</v>
      </c>
      <c r="J362" s="36">
        <f t="shared" si="424"/>
        <v>0</v>
      </c>
      <c r="K362" s="36">
        <f t="shared" si="425"/>
        <v>0</v>
      </c>
      <c r="L362" s="36">
        <f t="shared" si="426"/>
        <v>0</v>
      </c>
      <c r="M362" s="36">
        <f t="shared" si="427"/>
        <v>0</v>
      </c>
      <c r="N362" s="36">
        <f t="shared" si="428"/>
        <v>0</v>
      </c>
      <c r="O362" s="49">
        <f t="shared" si="429"/>
        <v>0</v>
      </c>
      <c r="P362" s="132" t="str">
        <f t="shared" si="430"/>
        <v/>
      </c>
      <c r="Q362" s="50">
        <f t="shared" si="431"/>
        <v>0</v>
      </c>
      <c r="R362" s="37"/>
      <c r="S362" s="36">
        <f t="shared" si="432"/>
        <v>1000</v>
      </c>
      <c r="T362" s="36">
        <f t="shared" si="433"/>
        <v>0</v>
      </c>
      <c r="U362" s="36">
        <f t="shared" si="434"/>
        <v>0</v>
      </c>
      <c r="V362" s="36">
        <f t="shared" si="435"/>
        <v>0</v>
      </c>
      <c r="W362" s="36">
        <f t="shared" si="436"/>
        <v>3000</v>
      </c>
      <c r="X362" s="36">
        <f t="shared" si="437"/>
        <v>0</v>
      </c>
      <c r="Y362" s="36">
        <f t="shared" si="438"/>
        <v>0</v>
      </c>
      <c r="Z362" s="36">
        <f t="shared" si="439"/>
        <v>81463.680000000051</v>
      </c>
      <c r="AA362" s="36">
        <f t="shared" si="440"/>
        <v>0</v>
      </c>
      <c r="AB362" s="36">
        <f t="shared" si="441"/>
        <v>0</v>
      </c>
      <c r="AC362" s="40"/>
      <c r="AD362" s="36">
        <f t="shared" si="407"/>
        <v>0</v>
      </c>
      <c r="AE362" s="36">
        <f t="shared" si="408"/>
        <v>0</v>
      </c>
      <c r="AF362" s="36">
        <f t="shared" si="409"/>
        <v>0</v>
      </c>
      <c r="AG362" s="36">
        <f t="shared" si="410"/>
        <v>0</v>
      </c>
      <c r="AH362" s="36">
        <f t="shared" si="411"/>
        <v>0</v>
      </c>
      <c r="AI362" s="36">
        <f t="shared" si="412"/>
        <v>0</v>
      </c>
      <c r="AJ362" s="36">
        <f t="shared" si="413"/>
        <v>0</v>
      </c>
      <c r="AK362" s="36">
        <f t="shared" si="414"/>
        <v>0</v>
      </c>
      <c r="AL362" s="36">
        <f t="shared" si="415"/>
        <v>0</v>
      </c>
      <c r="AM362" s="36">
        <f t="shared" si="416"/>
        <v>0</v>
      </c>
      <c r="AN362" s="40"/>
      <c r="AO362" s="36">
        <f t="shared" si="442"/>
        <v>0</v>
      </c>
      <c r="AP362" s="36">
        <f t="shared" si="443"/>
        <v>0</v>
      </c>
      <c r="AQ362" s="36">
        <f t="shared" si="444"/>
        <v>0</v>
      </c>
      <c r="AR362" s="36">
        <f t="shared" si="445"/>
        <v>0</v>
      </c>
      <c r="AS362" s="36">
        <f t="shared" si="446"/>
        <v>0</v>
      </c>
      <c r="AT362" s="36">
        <f t="shared" si="447"/>
        <v>0</v>
      </c>
      <c r="AU362" s="36">
        <f t="shared" si="448"/>
        <v>0</v>
      </c>
      <c r="AV362" s="36">
        <f t="shared" si="449"/>
        <v>236.91</v>
      </c>
      <c r="AW362" s="36">
        <f t="shared" si="450"/>
        <v>0</v>
      </c>
      <c r="AX362" s="36">
        <f t="shared" si="451"/>
        <v>0</v>
      </c>
      <c r="AZ362" s="36">
        <f t="shared" si="464"/>
        <v>0</v>
      </c>
      <c r="BA362" s="36">
        <f t="shared" si="465"/>
        <v>0</v>
      </c>
      <c r="BB362" s="36">
        <f t="shared" si="466"/>
        <v>0</v>
      </c>
      <c r="BC362" s="36">
        <f t="shared" si="467"/>
        <v>0</v>
      </c>
      <c r="BD362" s="36">
        <f t="shared" si="468"/>
        <v>0</v>
      </c>
      <c r="BE362" s="36">
        <f t="shared" si="469"/>
        <v>0</v>
      </c>
      <c r="BF362" s="36">
        <f t="shared" si="470"/>
        <v>0</v>
      </c>
      <c r="BG362" s="36">
        <f t="shared" si="471"/>
        <v>0</v>
      </c>
      <c r="BH362" s="36">
        <f t="shared" si="472"/>
        <v>0</v>
      </c>
      <c r="BI362" s="36">
        <f t="shared" si="473"/>
        <v>0</v>
      </c>
      <c r="BJ362" s="118">
        <f t="shared" si="452"/>
        <v>0</v>
      </c>
      <c r="BK362" s="37"/>
      <c r="BL362" s="38">
        <f t="shared" si="474"/>
        <v>0</v>
      </c>
      <c r="BM362" s="39">
        <f>IF(BA362+AP362+T361&gt;=F$8,0,IF(SUM($BL362:BL362)&lt;$C362,MIN(F$8-(BA362+AP362+T361),$C362-SUM($BL362:BL362)),0))</f>
        <v>0</v>
      </c>
      <c r="BN362" s="39">
        <f>IF(BB362+AQ362+U361&gt;=G$8,0,IF(SUM($BL362:BM362)&lt;$C362,MIN(G$8-(BB362+AQ362+U361),$C362-SUM($BL362:BM362)),0))</f>
        <v>0</v>
      </c>
      <c r="BO362" s="39">
        <f>IF(BC362+AR362+V361&gt;=H$8,0,IF(SUM($BL362:BN362)&lt;$C362,MIN(H$8-(BC362+AR362+V361),$C362-SUM($BL362:BN362)),0))</f>
        <v>0</v>
      </c>
      <c r="BP362" s="39">
        <f>IF(BD362+AS362+W361&gt;=I$8,0,IF(SUM($BL362:BO362)&lt;$C362,MIN(I$8-(BD362+AS362+W361),$C362-SUM($BL362:BO362)),0))</f>
        <v>0</v>
      </c>
      <c r="BQ362" s="39">
        <f>IF(BE362+AT362+X361&gt;=J$8,0,IF(SUM($BL362:BP362)&lt;$C362,MIN(J$8-(BE362+AT362+X361),$C362-SUM($BL362:BP362)),0))</f>
        <v>0</v>
      </c>
      <c r="BR362" s="39">
        <f>IF(BF362+AU362+Y361&gt;=K$8,0,IF(SUM($BL362:BQ362)&lt;$C362,MIN(K$8-(BF362+AU362+Y361),$C362-SUM($BL362:BQ362)),0))</f>
        <v>0</v>
      </c>
      <c r="BS362" s="39">
        <f>IF(BG362+AV362+Z361&gt;=L$8,0,IF(SUM($BL362:BR362)&lt;$C362,MIN(L$8-(BG362+AV362+Z361),$C362-SUM($BL362:BR362)),0))</f>
        <v>0</v>
      </c>
      <c r="BT362" s="39">
        <f>IF(BH362+AW362+AA361&gt;=M$8,0,IF(SUM($BL362:BS362)&lt;$C362,MIN(M$8-(BH362+AW362+AA361),$C362-SUM($BL362:BS362)),0))</f>
        <v>0</v>
      </c>
      <c r="BU362" s="39">
        <f>IF(BI362+AX362+AB361&gt;=N$8,0,IF(SUM($BL362:BT362)&lt;$C362,MIN(N$8-(BI362+AX362+AB361),$C362-SUM($BL362:BT362)),0))</f>
        <v>0</v>
      </c>
      <c r="BW362" s="52" t="e">
        <f t="shared" si="475"/>
        <v>#N/A</v>
      </c>
      <c r="BX362" s="174" t="e">
        <f t="shared" si="476"/>
        <v>#N/A</v>
      </c>
      <c r="BY362" s="39">
        <f t="shared" si="453"/>
        <v>0</v>
      </c>
      <c r="BZ362" s="174" t="e">
        <f t="shared" si="477"/>
        <v>#N/A</v>
      </c>
      <c r="CA362" s="37">
        <f t="shared" si="454"/>
        <v>0</v>
      </c>
      <c r="CB362" s="174" t="e">
        <f t="shared" si="478"/>
        <v>#N/A</v>
      </c>
      <c r="CC362" s="39">
        <f t="shared" si="455"/>
        <v>0</v>
      </c>
      <c r="CD362" s="174" t="e">
        <f t="shared" si="479"/>
        <v>#N/A</v>
      </c>
      <c r="CE362" s="39">
        <f t="shared" si="456"/>
        <v>0</v>
      </c>
      <c r="CF362" s="174" t="e">
        <f t="shared" si="480"/>
        <v>#N/A</v>
      </c>
      <c r="CG362" s="39">
        <f t="shared" si="457"/>
        <v>0</v>
      </c>
      <c r="CH362" s="174" t="e">
        <f t="shared" si="481"/>
        <v>#N/A</v>
      </c>
      <c r="CI362" s="39">
        <f t="shared" si="458"/>
        <v>0</v>
      </c>
      <c r="CJ362" s="174" t="e">
        <f t="shared" si="482"/>
        <v>#N/A</v>
      </c>
      <c r="CK362" s="39">
        <f t="shared" si="459"/>
        <v>0</v>
      </c>
      <c r="CL362" s="174" t="e">
        <f t="shared" si="483"/>
        <v>#N/A</v>
      </c>
      <c r="CM362" s="39">
        <f t="shared" si="460"/>
        <v>0</v>
      </c>
      <c r="CN362" s="174" t="e">
        <f t="shared" si="484"/>
        <v>#N/A</v>
      </c>
      <c r="CO362" s="39">
        <f t="shared" si="461"/>
        <v>0</v>
      </c>
      <c r="CP362" s="174" t="e">
        <f t="shared" si="485"/>
        <v>#N/A</v>
      </c>
      <c r="CQ362" s="39">
        <f t="shared" si="462"/>
        <v>0</v>
      </c>
      <c r="CR362" s="39" t="e">
        <f>IF(ISERROR(BX362),NA(),(BY362/Calculator!$E$6)/2)</f>
        <v>#N/A</v>
      </c>
      <c r="CS362" s="39" t="e">
        <f>IF(ISERROR(BZ362),NA(),(CA362/Calculator!$E$6)/2)</f>
        <v>#N/A</v>
      </c>
      <c r="CT362" s="39" t="e">
        <f>IF(ISERROR(CB362),NA(),(CC362/Calculator!$E$6)/2)</f>
        <v>#N/A</v>
      </c>
      <c r="CU362" s="39" t="e">
        <f>IF(ISERROR(CD362),NA(),(CE362/Calculator!$E$6)/2)</f>
        <v>#N/A</v>
      </c>
      <c r="CV362" s="39" t="e">
        <f>IF(ISERROR(CF362),NA(),(CG362/Calculator!$E$6)/2)</f>
        <v>#N/A</v>
      </c>
      <c r="CW362" s="39" t="e">
        <f>IF(ISERROR(CH362),NA(),(CI362/Calculator!$E$6)/2)</f>
        <v>#N/A</v>
      </c>
      <c r="CX362" s="39" t="e">
        <f>IF(ISERROR(CJ362),NA(),(CK362/Calculator!$E$6)/2)</f>
        <v>#N/A</v>
      </c>
      <c r="CY362" s="39" t="e">
        <f>IF(ISERROR(CL362),NA(),(CM362/Calculator!$E$6)/2)</f>
        <v>#N/A</v>
      </c>
      <c r="CZ362" s="39" t="e">
        <f>IF(ISERROR(CN362),NA(),(CO362/Calculator!$E$6)/2)</f>
        <v>#N/A</v>
      </c>
      <c r="DA362" s="39" t="e">
        <f>IF(ISERROR(CP362),NA(),(CQ362/Calculator!$E$6)/2)</f>
        <v>#N/A</v>
      </c>
    </row>
    <row r="363" spans="1:105" s="34" customFormat="1" ht="12" thickBot="1" x14ac:dyDescent="0.25">
      <c r="A363" s="51" t="str">
        <f t="shared" si="417"/>
        <v/>
      </c>
      <c r="B363" s="52" t="str">
        <f t="shared" si="463"/>
        <v/>
      </c>
      <c r="C363" s="53" t="str">
        <f t="shared" si="418"/>
        <v/>
      </c>
      <c r="D363" s="54"/>
      <c r="E363" s="36">
        <f t="shared" si="419"/>
        <v>0</v>
      </c>
      <c r="F363" s="36">
        <f t="shared" si="420"/>
        <v>0</v>
      </c>
      <c r="G363" s="36">
        <f t="shared" si="421"/>
        <v>0</v>
      </c>
      <c r="H363" s="36">
        <f t="shared" si="422"/>
        <v>0</v>
      </c>
      <c r="I363" s="36">
        <f t="shared" si="423"/>
        <v>0</v>
      </c>
      <c r="J363" s="36">
        <f t="shared" si="424"/>
        <v>0</v>
      </c>
      <c r="K363" s="36">
        <f t="shared" si="425"/>
        <v>0</v>
      </c>
      <c r="L363" s="36">
        <f t="shared" si="426"/>
        <v>0</v>
      </c>
      <c r="M363" s="36">
        <f t="shared" si="427"/>
        <v>0</v>
      </c>
      <c r="N363" s="36">
        <f t="shared" si="428"/>
        <v>0</v>
      </c>
      <c r="O363" s="49">
        <f t="shared" si="429"/>
        <v>0</v>
      </c>
      <c r="P363" s="132" t="str">
        <f t="shared" si="430"/>
        <v/>
      </c>
      <c r="Q363" s="50">
        <f t="shared" si="431"/>
        <v>0</v>
      </c>
      <c r="R363" s="37"/>
      <c r="S363" s="36">
        <f t="shared" si="432"/>
        <v>1000</v>
      </c>
      <c r="T363" s="36">
        <f t="shared" si="433"/>
        <v>0</v>
      </c>
      <c r="U363" s="36">
        <f t="shared" si="434"/>
        <v>0</v>
      </c>
      <c r="V363" s="36">
        <f t="shared" si="435"/>
        <v>0</v>
      </c>
      <c r="W363" s="36">
        <f t="shared" si="436"/>
        <v>3000</v>
      </c>
      <c r="X363" s="36">
        <f t="shared" si="437"/>
        <v>0</v>
      </c>
      <c r="Y363" s="36">
        <f t="shared" si="438"/>
        <v>0</v>
      </c>
      <c r="Z363" s="36">
        <f t="shared" si="439"/>
        <v>81701.280000000057</v>
      </c>
      <c r="AA363" s="36">
        <f t="shared" si="440"/>
        <v>0</v>
      </c>
      <c r="AB363" s="36">
        <f t="shared" si="441"/>
        <v>0</v>
      </c>
      <c r="AC363" s="40"/>
      <c r="AD363" s="36">
        <f t="shared" si="407"/>
        <v>0</v>
      </c>
      <c r="AE363" s="36">
        <f t="shared" si="408"/>
        <v>0</v>
      </c>
      <c r="AF363" s="36">
        <f t="shared" si="409"/>
        <v>0</v>
      </c>
      <c r="AG363" s="36">
        <f t="shared" si="410"/>
        <v>0</v>
      </c>
      <c r="AH363" s="36">
        <f t="shared" si="411"/>
        <v>0</v>
      </c>
      <c r="AI363" s="36">
        <f t="shared" si="412"/>
        <v>0</v>
      </c>
      <c r="AJ363" s="36">
        <f t="shared" si="413"/>
        <v>0</v>
      </c>
      <c r="AK363" s="36">
        <f t="shared" si="414"/>
        <v>0</v>
      </c>
      <c r="AL363" s="36">
        <f t="shared" si="415"/>
        <v>0</v>
      </c>
      <c r="AM363" s="36">
        <f t="shared" si="416"/>
        <v>0</v>
      </c>
      <c r="AN363" s="40"/>
      <c r="AO363" s="36">
        <f t="shared" si="442"/>
        <v>0</v>
      </c>
      <c r="AP363" s="36">
        <f t="shared" si="443"/>
        <v>0</v>
      </c>
      <c r="AQ363" s="36">
        <f t="shared" si="444"/>
        <v>0</v>
      </c>
      <c r="AR363" s="36">
        <f t="shared" si="445"/>
        <v>0</v>
      </c>
      <c r="AS363" s="36">
        <f t="shared" si="446"/>
        <v>0</v>
      </c>
      <c r="AT363" s="36">
        <f t="shared" si="447"/>
        <v>0</v>
      </c>
      <c r="AU363" s="36">
        <f t="shared" si="448"/>
        <v>0</v>
      </c>
      <c r="AV363" s="36">
        <f t="shared" si="449"/>
        <v>237.6</v>
      </c>
      <c r="AW363" s="36">
        <f t="shared" si="450"/>
        <v>0</v>
      </c>
      <c r="AX363" s="36">
        <f t="shared" si="451"/>
        <v>0</v>
      </c>
      <c r="AZ363" s="36">
        <f t="shared" si="464"/>
        <v>0</v>
      </c>
      <c r="BA363" s="36">
        <f t="shared" si="465"/>
        <v>0</v>
      </c>
      <c r="BB363" s="36">
        <f t="shared" si="466"/>
        <v>0</v>
      </c>
      <c r="BC363" s="36">
        <f t="shared" si="467"/>
        <v>0</v>
      </c>
      <c r="BD363" s="36">
        <f t="shared" si="468"/>
        <v>0</v>
      </c>
      <c r="BE363" s="36">
        <f t="shared" si="469"/>
        <v>0</v>
      </c>
      <c r="BF363" s="36">
        <f t="shared" si="470"/>
        <v>0</v>
      </c>
      <c r="BG363" s="36">
        <f t="shared" si="471"/>
        <v>0</v>
      </c>
      <c r="BH363" s="36">
        <f t="shared" si="472"/>
        <v>0</v>
      </c>
      <c r="BI363" s="36">
        <f t="shared" si="473"/>
        <v>0</v>
      </c>
      <c r="BJ363" s="118">
        <f t="shared" si="452"/>
        <v>0</v>
      </c>
      <c r="BK363" s="37"/>
      <c r="BL363" s="38">
        <f t="shared" si="474"/>
        <v>0</v>
      </c>
      <c r="BM363" s="39">
        <f>IF(BA363+AP363+T362&gt;=F$8,0,IF(SUM($BL363:BL363)&lt;$C363,MIN(F$8-(BA363+AP363+T362),$C363-SUM($BL363:BL363)),0))</f>
        <v>0</v>
      </c>
      <c r="BN363" s="39">
        <f>IF(BB363+AQ363+U362&gt;=G$8,0,IF(SUM($BL363:BM363)&lt;$C363,MIN(G$8-(BB363+AQ363+U362),$C363-SUM($BL363:BM363)),0))</f>
        <v>0</v>
      </c>
      <c r="BO363" s="39">
        <f>IF(BC363+AR363+V362&gt;=H$8,0,IF(SUM($BL363:BN363)&lt;$C363,MIN(H$8-(BC363+AR363+V362),$C363-SUM($BL363:BN363)),0))</f>
        <v>0</v>
      </c>
      <c r="BP363" s="39">
        <f>IF(BD363+AS363+W362&gt;=I$8,0,IF(SUM($BL363:BO363)&lt;$C363,MIN(I$8-(BD363+AS363+W362),$C363-SUM($BL363:BO363)),0))</f>
        <v>0</v>
      </c>
      <c r="BQ363" s="39">
        <f>IF(BE363+AT363+X362&gt;=J$8,0,IF(SUM($BL363:BP363)&lt;$C363,MIN(J$8-(BE363+AT363+X362),$C363-SUM($BL363:BP363)),0))</f>
        <v>0</v>
      </c>
      <c r="BR363" s="39">
        <f>IF(BF363+AU363+Y362&gt;=K$8,0,IF(SUM($BL363:BQ363)&lt;$C363,MIN(K$8-(BF363+AU363+Y362),$C363-SUM($BL363:BQ363)),0))</f>
        <v>0</v>
      </c>
      <c r="BS363" s="39">
        <f>IF(BG363+AV363+Z362&gt;=L$8,0,IF(SUM($BL363:BR363)&lt;$C363,MIN(L$8-(BG363+AV363+Z362),$C363-SUM($BL363:BR363)),0))</f>
        <v>0</v>
      </c>
      <c r="BT363" s="39">
        <f>IF(BH363+AW363+AA362&gt;=M$8,0,IF(SUM($BL363:BS363)&lt;$C363,MIN(M$8-(BH363+AW363+AA362),$C363-SUM($BL363:BS363)),0))</f>
        <v>0</v>
      </c>
      <c r="BU363" s="39">
        <f>IF(BI363+AX363+AB362&gt;=N$8,0,IF(SUM($BL363:BT363)&lt;$C363,MIN(N$8-(BI363+AX363+AB362),$C363-SUM($BL363:BT363)),0))</f>
        <v>0</v>
      </c>
      <c r="BW363" s="52" t="e">
        <f t="shared" si="475"/>
        <v>#N/A</v>
      </c>
      <c r="BX363" s="174" t="e">
        <f t="shared" si="476"/>
        <v>#N/A</v>
      </c>
      <c r="BY363" s="39">
        <f t="shared" si="453"/>
        <v>0</v>
      </c>
      <c r="BZ363" s="174" t="e">
        <f t="shared" si="477"/>
        <v>#N/A</v>
      </c>
      <c r="CA363" s="37">
        <f t="shared" si="454"/>
        <v>0</v>
      </c>
      <c r="CB363" s="174" t="e">
        <f t="shared" si="478"/>
        <v>#N/A</v>
      </c>
      <c r="CC363" s="39">
        <f t="shared" si="455"/>
        <v>0</v>
      </c>
      <c r="CD363" s="174" t="e">
        <f t="shared" si="479"/>
        <v>#N/A</v>
      </c>
      <c r="CE363" s="39">
        <f t="shared" si="456"/>
        <v>0</v>
      </c>
      <c r="CF363" s="174" t="e">
        <f t="shared" si="480"/>
        <v>#N/A</v>
      </c>
      <c r="CG363" s="39">
        <f t="shared" si="457"/>
        <v>0</v>
      </c>
      <c r="CH363" s="174" t="e">
        <f t="shared" si="481"/>
        <v>#N/A</v>
      </c>
      <c r="CI363" s="39">
        <f t="shared" si="458"/>
        <v>0</v>
      </c>
      <c r="CJ363" s="174" t="e">
        <f t="shared" si="482"/>
        <v>#N/A</v>
      </c>
      <c r="CK363" s="39">
        <f t="shared" si="459"/>
        <v>0</v>
      </c>
      <c r="CL363" s="174" t="e">
        <f t="shared" si="483"/>
        <v>#N/A</v>
      </c>
      <c r="CM363" s="39">
        <f t="shared" si="460"/>
        <v>0</v>
      </c>
      <c r="CN363" s="174" t="e">
        <f t="shared" si="484"/>
        <v>#N/A</v>
      </c>
      <c r="CO363" s="39">
        <f t="shared" si="461"/>
        <v>0</v>
      </c>
      <c r="CP363" s="174" t="e">
        <f t="shared" si="485"/>
        <v>#N/A</v>
      </c>
      <c r="CQ363" s="39">
        <f t="shared" si="462"/>
        <v>0</v>
      </c>
      <c r="CR363" s="39" t="e">
        <f>IF(ISERROR(BX363),NA(),(BY363/Calculator!$E$6)/2)</f>
        <v>#N/A</v>
      </c>
      <c r="CS363" s="39" t="e">
        <f>IF(ISERROR(BZ363),NA(),(CA363/Calculator!$E$6)/2)</f>
        <v>#N/A</v>
      </c>
      <c r="CT363" s="39" t="e">
        <f>IF(ISERROR(CB363),NA(),(CC363/Calculator!$E$6)/2)</f>
        <v>#N/A</v>
      </c>
      <c r="CU363" s="39" t="e">
        <f>IF(ISERROR(CD363),NA(),(CE363/Calculator!$E$6)/2)</f>
        <v>#N/A</v>
      </c>
      <c r="CV363" s="39" t="e">
        <f>IF(ISERROR(CF363),NA(),(CG363/Calculator!$E$6)/2)</f>
        <v>#N/A</v>
      </c>
      <c r="CW363" s="39" t="e">
        <f>IF(ISERROR(CH363),NA(),(CI363/Calculator!$E$6)/2)</f>
        <v>#N/A</v>
      </c>
      <c r="CX363" s="39" t="e">
        <f>IF(ISERROR(CJ363),NA(),(CK363/Calculator!$E$6)/2)</f>
        <v>#N/A</v>
      </c>
      <c r="CY363" s="39" t="e">
        <f>IF(ISERROR(CL363),NA(),(CM363/Calculator!$E$6)/2)</f>
        <v>#N/A</v>
      </c>
      <c r="CZ363" s="39" t="e">
        <f>IF(ISERROR(CN363),NA(),(CO363/Calculator!$E$6)/2)</f>
        <v>#N/A</v>
      </c>
      <c r="DA363" s="39" t="e">
        <f>IF(ISERROR(CP363),NA(),(CQ363/Calculator!$E$6)/2)</f>
        <v>#N/A</v>
      </c>
    </row>
    <row r="364" spans="1:105" s="34" customFormat="1" ht="12" thickBot="1" x14ac:dyDescent="0.25">
      <c r="A364" s="51" t="str">
        <f t="shared" si="417"/>
        <v/>
      </c>
      <c r="B364" s="52" t="str">
        <f t="shared" si="463"/>
        <v/>
      </c>
      <c r="C364" s="53" t="str">
        <f t="shared" si="418"/>
        <v/>
      </c>
      <c r="D364" s="54"/>
      <c r="E364" s="36">
        <f t="shared" si="419"/>
        <v>0</v>
      </c>
      <c r="F364" s="36">
        <f t="shared" si="420"/>
        <v>0</v>
      </c>
      <c r="G364" s="36">
        <f t="shared" si="421"/>
        <v>0</v>
      </c>
      <c r="H364" s="36">
        <f t="shared" si="422"/>
        <v>0</v>
      </c>
      <c r="I364" s="36">
        <f t="shared" si="423"/>
        <v>0</v>
      </c>
      <c r="J364" s="36">
        <f t="shared" si="424"/>
        <v>0</v>
      </c>
      <c r="K364" s="36">
        <f t="shared" si="425"/>
        <v>0</v>
      </c>
      <c r="L364" s="36">
        <f t="shared" si="426"/>
        <v>0</v>
      </c>
      <c r="M364" s="36">
        <f t="shared" si="427"/>
        <v>0</v>
      </c>
      <c r="N364" s="36">
        <f t="shared" si="428"/>
        <v>0</v>
      </c>
      <c r="O364" s="49">
        <f t="shared" si="429"/>
        <v>0</v>
      </c>
      <c r="P364" s="132" t="str">
        <f t="shared" si="430"/>
        <v/>
      </c>
      <c r="Q364" s="50">
        <f t="shared" si="431"/>
        <v>0</v>
      </c>
      <c r="R364" s="37"/>
      <c r="S364" s="36">
        <f t="shared" si="432"/>
        <v>1000</v>
      </c>
      <c r="T364" s="36">
        <f t="shared" si="433"/>
        <v>0</v>
      </c>
      <c r="U364" s="36">
        <f t="shared" si="434"/>
        <v>0</v>
      </c>
      <c r="V364" s="36">
        <f t="shared" si="435"/>
        <v>0</v>
      </c>
      <c r="W364" s="36">
        <f t="shared" si="436"/>
        <v>3000</v>
      </c>
      <c r="X364" s="36">
        <f t="shared" si="437"/>
        <v>0</v>
      </c>
      <c r="Y364" s="36">
        <f t="shared" si="438"/>
        <v>0</v>
      </c>
      <c r="Z364" s="36">
        <f t="shared" si="439"/>
        <v>81939.58000000006</v>
      </c>
      <c r="AA364" s="36">
        <f t="shared" si="440"/>
        <v>0</v>
      </c>
      <c r="AB364" s="36">
        <f t="shared" si="441"/>
        <v>0</v>
      </c>
      <c r="AC364" s="40"/>
      <c r="AD364" s="36">
        <f t="shared" si="407"/>
        <v>0</v>
      </c>
      <c r="AE364" s="36">
        <f t="shared" si="408"/>
        <v>0</v>
      </c>
      <c r="AF364" s="36">
        <f t="shared" si="409"/>
        <v>0</v>
      </c>
      <c r="AG364" s="36">
        <f t="shared" si="410"/>
        <v>0</v>
      </c>
      <c r="AH364" s="36">
        <f t="shared" si="411"/>
        <v>0</v>
      </c>
      <c r="AI364" s="36">
        <f t="shared" si="412"/>
        <v>0</v>
      </c>
      <c r="AJ364" s="36">
        <f t="shared" si="413"/>
        <v>0</v>
      </c>
      <c r="AK364" s="36">
        <f t="shared" si="414"/>
        <v>0</v>
      </c>
      <c r="AL364" s="36">
        <f t="shared" si="415"/>
        <v>0</v>
      </c>
      <c r="AM364" s="36">
        <f t="shared" si="416"/>
        <v>0</v>
      </c>
      <c r="AN364" s="40"/>
      <c r="AO364" s="36">
        <f t="shared" si="442"/>
        <v>0</v>
      </c>
      <c r="AP364" s="36">
        <f t="shared" si="443"/>
        <v>0</v>
      </c>
      <c r="AQ364" s="36">
        <f t="shared" si="444"/>
        <v>0</v>
      </c>
      <c r="AR364" s="36">
        <f t="shared" si="445"/>
        <v>0</v>
      </c>
      <c r="AS364" s="36">
        <f t="shared" si="446"/>
        <v>0</v>
      </c>
      <c r="AT364" s="36">
        <f t="shared" si="447"/>
        <v>0</v>
      </c>
      <c r="AU364" s="36">
        <f t="shared" si="448"/>
        <v>0</v>
      </c>
      <c r="AV364" s="36">
        <f t="shared" si="449"/>
        <v>238.3</v>
      </c>
      <c r="AW364" s="36">
        <f t="shared" si="450"/>
        <v>0</v>
      </c>
      <c r="AX364" s="36">
        <f t="shared" si="451"/>
        <v>0</v>
      </c>
      <c r="AZ364" s="36">
        <f t="shared" si="464"/>
        <v>0</v>
      </c>
      <c r="BA364" s="36">
        <f t="shared" si="465"/>
        <v>0</v>
      </c>
      <c r="BB364" s="36">
        <f t="shared" si="466"/>
        <v>0</v>
      </c>
      <c r="BC364" s="36">
        <f t="shared" si="467"/>
        <v>0</v>
      </c>
      <c r="BD364" s="36">
        <f t="shared" si="468"/>
        <v>0</v>
      </c>
      <c r="BE364" s="36">
        <f t="shared" si="469"/>
        <v>0</v>
      </c>
      <c r="BF364" s="36">
        <f t="shared" si="470"/>
        <v>0</v>
      </c>
      <c r="BG364" s="36">
        <f t="shared" si="471"/>
        <v>0</v>
      </c>
      <c r="BH364" s="36">
        <f t="shared" si="472"/>
        <v>0</v>
      </c>
      <c r="BI364" s="36">
        <f t="shared" si="473"/>
        <v>0</v>
      </c>
      <c r="BJ364" s="118">
        <f t="shared" si="452"/>
        <v>0</v>
      </c>
      <c r="BK364" s="37"/>
      <c r="BL364" s="38">
        <f t="shared" si="474"/>
        <v>0</v>
      </c>
      <c r="BM364" s="39">
        <f>IF(BA364+AP364+T363&gt;=F$8,0,IF(SUM($BL364:BL364)&lt;$C364,MIN(F$8-(BA364+AP364+T363),$C364-SUM($BL364:BL364)),0))</f>
        <v>0</v>
      </c>
      <c r="BN364" s="39">
        <f>IF(BB364+AQ364+U363&gt;=G$8,0,IF(SUM($BL364:BM364)&lt;$C364,MIN(G$8-(BB364+AQ364+U363),$C364-SUM($BL364:BM364)),0))</f>
        <v>0</v>
      </c>
      <c r="BO364" s="39">
        <f>IF(BC364+AR364+V363&gt;=H$8,0,IF(SUM($BL364:BN364)&lt;$C364,MIN(H$8-(BC364+AR364+V363),$C364-SUM($BL364:BN364)),0))</f>
        <v>0</v>
      </c>
      <c r="BP364" s="39">
        <f>IF(BD364+AS364+W363&gt;=I$8,0,IF(SUM($BL364:BO364)&lt;$C364,MIN(I$8-(BD364+AS364+W363),$C364-SUM($BL364:BO364)),0))</f>
        <v>0</v>
      </c>
      <c r="BQ364" s="39">
        <f>IF(BE364+AT364+X363&gt;=J$8,0,IF(SUM($BL364:BP364)&lt;$C364,MIN(J$8-(BE364+AT364+X363),$C364-SUM($BL364:BP364)),0))</f>
        <v>0</v>
      </c>
      <c r="BR364" s="39">
        <f>IF(BF364+AU364+Y363&gt;=K$8,0,IF(SUM($BL364:BQ364)&lt;$C364,MIN(K$8-(BF364+AU364+Y363),$C364-SUM($BL364:BQ364)),0))</f>
        <v>0</v>
      </c>
      <c r="BS364" s="39">
        <f>IF(BG364+AV364+Z363&gt;=L$8,0,IF(SUM($BL364:BR364)&lt;$C364,MIN(L$8-(BG364+AV364+Z363),$C364-SUM($BL364:BR364)),0))</f>
        <v>0</v>
      </c>
      <c r="BT364" s="39">
        <f>IF(BH364+AW364+AA363&gt;=M$8,0,IF(SUM($BL364:BS364)&lt;$C364,MIN(M$8-(BH364+AW364+AA363),$C364-SUM($BL364:BS364)),0))</f>
        <v>0</v>
      </c>
      <c r="BU364" s="39">
        <f>IF(BI364+AX364+AB363&gt;=N$8,0,IF(SUM($BL364:BT364)&lt;$C364,MIN(N$8-(BI364+AX364+AB363),$C364-SUM($BL364:BT364)),0))</f>
        <v>0</v>
      </c>
      <c r="BW364" s="52" t="e">
        <f t="shared" si="475"/>
        <v>#N/A</v>
      </c>
      <c r="BX364" s="174" t="e">
        <f t="shared" si="476"/>
        <v>#N/A</v>
      </c>
      <c r="BY364" s="39">
        <f t="shared" si="453"/>
        <v>0</v>
      </c>
      <c r="BZ364" s="174" t="e">
        <f t="shared" si="477"/>
        <v>#N/A</v>
      </c>
      <c r="CA364" s="37">
        <f t="shared" si="454"/>
        <v>0</v>
      </c>
      <c r="CB364" s="174" t="e">
        <f t="shared" si="478"/>
        <v>#N/A</v>
      </c>
      <c r="CC364" s="39">
        <f t="shared" si="455"/>
        <v>0</v>
      </c>
      <c r="CD364" s="174" t="e">
        <f t="shared" si="479"/>
        <v>#N/A</v>
      </c>
      <c r="CE364" s="39">
        <f t="shared" si="456"/>
        <v>0</v>
      </c>
      <c r="CF364" s="174" t="e">
        <f t="shared" si="480"/>
        <v>#N/A</v>
      </c>
      <c r="CG364" s="39">
        <f t="shared" si="457"/>
        <v>0</v>
      </c>
      <c r="CH364" s="174" t="e">
        <f t="shared" si="481"/>
        <v>#N/A</v>
      </c>
      <c r="CI364" s="39">
        <f t="shared" si="458"/>
        <v>0</v>
      </c>
      <c r="CJ364" s="174" t="e">
        <f t="shared" si="482"/>
        <v>#N/A</v>
      </c>
      <c r="CK364" s="39">
        <f t="shared" si="459"/>
        <v>0</v>
      </c>
      <c r="CL364" s="174" t="e">
        <f t="shared" si="483"/>
        <v>#N/A</v>
      </c>
      <c r="CM364" s="39">
        <f t="shared" si="460"/>
        <v>0</v>
      </c>
      <c r="CN364" s="174" t="e">
        <f t="shared" si="484"/>
        <v>#N/A</v>
      </c>
      <c r="CO364" s="39">
        <f t="shared" si="461"/>
        <v>0</v>
      </c>
      <c r="CP364" s="174" t="e">
        <f t="shared" si="485"/>
        <v>#N/A</v>
      </c>
      <c r="CQ364" s="39">
        <f t="shared" si="462"/>
        <v>0</v>
      </c>
      <c r="CR364" s="39" t="e">
        <f>IF(ISERROR(BX364),NA(),(BY364/Calculator!$E$6)/2)</f>
        <v>#N/A</v>
      </c>
      <c r="CS364" s="39" t="e">
        <f>IF(ISERROR(BZ364),NA(),(CA364/Calculator!$E$6)/2)</f>
        <v>#N/A</v>
      </c>
      <c r="CT364" s="39" t="e">
        <f>IF(ISERROR(CB364),NA(),(CC364/Calculator!$E$6)/2)</f>
        <v>#N/A</v>
      </c>
      <c r="CU364" s="39" t="e">
        <f>IF(ISERROR(CD364),NA(),(CE364/Calculator!$E$6)/2)</f>
        <v>#N/A</v>
      </c>
      <c r="CV364" s="39" t="e">
        <f>IF(ISERROR(CF364),NA(),(CG364/Calculator!$E$6)/2)</f>
        <v>#N/A</v>
      </c>
      <c r="CW364" s="39" t="e">
        <f>IF(ISERROR(CH364),NA(),(CI364/Calculator!$E$6)/2)</f>
        <v>#N/A</v>
      </c>
      <c r="CX364" s="39" t="e">
        <f>IF(ISERROR(CJ364),NA(),(CK364/Calculator!$E$6)/2)</f>
        <v>#N/A</v>
      </c>
      <c r="CY364" s="39" t="e">
        <f>IF(ISERROR(CL364),NA(),(CM364/Calculator!$E$6)/2)</f>
        <v>#N/A</v>
      </c>
      <c r="CZ364" s="39" t="e">
        <f>IF(ISERROR(CN364),NA(),(CO364/Calculator!$E$6)/2)</f>
        <v>#N/A</v>
      </c>
      <c r="DA364" s="39" t="e">
        <f>IF(ISERROR(CP364),NA(),(CQ364/Calculator!$E$6)/2)</f>
        <v>#N/A</v>
      </c>
    </row>
    <row r="365" spans="1:105" s="34" customFormat="1" ht="12" thickBot="1" x14ac:dyDescent="0.25">
      <c r="A365" s="51" t="str">
        <f t="shared" si="417"/>
        <v/>
      </c>
      <c r="B365" s="52" t="str">
        <f t="shared" si="463"/>
        <v/>
      </c>
      <c r="C365" s="53" t="str">
        <f t="shared" si="418"/>
        <v/>
      </c>
      <c r="D365" s="54"/>
      <c r="E365" s="36">
        <f t="shared" si="419"/>
        <v>0</v>
      </c>
      <c r="F365" s="36">
        <f t="shared" si="420"/>
        <v>0</v>
      </c>
      <c r="G365" s="36">
        <f t="shared" si="421"/>
        <v>0</v>
      </c>
      <c r="H365" s="36">
        <f t="shared" si="422"/>
        <v>0</v>
      </c>
      <c r="I365" s="36">
        <f t="shared" si="423"/>
        <v>0</v>
      </c>
      <c r="J365" s="36">
        <f t="shared" si="424"/>
        <v>0</v>
      </c>
      <c r="K365" s="36">
        <f t="shared" si="425"/>
        <v>0</v>
      </c>
      <c r="L365" s="36">
        <f t="shared" si="426"/>
        <v>0</v>
      </c>
      <c r="M365" s="36">
        <f t="shared" si="427"/>
        <v>0</v>
      </c>
      <c r="N365" s="36">
        <f t="shared" si="428"/>
        <v>0</v>
      </c>
      <c r="O365" s="49">
        <f t="shared" si="429"/>
        <v>0</v>
      </c>
      <c r="P365" s="132" t="str">
        <f t="shared" si="430"/>
        <v/>
      </c>
      <c r="Q365" s="50">
        <f t="shared" si="431"/>
        <v>0</v>
      </c>
      <c r="R365" s="37"/>
      <c r="S365" s="36">
        <f t="shared" si="432"/>
        <v>1000</v>
      </c>
      <c r="T365" s="36">
        <f t="shared" si="433"/>
        <v>0</v>
      </c>
      <c r="U365" s="36">
        <f t="shared" si="434"/>
        <v>0</v>
      </c>
      <c r="V365" s="36">
        <f t="shared" si="435"/>
        <v>0</v>
      </c>
      <c r="W365" s="36">
        <f t="shared" si="436"/>
        <v>3000</v>
      </c>
      <c r="X365" s="36">
        <f t="shared" si="437"/>
        <v>0</v>
      </c>
      <c r="Y365" s="36">
        <f t="shared" si="438"/>
        <v>0</v>
      </c>
      <c r="Z365" s="36">
        <f t="shared" si="439"/>
        <v>82178.570000000065</v>
      </c>
      <c r="AA365" s="36">
        <f t="shared" si="440"/>
        <v>0</v>
      </c>
      <c r="AB365" s="36">
        <f t="shared" si="441"/>
        <v>0</v>
      </c>
      <c r="AC365" s="40"/>
      <c r="AD365" s="36">
        <f t="shared" si="407"/>
        <v>0</v>
      </c>
      <c r="AE365" s="36">
        <f t="shared" si="408"/>
        <v>0</v>
      </c>
      <c r="AF365" s="36">
        <f t="shared" si="409"/>
        <v>0</v>
      </c>
      <c r="AG365" s="36">
        <f t="shared" si="410"/>
        <v>0</v>
      </c>
      <c r="AH365" s="36">
        <f t="shared" si="411"/>
        <v>0</v>
      </c>
      <c r="AI365" s="36">
        <f t="shared" si="412"/>
        <v>0</v>
      </c>
      <c r="AJ365" s="36">
        <f t="shared" si="413"/>
        <v>0</v>
      </c>
      <c r="AK365" s="36">
        <f t="shared" si="414"/>
        <v>0</v>
      </c>
      <c r="AL365" s="36">
        <f t="shared" si="415"/>
        <v>0</v>
      </c>
      <c r="AM365" s="36">
        <f t="shared" si="416"/>
        <v>0</v>
      </c>
      <c r="AN365" s="40"/>
      <c r="AO365" s="36">
        <f t="shared" si="442"/>
        <v>0</v>
      </c>
      <c r="AP365" s="36">
        <f t="shared" si="443"/>
        <v>0</v>
      </c>
      <c r="AQ365" s="36">
        <f t="shared" si="444"/>
        <v>0</v>
      </c>
      <c r="AR365" s="36">
        <f t="shared" si="445"/>
        <v>0</v>
      </c>
      <c r="AS365" s="36">
        <f t="shared" si="446"/>
        <v>0</v>
      </c>
      <c r="AT365" s="36">
        <f t="shared" si="447"/>
        <v>0</v>
      </c>
      <c r="AU365" s="36">
        <f t="shared" si="448"/>
        <v>0</v>
      </c>
      <c r="AV365" s="36">
        <f t="shared" si="449"/>
        <v>238.99</v>
      </c>
      <c r="AW365" s="36">
        <f t="shared" si="450"/>
        <v>0</v>
      </c>
      <c r="AX365" s="36">
        <f t="shared" si="451"/>
        <v>0</v>
      </c>
      <c r="AZ365" s="36">
        <f t="shared" si="464"/>
        <v>0</v>
      </c>
      <c r="BA365" s="36">
        <f t="shared" si="465"/>
        <v>0</v>
      </c>
      <c r="BB365" s="36">
        <f t="shared" si="466"/>
        <v>0</v>
      </c>
      <c r="BC365" s="36">
        <f t="shared" si="467"/>
        <v>0</v>
      </c>
      <c r="BD365" s="36">
        <f t="shared" si="468"/>
        <v>0</v>
      </c>
      <c r="BE365" s="36">
        <f t="shared" si="469"/>
        <v>0</v>
      </c>
      <c r="BF365" s="36">
        <f t="shared" si="470"/>
        <v>0</v>
      </c>
      <c r="BG365" s="36">
        <f t="shared" si="471"/>
        <v>0</v>
      </c>
      <c r="BH365" s="36">
        <f t="shared" si="472"/>
        <v>0</v>
      </c>
      <c r="BI365" s="36">
        <f t="shared" si="473"/>
        <v>0</v>
      </c>
      <c r="BJ365" s="118">
        <f t="shared" si="452"/>
        <v>0</v>
      </c>
      <c r="BK365" s="37"/>
      <c r="BL365" s="38">
        <f t="shared" si="474"/>
        <v>0</v>
      </c>
      <c r="BM365" s="39">
        <f>IF(BA365+AP365+T364&gt;=F$8,0,IF(SUM($BL365:BL365)&lt;$C365,MIN(F$8-(BA365+AP365+T364),$C365-SUM($BL365:BL365)),0))</f>
        <v>0</v>
      </c>
      <c r="BN365" s="39">
        <f>IF(BB365+AQ365+U364&gt;=G$8,0,IF(SUM($BL365:BM365)&lt;$C365,MIN(G$8-(BB365+AQ365+U364),$C365-SUM($BL365:BM365)),0))</f>
        <v>0</v>
      </c>
      <c r="BO365" s="39">
        <f>IF(BC365+AR365+V364&gt;=H$8,0,IF(SUM($BL365:BN365)&lt;$C365,MIN(H$8-(BC365+AR365+V364),$C365-SUM($BL365:BN365)),0))</f>
        <v>0</v>
      </c>
      <c r="BP365" s="39">
        <f>IF(BD365+AS365+W364&gt;=I$8,0,IF(SUM($BL365:BO365)&lt;$C365,MIN(I$8-(BD365+AS365+W364),$C365-SUM($BL365:BO365)),0))</f>
        <v>0</v>
      </c>
      <c r="BQ365" s="39">
        <f>IF(BE365+AT365+X364&gt;=J$8,0,IF(SUM($BL365:BP365)&lt;$C365,MIN(J$8-(BE365+AT365+X364),$C365-SUM($BL365:BP365)),0))</f>
        <v>0</v>
      </c>
      <c r="BR365" s="39">
        <f>IF(BF365+AU365+Y364&gt;=K$8,0,IF(SUM($BL365:BQ365)&lt;$C365,MIN(K$8-(BF365+AU365+Y364),$C365-SUM($BL365:BQ365)),0))</f>
        <v>0</v>
      </c>
      <c r="BS365" s="39">
        <f>IF(BG365+AV365+Z364&gt;=L$8,0,IF(SUM($BL365:BR365)&lt;$C365,MIN(L$8-(BG365+AV365+Z364),$C365-SUM($BL365:BR365)),0))</f>
        <v>0</v>
      </c>
      <c r="BT365" s="39">
        <f>IF(BH365+AW365+AA364&gt;=M$8,0,IF(SUM($BL365:BS365)&lt;$C365,MIN(M$8-(BH365+AW365+AA364),$C365-SUM($BL365:BS365)),0))</f>
        <v>0</v>
      </c>
      <c r="BU365" s="39">
        <f>IF(BI365+AX365+AB364&gt;=N$8,0,IF(SUM($BL365:BT365)&lt;$C365,MIN(N$8-(BI365+AX365+AB364),$C365-SUM($BL365:BT365)),0))</f>
        <v>0</v>
      </c>
      <c r="BW365" s="52" t="e">
        <f t="shared" si="475"/>
        <v>#N/A</v>
      </c>
      <c r="BX365" s="174" t="e">
        <f t="shared" si="476"/>
        <v>#N/A</v>
      </c>
      <c r="BY365" s="39">
        <f t="shared" si="453"/>
        <v>0</v>
      </c>
      <c r="BZ365" s="174" t="e">
        <f t="shared" si="477"/>
        <v>#N/A</v>
      </c>
      <c r="CA365" s="37">
        <f t="shared" si="454"/>
        <v>0</v>
      </c>
      <c r="CB365" s="174" t="e">
        <f t="shared" si="478"/>
        <v>#N/A</v>
      </c>
      <c r="CC365" s="39">
        <f t="shared" si="455"/>
        <v>0</v>
      </c>
      <c r="CD365" s="174" t="e">
        <f t="shared" si="479"/>
        <v>#N/A</v>
      </c>
      <c r="CE365" s="39">
        <f t="shared" si="456"/>
        <v>0</v>
      </c>
      <c r="CF365" s="174" t="e">
        <f t="shared" si="480"/>
        <v>#N/A</v>
      </c>
      <c r="CG365" s="39">
        <f t="shared" si="457"/>
        <v>0</v>
      </c>
      <c r="CH365" s="174" t="e">
        <f t="shared" si="481"/>
        <v>#N/A</v>
      </c>
      <c r="CI365" s="39">
        <f t="shared" si="458"/>
        <v>0</v>
      </c>
      <c r="CJ365" s="174" t="e">
        <f t="shared" si="482"/>
        <v>#N/A</v>
      </c>
      <c r="CK365" s="39">
        <f t="shared" si="459"/>
        <v>0</v>
      </c>
      <c r="CL365" s="174" t="e">
        <f t="shared" si="483"/>
        <v>#N/A</v>
      </c>
      <c r="CM365" s="39">
        <f t="shared" si="460"/>
        <v>0</v>
      </c>
      <c r="CN365" s="174" t="e">
        <f t="shared" si="484"/>
        <v>#N/A</v>
      </c>
      <c r="CO365" s="39">
        <f t="shared" si="461"/>
        <v>0</v>
      </c>
      <c r="CP365" s="174" t="e">
        <f t="shared" si="485"/>
        <v>#N/A</v>
      </c>
      <c r="CQ365" s="39">
        <f t="shared" si="462"/>
        <v>0</v>
      </c>
      <c r="CR365" s="39" t="e">
        <f>IF(ISERROR(BX365),NA(),(BY365/Calculator!$E$6)/2)</f>
        <v>#N/A</v>
      </c>
      <c r="CS365" s="39" t="e">
        <f>IF(ISERROR(BZ365),NA(),(CA365/Calculator!$E$6)/2)</f>
        <v>#N/A</v>
      </c>
      <c r="CT365" s="39" t="e">
        <f>IF(ISERROR(CB365),NA(),(CC365/Calculator!$E$6)/2)</f>
        <v>#N/A</v>
      </c>
      <c r="CU365" s="39" t="e">
        <f>IF(ISERROR(CD365),NA(),(CE365/Calculator!$E$6)/2)</f>
        <v>#N/A</v>
      </c>
      <c r="CV365" s="39" t="e">
        <f>IF(ISERROR(CF365),NA(),(CG365/Calculator!$E$6)/2)</f>
        <v>#N/A</v>
      </c>
      <c r="CW365" s="39" t="e">
        <f>IF(ISERROR(CH365),NA(),(CI365/Calculator!$E$6)/2)</f>
        <v>#N/A</v>
      </c>
      <c r="CX365" s="39" t="e">
        <f>IF(ISERROR(CJ365),NA(),(CK365/Calculator!$E$6)/2)</f>
        <v>#N/A</v>
      </c>
      <c r="CY365" s="39" t="e">
        <f>IF(ISERROR(CL365),NA(),(CM365/Calculator!$E$6)/2)</f>
        <v>#N/A</v>
      </c>
      <c r="CZ365" s="39" t="e">
        <f>IF(ISERROR(CN365),NA(),(CO365/Calculator!$E$6)/2)</f>
        <v>#N/A</v>
      </c>
      <c r="DA365" s="39" t="e">
        <f>IF(ISERROR(CP365),NA(),(CQ365/Calculator!$E$6)/2)</f>
        <v>#N/A</v>
      </c>
    </row>
    <row r="366" spans="1:105" s="34" customFormat="1" ht="12" thickBot="1" x14ac:dyDescent="0.25">
      <c r="A366" s="51" t="str">
        <f t="shared" si="417"/>
        <v/>
      </c>
      <c r="B366" s="52" t="str">
        <f t="shared" si="463"/>
        <v/>
      </c>
      <c r="C366" s="53" t="str">
        <f t="shared" si="418"/>
        <v/>
      </c>
      <c r="D366" s="54"/>
      <c r="E366" s="36">
        <f t="shared" si="419"/>
        <v>0</v>
      </c>
      <c r="F366" s="36">
        <f t="shared" si="420"/>
        <v>0</v>
      </c>
      <c r="G366" s="36">
        <f t="shared" si="421"/>
        <v>0</v>
      </c>
      <c r="H366" s="36">
        <f t="shared" si="422"/>
        <v>0</v>
      </c>
      <c r="I366" s="36">
        <f t="shared" si="423"/>
        <v>0</v>
      </c>
      <c r="J366" s="36">
        <f t="shared" si="424"/>
        <v>0</v>
      </c>
      <c r="K366" s="36">
        <f t="shared" si="425"/>
        <v>0</v>
      </c>
      <c r="L366" s="36">
        <f t="shared" si="426"/>
        <v>0</v>
      </c>
      <c r="M366" s="36">
        <f t="shared" si="427"/>
        <v>0</v>
      </c>
      <c r="N366" s="36">
        <f t="shared" si="428"/>
        <v>0</v>
      </c>
      <c r="O366" s="49">
        <f t="shared" si="429"/>
        <v>0</v>
      </c>
      <c r="P366" s="132" t="str">
        <f t="shared" si="430"/>
        <v/>
      </c>
      <c r="Q366" s="50">
        <f t="shared" si="431"/>
        <v>0</v>
      </c>
      <c r="R366" s="37"/>
      <c r="S366" s="36">
        <f t="shared" si="432"/>
        <v>1000</v>
      </c>
      <c r="T366" s="36">
        <f t="shared" si="433"/>
        <v>0</v>
      </c>
      <c r="U366" s="36">
        <f t="shared" si="434"/>
        <v>0</v>
      </c>
      <c r="V366" s="36">
        <f t="shared" si="435"/>
        <v>0</v>
      </c>
      <c r="W366" s="36">
        <f t="shared" si="436"/>
        <v>3000</v>
      </c>
      <c r="X366" s="36">
        <f t="shared" si="437"/>
        <v>0</v>
      </c>
      <c r="Y366" s="36">
        <f t="shared" si="438"/>
        <v>0</v>
      </c>
      <c r="Z366" s="36">
        <f t="shared" si="439"/>
        <v>82418.260000000068</v>
      </c>
      <c r="AA366" s="36">
        <f t="shared" si="440"/>
        <v>0</v>
      </c>
      <c r="AB366" s="36">
        <f t="shared" si="441"/>
        <v>0</v>
      </c>
      <c r="AC366" s="40"/>
      <c r="AD366" s="36">
        <f t="shared" si="407"/>
        <v>0</v>
      </c>
      <c r="AE366" s="36">
        <f t="shared" si="408"/>
        <v>0</v>
      </c>
      <c r="AF366" s="36">
        <f t="shared" si="409"/>
        <v>0</v>
      </c>
      <c r="AG366" s="36">
        <f t="shared" si="410"/>
        <v>0</v>
      </c>
      <c r="AH366" s="36">
        <f t="shared" si="411"/>
        <v>0</v>
      </c>
      <c r="AI366" s="36">
        <f t="shared" si="412"/>
        <v>0</v>
      </c>
      <c r="AJ366" s="36">
        <f t="shared" si="413"/>
        <v>0</v>
      </c>
      <c r="AK366" s="36">
        <f t="shared" si="414"/>
        <v>0</v>
      </c>
      <c r="AL366" s="36">
        <f t="shared" si="415"/>
        <v>0</v>
      </c>
      <c r="AM366" s="36">
        <f t="shared" si="416"/>
        <v>0</v>
      </c>
      <c r="AN366" s="40"/>
      <c r="AO366" s="36">
        <f t="shared" si="442"/>
        <v>0</v>
      </c>
      <c r="AP366" s="36">
        <f t="shared" si="443"/>
        <v>0</v>
      </c>
      <c r="AQ366" s="36">
        <f t="shared" si="444"/>
        <v>0</v>
      </c>
      <c r="AR366" s="36">
        <f t="shared" si="445"/>
        <v>0</v>
      </c>
      <c r="AS366" s="36">
        <f t="shared" si="446"/>
        <v>0</v>
      </c>
      <c r="AT366" s="36">
        <f t="shared" si="447"/>
        <v>0</v>
      </c>
      <c r="AU366" s="36">
        <f t="shared" si="448"/>
        <v>0</v>
      </c>
      <c r="AV366" s="36">
        <f t="shared" si="449"/>
        <v>239.69</v>
      </c>
      <c r="AW366" s="36">
        <f t="shared" si="450"/>
        <v>0</v>
      </c>
      <c r="AX366" s="36">
        <f t="shared" si="451"/>
        <v>0</v>
      </c>
      <c r="AZ366" s="36">
        <f t="shared" si="464"/>
        <v>0</v>
      </c>
      <c r="BA366" s="36">
        <f t="shared" si="465"/>
        <v>0</v>
      </c>
      <c r="BB366" s="36">
        <f t="shared" si="466"/>
        <v>0</v>
      </c>
      <c r="BC366" s="36">
        <f t="shared" si="467"/>
        <v>0</v>
      </c>
      <c r="BD366" s="36">
        <f t="shared" si="468"/>
        <v>0</v>
      </c>
      <c r="BE366" s="36">
        <f t="shared" si="469"/>
        <v>0</v>
      </c>
      <c r="BF366" s="36">
        <f t="shared" si="470"/>
        <v>0</v>
      </c>
      <c r="BG366" s="36">
        <f t="shared" si="471"/>
        <v>0</v>
      </c>
      <c r="BH366" s="36">
        <f t="shared" si="472"/>
        <v>0</v>
      </c>
      <c r="BI366" s="36">
        <f t="shared" si="473"/>
        <v>0</v>
      </c>
      <c r="BJ366" s="118">
        <f t="shared" si="452"/>
        <v>0</v>
      </c>
      <c r="BK366" s="37"/>
      <c r="BL366" s="38">
        <f t="shared" si="474"/>
        <v>0</v>
      </c>
      <c r="BM366" s="39">
        <f>IF(BA366+AP366+T365&gt;=F$8,0,IF(SUM($BL366:BL366)&lt;$C366,MIN(F$8-(BA366+AP366+T365),$C366-SUM($BL366:BL366)),0))</f>
        <v>0</v>
      </c>
      <c r="BN366" s="39">
        <f>IF(BB366+AQ366+U365&gt;=G$8,0,IF(SUM($BL366:BM366)&lt;$C366,MIN(G$8-(BB366+AQ366+U365),$C366-SUM($BL366:BM366)),0))</f>
        <v>0</v>
      </c>
      <c r="BO366" s="39">
        <f>IF(BC366+AR366+V365&gt;=H$8,0,IF(SUM($BL366:BN366)&lt;$C366,MIN(H$8-(BC366+AR366+V365),$C366-SUM($BL366:BN366)),0))</f>
        <v>0</v>
      </c>
      <c r="BP366" s="39">
        <f>IF(BD366+AS366+W365&gt;=I$8,0,IF(SUM($BL366:BO366)&lt;$C366,MIN(I$8-(BD366+AS366+W365),$C366-SUM($BL366:BO366)),0))</f>
        <v>0</v>
      </c>
      <c r="BQ366" s="39">
        <f>IF(BE366+AT366+X365&gt;=J$8,0,IF(SUM($BL366:BP366)&lt;$C366,MIN(J$8-(BE366+AT366+X365),$C366-SUM($BL366:BP366)),0))</f>
        <v>0</v>
      </c>
      <c r="BR366" s="39">
        <f>IF(BF366+AU366+Y365&gt;=K$8,0,IF(SUM($BL366:BQ366)&lt;$C366,MIN(K$8-(BF366+AU366+Y365),$C366-SUM($BL366:BQ366)),0))</f>
        <v>0</v>
      </c>
      <c r="BS366" s="39">
        <f>IF(BG366+AV366+Z365&gt;=L$8,0,IF(SUM($BL366:BR366)&lt;$C366,MIN(L$8-(BG366+AV366+Z365),$C366-SUM($BL366:BR366)),0))</f>
        <v>0</v>
      </c>
      <c r="BT366" s="39">
        <f>IF(BH366+AW366+AA365&gt;=M$8,0,IF(SUM($BL366:BS366)&lt;$C366,MIN(M$8-(BH366+AW366+AA365),$C366-SUM($BL366:BS366)),0))</f>
        <v>0</v>
      </c>
      <c r="BU366" s="39">
        <f>IF(BI366+AX366+AB365&gt;=N$8,0,IF(SUM($BL366:BT366)&lt;$C366,MIN(N$8-(BI366+AX366+AB365),$C366-SUM($BL366:BT366)),0))</f>
        <v>0</v>
      </c>
      <c r="BW366" s="52" t="e">
        <f t="shared" si="475"/>
        <v>#N/A</v>
      </c>
      <c r="BX366" s="174" t="e">
        <f t="shared" si="476"/>
        <v>#N/A</v>
      </c>
      <c r="BY366" s="39">
        <f t="shared" si="453"/>
        <v>0</v>
      </c>
      <c r="BZ366" s="174" t="e">
        <f t="shared" si="477"/>
        <v>#N/A</v>
      </c>
      <c r="CA366" s="37">
        <f t="shared" si="454"/>
        <v>0</v>
      </c>
      <c r="CB366" s="174" t="e">
        <f t="shared" si="478"/>
        <v>#N/A</v>
      </c>
      <c r="CC366" s="39">
        <f t="shared" si="455"/>
        <v>0</v>
      </c>
      <c r="CD366" s="174" t="e">
        <f t="shared" si="479"/>
        <v>#N/A</v>
      </c>
      <c r="CE366" s="39">
        <f t="shared" si="456"/>
        <v>0</v>
      </c>
      <c r="CF366" s="174" t="e">
        <f t="shared" si="480"/>
        <v>#N/A</v>
      </c>
      <c r="CG366" s="39">
        <f t="shared" si="457"/>
        <v>0</v>
      </c>
      <c r="CH366" s="174" t="e">
        <f t="shared" si="481"/>
        <v>#N/A</v>
      </c>
      <c r="CI366" s="39">
        <f t="shared" si="458"/>
        <v>0</v>
      </c>
      <c r="CJ366" s="174" t="e">
        <f t="shared" si="482"/>
        <v>#N/A</v>
      </c>
      <c r="CK366" s="39">
        <f t="shared" si="459"/>
        <v>0</v>
      </c>
      <c r="CL366" s="174" t="e">
        <f t="shared" si="483"/>
        <v>#N/A</v>
      </c>
      <c r="CM366" s="39">
        <f t="shared" si="460"/>
        <v>0</v>
      </c>
      <c r="CN366" s="174" t="e">
        <f t="shared" si="484"/>
        <v>#N/A</v>
      </c>
      <c r="CO366" s="39">
        <f t="shared" si="461"/>
        <v>0</v>
      </c>
      <c r="CP366" s="174" t="e">
        <f t="shared" si="485"/>
        <v>#N/A</v>
      </c>
      <c r="CQ366" s="39">
        <f t="shared" si="462"/>
        <v>0</v>
      </c>
      <c r="CR366" s="39" t="e">
        <f>IF(ISERROR(BX366),NA(),(BY366/Calculator!$E$6)/2)</f>
        <v>#N/A</v>
      </c>
      <c r="CS366" s="39" t="e">
        <f>IF(ISERROR(BZ366),NA(),(CA366/Calculator!$E$6)/2)</f>
        <v>#N/A</v>
      </c>
      <c r="CT366" s="39" t="e">
        <f>IF(ISERROR(CB366),NA(),(CC366/Calculator!$E$6)/2)</f>
        <v>#N/A</v>
      </c>
      <c r="CU366" s="39" t="e">
        <f>IF(ISERROR(CD366),NA(),(CE366/Calculator!$E$6)/2)</f>
        <v>#N/A</v>
      </c>
      <c r="CV366" s="39" t="e">
        <f>IF(ISERROR(CF366),NA(),(CG366/Calculator!$E$6)/2)</f>
        <v>#N/A</v>
      </c>
      <c r="CW366" s="39" t="e">
        <f>IF(ISERROR(CH366),NA(),(CI366/Calculator!$E$6)/2)</f>
        <v>#N/A</v>
      </c>
      <c r="CX366" s="39" t="e">
        <f>IF(ISERROR(CJ366),NA(),(CK366/Calculator!$E$6)/2)</f>
        <v>#N/A</v>
      </c>
      <c r="CY366" s="39" t="e">
        <f>IF(ISERROR(CL366),NA(),(CM366/Calculator!$E$6)/2)</f>
        <v>#N/A</v>
      </c>
      <c r="CZ366" s="39" t="e">
        <f>IF(ISERROR(CN366),NA(),(CO366/Calculator!$E$6)/2)</f>
        <v>#N/A</v>
      </c>
      <c r="DA366" s="39" t="e">
        <f>IF(ISERROR(CP366),NA(),(CQ366/Calculator!$E$6)/2)</f>
        <v>#N/A</v>
      </c>
    </row>
    <row r="367" spans="1:105" s="34" customFormat="1" ht="12" thickBot="1" x14ac:dyDescent="0.25">
      <c r="A367" s="51" t="str">
        <f t="shared" si="417"/>
        <v/>
      </c>
      <c r="B367" s="52" t="str">
        <f t="shared" si="463"/>
        <v/>
      </c>
      <c r="C367" s="53" t="str">
        <f t="shared" si="418"/>
        <v/>
      </c>
      <c r="D367" s="54"/>
      <c r="E367" s="36">
        <f t="shared" si="419"/>
        <v>0</v>
      </c>
      <c r="F367" s="36">
        <f t="shared" si="420"/>
        <v>0</v>
      </c>
      <c r="G367" s="36">
        <f t="shared" si="421"/>
        <v>0</v>
      </c>
      <c r="H367" s="36">
        <f t="shared" si="422"/>
        <v>0</v>
      </c>
      <c r="I367" s="36">
        <f t="shared" si="423"/>
        <v>0</v>
      </c>
      <c r="J367" s="36">
        <f t="shared" si="424"/>
        <v>0</v>
      </c>
      <c r="K367" s="36">
        <f t="shared" si="425"/>
        <v>0</v>
      </c>
      <c r="L367" s="36">
        <f t="shared" si="426"/>
        <v>0</v>
      </c>
      <c r="M367" s="36">
        <f t="shared" si="427"/>
        <v>0</v>
      </c>
      <c r="N367" s="36">
        <f t="shared" si="428"/>
        <v>0</v>
      </c>
      <c r="O367" s="49">
        <f t="shared" si="429"/>
        <v>0</v>
      </c>
      <c r="P367" s="132" t="str">
        <f t="shared" si="430"/>
        <v/>
      </c>
      <c r="Q367" s="50">
        <f t="shared" si="431"/>
        <v>0</v>
      </c>
      <c r="R367" s="37"/>
      <c r="S367" s="36">
        <f t="shared" si="432"/>
        <v>1000</v>
      </c>
      <c r="T367" s="36">
        <f t="shared" si="433"/>
        <v>0</v>
      </c>
      <c r="U367" s="36">
        <f t="shared" si="434"/>
        <v>0</v>
      </c>
      <c r="V367" s="36">
        <f t="shared" si="435"/>
        <v>0</v>
      </c>
      <c r="W367" s="36">
        <f t="shared" si="436"/>
        <v>3000</v>
      </c>
      <c r="X367" s="36">
        <f t="shared" si="437"/>
        <v>0</v>
      </c>
      <c r="Y367" s="36">
        <f t="shared" si="438"/>
        <v>0</v>
      </c>
      <c r="Z367" s="36">
        <f t="shared" si="439"/>
        <v>82658.650000000067</v>
      </c>
      <c r="AA367" s="36">
        <f t="shared" si="440"/>
        <v>0</v>
      </c>
      <c r="AB367" s="36">
        <f t="shared" si="441"/>
        <v>0</v>
      </c>
      <c r="AC367" s="40"/>
      <c r="AD367" s="36">
        <f t="shared" si="407"/>
        <v>0</v>
      </c>
      <c r="AE367" s="36">
        <f t="shared" si="408"/>
        <v>0</v>
      </c>
      <c r="AF367" s="36">
        <f t="shared" si="409"/>
        <v>0</v>
      </c>
      <c r="AG367" s="36">
        <f t="shared" si="410"/>
        <v>0</v>
      </c>
      <c r="AH367" s="36">
        <f t="shared" si="411"/>
        <v>0</v>
      </c>
      <c r="AI367" s="36">
        <f t="shared" si="412"/>
        <v>0</v>
      </c>
      <c r="AJ367" s="36">
        <f t="shared" si="413"/>
        <v>0</v>
      </c>
      <c r="AK367" s="36">
        <f t="shared" si="414"/>
        <v>0</v>
      </c>
      <c r="AL367" s="36">
        <f t="shared" si="415"/>
        <v>0</v>
      </c>
      <c r="AM367" s="36">
        <f t="shared" si="416"/>
        <v>0</v>
      </c>
      <c r="AN367" s="40"/>
      <c r="AO367" s="36">
        <f t="shared" si="442"/>
        <v>0</v>
      </c>
      <c r="AP367" s="36">
        <f t="shared" si="443"/>
        <v>0</v>
      </c>
      <c r="AQ367" s="36">
        <f t="shared" si="444"/>
        <v>0</v>
      </c>
      <c r="AR367" s="36">
        <f t="shared" si="445"/>
        <v>0</v>
      </c>
      <c r="AS367" s="36">
        <f t="shared" si="446"/>
        <v>0</v>
      </c>
      <c r="AT367" s="36">
        <f t="shared" si="447"/>
        <v>0</v>
      </c>
      <c r="AU367" s="36">
        <f t="shared" si="448"/>
        <v>0</v>
      </c>
      <c r="AV367" s="36">
        <f t="shared" si="449"/>
        <v>240.39</v>
      </c>
      <c r="AW367" s="36">
        <f t="shared" si="450"/>
        <v>0</v>
      </c>
      <c r="AX367" s="36">
        <f t="shared" si="451"/>
        <v>0</v>
      </c>
      <c r="AZ367" s="36">
        <f t="shared" si="464"/>
        <v>0</v>
      </c>
      <c r="BA367" s="36">
        <f t="shared" si="465"/>
        <v>0</v>
      </c>
      <c r="BB367" s="36">
        <f t="shared" si="466"/>
        <v>0</v>
      </c>
      <c r="BC367" s="36">
        <f t="shared" si="467"/>
        <v>0</v>
      </c>
      <c r="BD367" s="36">
        <f t="shared" si="468"/>
        <v>0</v>
      </c>
      <c r="BE367" s="36">
        <f t="shared" si="469"/>
        <v>0</v>
      </c>
      <c r="BF367" s="36">
        <f t="shared" si="470"/>
        <v>0</v>
      </c>
      <c r="BG367" s="36">
        <f t="shared" si="471"/>
        <v>0</v>
      </c>
      <c r="BH367" s="36">
        <f t="shared" si="472"/>
        <v>0</v>
      </c>
      <c r="BI367" s="36">
        <f t="shared" si="473"/>
        <v>0</v>
      </c>
      <c r="BJ367" s="118">
        <f t="shared" si="452"/>
        <v>0</v>
      </c>
      <c r="BK367" s="37"/>
      <c r="BL367" s="38">
        <f t="shared" si="474"/>
        <v>0</v>
      </c>
      <c r="BM367" s="39">
        <f>IF(BA367+AP367+T366&gt;=F$8,0,IF(SUM($BL367:BL367)&lt;$C367,MIN(F$8-(BA367+AP367+T366),$C367-SUM($BL367:BL367)),0))</f>
        <v>0</v>
      </c>
      <c r="BN367" s="39">
        <f>IF(BB367+AQ367+U366&gt;=G$8,0,IF(SUM($BL367:BM367)&lt;$C367,MIN(G$8-(BB367+AQ367+U366),$C367-SUM($BL367:BM367)),0))</f>
        <v>0</v>
      </c>
      <c r="BO367" s="39">
        <f>IF(BC367+AR367+V366&gt;=H$8,0,IF(SUM($BL367:BN367)&lt;$C367,MIN(H$8-(BC367+AR367+V366),$C367-SUM($BL367:BN367)),0))</f>
        <v>0</v>
      </c>
      <c r="BP367" s="39">
        <f>IF(BD367+AS367+W366&gt;=I$8,0,IF(SUM($BL367:BO367)&lt;$C367,MIN(I$8-(BD367+AS367+W366),$C367-SUM($BL367:BO367)),0))</f>
        <v>0</v>
      </c>
      <c r="BQ367" s="39">
        <f>IF(BE367+AT367+X366&gt;=J$8,0,IF(SUM($BL367:BP367)&lt;$C367,MIN(J$8-(BE367+AT367+X366),$C367-SUM($BL367:BP367)),0))</f>
        <v>0</v>
      </c>
      <c r="BR367" s="39">
        <f>IF(BF367+AU367+Y366&gt;=K$8,0,IF(SUM($BL367:BQ367)&lt;$C367,MIN(K$8-(BF367+AU367+Y366),$C367-SUM($BL367:BQ367)),0))</f>
        <v>0</v>
      </c>
      <c r="BS367" s="39">
        <f>IF(BG367+AV367+Z366&gt;=L$8,0,IF(SUM($BL367:BR367)&lt;$C367,MIN(L$8-(BG367+AV367+Z366),$C367-SUM($BL367:BR367)),0))</f>
        <v>0</v>
      </c>
      <c r="BT367" s="39">
        <f>IF(BH367+AW367+AA366&gt;=M$8,0,IF(SUM($BL367:BS367)&lt;$C367,MIN(M$8-(BH367+AW367+AA366),$C367-SUM($BL367:BS367)),0))</f>
        <v>0</v>
      </c>
      <c r="BU367" s="39">
        <f>IF(BI367+AX367+AB366&gt;=N$8,0,IF(SUM($BL367:BT367)&lt;$C367,MIN(N$8-(BI367+AX367+AB366),$C367-SUM($BL367:BT367)),0))</f>
        <v>0</v>
      </c>
      <c r="BW367" s="52" t="e">
        <f t="shared" si="475"/>
        <v>#N/A</v>
      </c>
      <c r="BX367" s="174" t="e">
        <f t="shared" si="476"/>
        <v>#N/A</v>
      </c>
      <c r="BY367" s="39">
        <f t="shared" si="453"/>
        <v>0</v>
      </c>
      <c r="BZ367" s="174" t="e">
        <f t="shared" si="477"/>
        <v>#N/A</v>
      </c>
      <c r="CA367" s="37">
        <f t="shared" si="454"/>
        <v>0</v>
      </c>
      <c r="CB367" s="174" t="e">
        <f t="shared" si="478"/>
        <v>#N/A</v>
      </c>
      <c r="CC367" s="39">
        <f t="shared" si="455"/>
        <v>0</v>
      </c>
      <c r="CD367" s="174" t="e">
        <f t="shared" si="479"/>
        <v>#N/A</v>
      </c>
      <c r="CE367" s="39">
        <f t="shared" si="456"/>
        <v>0</v>
      </c>
      <c r="CF367" s="174" t="e">
        <f t="shared" si="480"/>
        <v>#N/A</v>
      </c>
      <c r="CG367" s="39">
        <f t="shared" si="457"/>
        <v>0</v>
      </c>
      <c r="CH367" s="174" t="e">
        <f t="shared" si="481"/>
        <v>#N/A</v>
      </c>
      <c r="CI367" s="39">
        <f t="shared" si="458"/>
        <v>0</v>
      </c>
      <c r="CJ367" s="174" t="e">
        <f t="shared" si="482"/>
        <v>#N/A</v>
      </c>
      <c r="CK367" s="39">
        <f t="shared" si="459"/>
        <v>0</v>
      </c>
      <c r="CL367" s="174" t="e">
        <f t="shared" si="483"/>
        <v>#N/A</v>
      </c>
      <c r="CM367" s="39">
        <f t="shared" si="460"/>
        <v>0</v>
      </c>
      <c r="CN367" s="174" t="e">
        <f t="shared" si="484"/>
        <v>#N/A</v>
      </c>
      <c r="CO367" s="39">
        <f t="shared" si="461"/>
        <v>0</v>
      </c>
      <c r="CP367" s="174" t="e">
        <f t="shared" si="485"/>
        <v>#N/A</v>
      </c>
      <c r="CQ367" s="39">
        <f t="shared" si="462"/>
        <v>0</v>
      </c>
      <c r="CR367" s="39" t="e">
        <f>IF(ISERROR(BX367),NA(),(BY367/Calculator!$E$6)/2)</f>
        <v>#N/A</v>
      </c>
      <c r="CS367" s="39" t="e">
        <f>IF(ISERROR(BZ367),NA(),(CA367/Calculator!$E$6)/2)</f>
        <v>#N/A</v>
      </c>
      <c r="CT367" s="39" t="e">
        <f>IF(ISERROR(CB367),NA(),(CC367/Calculator!$E$6)/2)</f>
        <v>#N/A</v>
      </c>
      <c r="CU367" s="39" t="e">
        <f>IF(ISERROR(CD367),NA(),(CE367/Calculator!$E$6)/2)</f>
        <v>#N/A</v>
      </c>
      <c r="CV367" s="39" t="e">
        <f>IF(ISERROR(CF367),NA(),(CG367/Calculator!$E$6)/2)</f>
        <v>#N/A</v>
      </c>
      <c r="CW367" s="39" t="e">
        <f>IF(ISERROR(CH367),NA(),(CI367/Calculator!$E$6)/2)</f>
        <v>#N/A</v>
      </c>
      <c r="CX367" s="39" t="e">
        <f>IF(ISERROR(CJ367),NA(),(CK367/Calculator!$E$6)/2)</f>
        <v>#N/A</v>
      </c>
      <c r="CY367" s="39" t="e">
        <f>IF(ISERROR(CL367),NA(),(CM367/Calculator!$E$6)/2)</f>
        <v>#N/A</v>
      </c>
      <c r="CZ367" s="39" t="e">
        <f>IF(ISERROR(CN367),NA(),(CO367/Calculator!$E$6)/2)</f>
        <v>#N/A</v>
      </c>
      <c r="DA367" s="39" t="e">
        <f>IF(ISERROR(CP367),NA(),(CQ367/Calculator!$E$6)/2)</f>
        <v>#N/A</v>
      </c>
    </row>
    <row r="368" spans="1:105" s="34" customFormat="1" ht="12" thickBot="1" x14ac:dyDescent="0.25">
      <c r="A368" s="51" t="str">
        <f t="shared" si="417"/>
        <v/>
      </c>
      <c r="B368" s="52" t="str">
        <f t="shared" si="463"/>
        <v/>
      </c>
      <c r="C368" s="53" t="str">
        <f t="shared" si="418"/>
        <v/>
      </c>
      <c r="D368" s="54"/>
      <c r="E368" s="36">
        <f t="shared" si="419"/>
        <v>0</v>
      </c>
      <c r="F368" s="36">
        <f t="shared" si="420"/>
        <v>0</v>
      </c>
      <c r="G368" s="36">
        <f t="shared" si="421"/>
        <v>0</v>
      </c>
      <c r="H368" s="36">
        <f t="shared" si="422"/>
        <v>0</v>
      </c>
      <c r="I368" s="36">
        <f t="shared" si="423"/>
        <v>0</v>
      </c>
      <c r="J368" s="36">
        <f t="shared" si="424"/>
        <v>0</v>
      </c>
      <c r="K368" s="36">
        <f t="shared" si="425"/>
        <v>0</v>
      </c>
      <c r="L368" s="36">
        <f t="shared" si="426"/>
        <v>0</v>
      </c>
      <c r="M368" s="36">
        <f t="shared" si="427"/>
        <v>0</v>
      </c>
      <c r="N368" s="36">
        <f t="shared" si="428"/>
        <v>0</v>
      </c>
      <c r="O368" s="49">
        <f t="shared" si="429"/>
        <v>0</v>
      </c>
      <c r="P368" s="132" t="str">
        <f t="shared" si="430"/>
        <v/>
      </c>
      <c r="Q368" s="50">
        <f t="shared" si="431"/>
        <v>0</v>
      </c>
      <c r="R368" s="37"/>
      <c r="S368" s="36">
        <f t="shared" si="432"/>
        <v>1000</v>
      </c>
      <c r="T368" s="36">
        <f t="shared" si="433"/>
        <v>0</v>
      </c>
      <c r="U368" s="36">
        <f t="shared" si="434"/>
        <v>0</v>
      </c>
      <c r="V368" s="36">
        <f t="shared" si="435"/>
        <v>0</v>
      </c>
      <c r="W368" s="36">
        <f t="shared" si="436"/>
        <v>3000</v>
      </c>
      <c r="X368" s="36">
        <f t="shared" si="437"/>
        <v>0</v>
      </c>
      <c r="Y368" s="36">
        <f t="shared" si="438"/>
        <v>0</v>
      </c>
      <c r="Z368" s="36">
        <f t="shared" si="439"/>
        <v>82899.740000000063</v>
      </c>
      <c r="AA368" s="36">
        <f t="shared" si="440"/>
        <v>0</v>
      </c>
      <c r="AB368" s="36">
        <f t="shared" si="441"/>
        <v>0</v>
      </c>
      <c r="AC368" s="40"/>
      <c r="AD368" s="36">
        <f t="shared" si="407"/>
        <v>0</v>
      </c>
      <c r="AE368" s="36">
        <f t="shared" si="408"/>
        <v>0</v>
      </c>
      <c r="AF368" s="36">
        <f t="shared" si="409"/>
        <v>0</v>
      </c>
      <c r="AG368" s="36">
        <f t="shared" si="410"/>
        <v>0</v>
      </c>
      <c r="AH368" s="36">
        <f t="shared" si="411"/>
        <v>0</v>
      </c>
      <c r="AI368" s="36">
        <f t="shared" si="412"/>
        <v>0</v>
      </c>
      <c r="AJ368" s="36">
        <f t="shared" si="413"/>
        <v>0</v>
      </c>
      <c r="AK368" s="36">
        <f t="shared" si="414"/>
        <v>0</v>
      </c>
      <c r="AL368" s="36">
        <f t="shared" si="415"/>
        <v>0</v>
      </c>
      <c r="AM368" s="36">
        <f t="shared" si="416"/>
        <v>0</v>
      </c>
      <c r="AN368" s="40"/>
      <c r="AO368" s="36">
        <f t="shared" si="442"/>
        <v>0</v>
      </c>
      <c r="AP368" s="36">
        <f t="shared" si="443"/>
        <v>0</v>
      </c>
      <c r="AQ368" s="36">
        <f t="shared" si="444"/>
        <v>0</v>
      </c>
      <c r="AR368" s="36">
        <f t="shared" si="445"/>
        <v>0</v>
      </c>
      <c r="AS368" s="36">
        <f t="shared" si="446"/>
        <v>0</v>
      </c>
      <c r="AT368" s="36">
        <f t="shared" si="447"/>
        <v>0</v>
      </c>
      <c r="AU368" s="36">
        <f t="shared" si="448"/>
        <v>0</v>
      </c>
      <c r="AV368" s="36">
        <f t="shared" si="449"/>
        <v>241.09</v>
      </c>
      <c r="AW368" s="36">
        <f t="shared" si="450"/>
        <v>0</v>
      </c>
      <c r="AX368" s="36">
        <f t="shared" si="451"/>
        <v>0</v>
      </c>
      <c r="AZ368" s="36">
        <f t="shared" si="464"/>
        <v>0</v>
      </c>
      <c r="BA368" s="36">
        <f t="shared" si="465"/>
        <v>0</v>
      </c>
      <c r="BB368" s="36">
        <f t="shared" si="466"/>
        <v>0</v>
      </c>
      <c r="BC368" s="36">
        <f t="shared" si="467"/>
        <v>0</v>
      </c>
      <c r="BD368" s="36">
        <f t="shared" si="468"/>
        <v>0</v>
      </c>
      <c r="BE368" s="36">
        <f t="shared" si="469"/>
        <v>0</v>
      </c>
      <c r="BF368" s="36">
        <f t="shared" si="470"/>
        <v>0</v>
      </c>
      <c r="BG368" s="36">
        <f t="shared" si="471"/>
        <v>0</v>
      </c>
      <c r="BH368" s="36">
        <f t="shared" si="472"/>
        <v>0</v>
      </c>
      <c r="BI368" s="36">
        <f t="shared" si="473"/>
        <v>0</v>
      </c>
      <c r="BJ368" s="118">
        <f t="shared" si="452"/>
        <v>0</v>
      </c>
      <c r="BK368" s="37"/>
      <c r="BL368" s="38">
        <f t="shared" si="474"/>
        <v>0</v>
      </c>
      <c r="BM368" s="39">
        <f>IF(BA368+AP368+T367&gt;=F$8,0,IF(SUM($BL368:BL368)&lt;$C368,MIN(F$8-(BA368+AP368+T367),$C368-SUM($BL368:BL368)),0))</f>
        <v>0</v>
      </c>
      <c r="BN368" s="39">
        <f>IF(BB368+AQ368+U367&gt;=G$8,0,IF(SUM($BL368:BM368)&lt;$C368,MIN(G$8-(BB368+AQ368+U367),$C368-SUM($BL368:BM368)),0))</f>
        <v>0</v>
      </c>
      <c r="BO368" s="39">
        <f>IF(BC368+AR368+V367&gt;=H$8,0,IF(SUM($BL368:BN368)&lt;$C368,MIN(H$8-(BC368+AR368+V367),$C368-SUM($BL368:BN368)),0))</f>
        <v>0</v>
      </c>
      <c r="BP368" s="39">
        <f>IF(BD368+AS368+W367&gt;=I$8,0,IF(SUM($BL368:BO368)&lt;$C368,MIN(I$8-(BD368+AS368+W367),$C368-SUM($BL368:BO368)),0))</f>
        <v>0</v>
      </c>
      <c r="BQ368" s="39">
        <f>IF(BE368+AT368+X367&gt;=J$8,0,IF(SUM($BL368:BP368)&lt;$C368,MIN(J$8-(BE368+AT368+X367),$C368-SUM($BL368:BP368)),0))</f>
        <v>0</v>
      </c>
      <c r="BR368" s="39">
        <f>IF(BF368+AU368+Y367&gt;=K$8,0,IF(SUM($BL368:BQ368)&lt;$C368,MIN(K$8-(BF368+AU368+Y367),$C368-SUM($BL368:BQ368)),0))</f>
        <v>0</v>
      </c>
      <c r="BS368" s="39">
        <f>IF(BG368+AV368+Z367&gt;=L$8,0,IF(SUM($BL368:BR368)&lt;$C368,MIN(L$8-(BG368+AV368+Z367),$C368-SUM($BL368:BR368)),0))</f>
        <v>0</v>
      </c>
      <c r="BT368" s="39">
        <f>IF(BH368+AW368+AA367&gt;=M$8,0,IF(SUM($BL368:BS368)&lt;$C368,MIN(M$8-(BH368+AW368+AA367),$C368-SUM($BL368:BS368)),0))</f>
        <v>0</v>
      </c>
      <c r="BU368" s="39">
        <f>IF(BI368+AX368+AB367&gt;=N$8,0,IF(SUM($BL368:BT368)&lt;$C368,MIN(N$8-(BI368+AX368+AB367),$C368-SUM($BL368:BT368)),0))</f>
        <v>0</v>
      </c>
      <c r="BW368" s="52" t="e">
        <f t="shared" si="475"/>
        <v>#N/A</v>
      </c>
      <c r="BX368" s="174" t="e">
        <f t="shared" si="476"/>
        <v>#N/A</v>
      </c>
      <c r="BY368" s="39">
        <f t="shared" si="453"/>
        <v>0</v>
      </c>
      <c r="BZ368" s="174" t="e">
        <f t="shared" si="477"/>
        <v>#N/A</v>
      </c>
      <c r="CA368" s="37">
        <f t="shared" si="454"/>
        <v>0</v>
      </c>
      <c r="CB368" s="174" t="e">
        <f t="shared" si="478"/>
        <v>#N/A</v>
      </c>
      <c r="CC368" s="39">
        <f t="shared" si="455"/>
        <v>0</v>
      </c>
      <c r="CD368" s="174" t="e">
        <f t="shared" si="479"/>
        <v>#N/A</v>
      </c>
      <c r="CE368" s="39">
        <f t="shared" si="456"/>
        <v>0</v>
      </c>
      <c r="CF368" s="174" t="e">
        <f t="shared" si="480"/>
        <v>#N/A</v>
      </c>
      <c r="CG368" s="39">
        <f t="shared" si="457"/>
        <v>0</v>
      </c>
      <c r="CH368" s="174" t="e">
        <f t="shared" si="481"/>
        <v>#N/A</v>
      </c>
      <c r="CI368" s="39">
        <f t="shared" si="458"/>
        <v>0</v>
      </c>
      <c r="CJ368" s="174" t="e">
        <f t="shared" si="482"/>
        <v>#N/A</v>
      </c>
      <c r="CK368" s="39">
        <f t="shared" si="459"/>
        <v>0</v>
      </c>
      <c r="CL368" s="174" t="e">
        <f t="shared" si="483"/>
        <v>#N/A</v>
      </c>
      <c r="CM368" s="39">
        <f t="shared" si="460"/>
        <v>0</v>
      </c>
      <c r="CN368" s="174" t="e">
        <f t="shared" si="484"/>
        <v>#N/A</v>
      </c>
      <c r="CO368" s="39">
        <f t="shared" si="461"/>
        <v>0</v>
      </c>
      <c r="CP368" s="174" t="e">
        <f t="shared" si="485"/>
        <v>#N/A</v>
      </c>
      <c r="CQ368" s="39">
        <f t="shared" si="462"/>
        <v>0</v>
      </c>
      <c r="CR368" s="39" t="e">
        <f>IF(ISERROR(BX368),NA(),(BY368/Calculator!$E$6)/2)</f>
        <v>#N/A</v>
      </c>
      <c r="CS368" s="39" t="e">
        <f>IF(ISERROR(BZ368),NA(),(CA368/Calculator!$E$6)/2)</f>
        <v>#N/A</v>
      </c>
      <c r="CT368" s="39" t="e">
        <f>IF(ISERROR(CB368),NA(),(CC368/Calculator!$E$6)/2)</f>
        <v>#N/A</v>
      </c>
      <c r="CU368" s="39" t="e">
        <f>IF(ISERROR(CD368),NA(),(CE368/Calculator!$E$6)/2)</f>
        <v>#N/A</v>
      </c>
      <c r="CV368" s="39" t="e">
        <f>IF(ISERROR(CF368),NA(),(CG368/Calculator!$E$6)/2)</f>
        <v>#N/A</v>
      </c>
      <c r="CW368" s="39" t="e">
        <f>IF(ISERROR(CH368),NA(),(CI368/Calculator!$E$6)/2)</f>
        <v>#N/A</v>
      </c>
      <c r="CX368" s="39" t="e">
        <f>IF(ISERROR(CJ368),NA(),(CK368/Calculator!$E$6)/2)</f>
        <v>#N/A</v>
      </c>
      <c r="CY368" s="39" t="e">
        <f>IF(ISERROR(CL368),NA(),(CM368/Calculator!$E$6)/2)</f>
        <v>#N/A</v>
      </c>
      <c r="CZ368" s="39" t="e">
        <f>IF(ISERROR(CN368),NA(),(CO368/Calculator!$E$6)/2)</f>
        <v>#N/A</v>
      </c>
      <c r="DA368" s="39" t="e">
        <f>IF(ISERROR(CP368),NA(),(CQ368/Calculator!$E$6)/2)</f>
        <v>#N/A</v>
      </c>
    </row>
    <row r="369" spans="1:105" s="34" customFormat="1" ht="12" thickBot="1" x14ac:dyDescent="0.25">
      <c r="A369" s="51" t="str">
        <f t="shared" si="417"/>
        <v/>
      </c>
      <c r="B369" s="52" t="str">
        <f t="shared" si="463"/>
        <v/>
      </c>
      <c r="C369" s="53" t="str">
        <f t="shared" si="418"/>
        <v/>
      </c>
      <c r="D369" s="54"/>
      <c r="E369" s="36">
        <f t="shared" si="419"/>
        <v>0</v>
      </c>
      <c r="F369" s="36">
        <f t="shared" si="420"/>
        <v>0</v>
      </c>
      <c r="G369" s="36">
        <f t="shared" si="421"/>
        <v>0</v>
      </c>
      <c r="H369" s="36">
        <f t="shared" si="422"/>
        <v>0</v>
      </c>
      <c r="I369" s="36">
        <f t="shared" si="423"/>
        <v>0</v>
      </c>
      <c r="J369" s="36">
        <f t="shared" si="424"/>
        <v>0</v>
      </c>
      <c r="K369" s="36">
        <f t="shared" si="425"/>
        <v>0</v>
      </c>
      <c r="L369" s="36">
        <f t="shared" si="426"/>
        <v>0</v>
      </c>
      <c r="M369" s="36">
        <f t="shared" si="427"/>
        <v>0</v>
      </c>
      <c r="N369" s="36">
        <f t="shared" si="428"/>
        <v>0</v>
      </c>
      <c r="O369" s="49">
        <f t="shared" si="429"/>
        <v>0</v>
      </c>
      <c r="P369" s="132" t="str">
        <f t="shared" si="430"/>
        <v/>
      </c>
      <c r="Q369" s="50">
        <f t="shared" si="431"/>
        <v>0</v>
      </c>
      <c r="R369" s="37"/>
      <c r="S369" s="36">
        <f t="shared" si="432"/>
        <v>1000</v>
      </c>
      <c r="T369" s="36">
        <f t="shared" si="433"/>
        <v>0</v>
      </c>
      <c r="U369" s="36">
        <f t="shared" si="434"/>
        <v>0</v>
      </c>
      <c r="V369" s="36">
        <f t="shared" si="435"/>
        <v>0</v>
      </c>
      <c r="W369" s="36">
        <f t="shared" si="436"/>
        <v>3000</v>
      </c>
      <c r="X369" s="36">
        <f t="shared" si="437"/>
        <v>0</v>
      </c>
      <c r="Y369" s="36">
        <f t="shared" si="438"/>
        <v>0</v>
      </c>
      <c r="Z369" s="36">
        <f t="shared" si="439"/>
        <v>83141.530000000057</v>
      </c>
      <c r="AA369" s="36">
        <f t="shared" si="440"/>
        <v>0</v>
      </c>
      <c r="AB369" s="36">
        <f t="shared" si="441"/>
        <v>0</v>
      </c>
      <c r="AC369" s="40"/>
      <c r="AD369" s="36">
        <f t="shared" si="407"/>
        <v>0</v>
      </c>
      <c r="AE369" s="36">
        <f t="shared" si="408"/>
        <v>0</v>
      </c>
      <c r="AF369" s="36">
        <f t="shared" si="409"/>
        <v>0</v>
      </c>
      <c r="AG369" s="36">
        <f t="shared" si="410"/>
        <v>0</v>
      </c>
      <c r="AH369" s="36">
        <f t="shared" si="411"/>
        <v>0</v>
      </c>
      <c r="AI369" s="36">
        <f t="shared" si="412"/>
        <v>0</v>
      </c>
      <c r="AJ369" s="36">
        <f t="shared" si="413"/>
        <v>0</v>
      </c>
      <c r="AK369" s="36">
        <f t="shared" si="414"/>
        <v>0</v>
      </c>
      <c r="AL369" s="36">
        <f t="shared" si="415"/>
        <v>0</v>
      </c>
      <c r="AM369" s="36">
        <f t="shared" si="416"/>
        <v>0</v>
      </c>
      <c r="AN369" s="40"/>
      <c r="AO369" s="36">
        <f t="shared" si="442"/>
        <v>0</v>
      </c>
      <c r="AP369" s="36">
        <f t="shared" si="443"/>
        <v>0</v>
      </c>
      <c r="AQ369" s="36">
        <f t="shared" si="444"/>
        <v>0</v>
      </c>
      <c r="AR369" s="36">
        <f t="shared" si="445"/>
        <v>0</v>
      </c>
      <c r="AS369" s="36">
        <f t="shared" si="446"/>
        <v>0</v>
      </c>
      <c r="AT369" s="36">
        <f t="shared" si="447"/>
        <v>0</v>
      </c>
      <c r="AU369" s="36">
        <f t="shared" si="448"/>
        <v>0</v>
      </c>
      <c r="AV369" s="36">
        <f t="shared" si="449"/>
        <v>241.79</v>
      </c>
      <c r="AW369" s="36">
        <f t="shared" si="450"/>
        <v>0</v>
      </c>
      <c r="AX369" s="36">
        <f t="shared" si="451"/>
        <v>0</v>
      </c>
      <c r="AZ369" s="36">
        <f t="shared" si="464"/>
        <v>0</v>
      </c>
      <c r="BA369" s="36">
        <f t="shared" si="465"/>
        <v>0</v>
      </c>
      <c r="BB369" s="36">
        <f t="shared" si="466"/>
        <v>0</v>
      </c>
      <c r="BC369" s="36">
        <f t="shared" si="467"/>
        <v>0</v>
      </c>
      <c r="BD369" s="36">
        <f t="shared" si="468"/>
        <v>0</v>
      </c>
      <c r="BE369" s="36">
        <f t="shared" si="469"/>
        <v>0</v>
      </c>
      <c r="BF369" s="36">
        <f t="shared" si="470"/>
        <v>0</v>
      </c>
      <c r="BG369" s="36">
        <f t="shared" si="471"/>
        <v>0</v>
      </c>
      <c r="BH369" s="36">
        <f t="shared" si="472"/>
        <v>0</v>
      </c>
      <c r="BI369" s="36">
        <f t="shared" si="473"/>
        <v>0</v>
      </c>
      <c r="BJ369" s="118">
        <f t="shared" si="452"/>
        <v>0</v>
      </c>
      <c r="BK369" s="37"/>
      <c r="BL369" s="38">
        <f t="shared" si="474"/>
        <v>0</v>
      </c>
      <c r="BM369" s="39">
        <f>IF(BA369+AP369+T368&gt;=F$8,0,IF(SUM($BL369:BL369)&lt;$C369,MIN(F$8-(BA369+AP369+T368),$C369-SUM($BL369:BL369)),0))</f>
        <v>0</v>
      </c>
      <c r="BN369" s="39">
        <f>IF(BB369+AQ369+U368&gt;=G$8,0,IF(SUM($BL369:BM369)&lt;$C369,MIN(G$8-(BB369+AQ369+U368),$C369-SUM($BL369:BM369)),0))</f>
        <v>0</v>
      </c>
      <c r="BO369" s="39">
        <f>IF(BC369+AR369+V368&gt;=H$8,0,IF(SUM($BL369:BN369)&lt;$C369,MIN(H$8-(BC369+AR369+V368),$C369-SUM($BL369:BN369)),0))</f>
        <v>0</v>
      </c>
      <c r="BP369" s="39">
        <f>IF(BD369+AS369+W368&gt;=I$8,0,IF(SUM($BL369:BO369)&lt;$C369,MIN(I$8-(BD369+AS369+W368),$C369-SUM($BL369:BO369)),0))</f>
        <v>0</v>
      </c>
      <c r="BQ369" s="39">
        <f>IF(BE369+AT369+X368&gt;=J$8,0,IF(SUM($BL369:BP369)&lt;$C369,MIN(J$8-(BE369+AT369+X368),$C369-SUM($BL369:BP369)),0))</f>
        <v>0</v>
      </c>
      <c r="BR369" s="39">
        <f>IF(BF369+AU369+Y368&gt;=K$8,0,IF(SUM($BL369:BQ369)&lt;$C369,MIN(K$8-(BF369+AU369+Y368),$C369-SUM($BL369:BQ369)),0))</f>
        <v>0</v>
      </c>
      <c r="BS369" s="39">
        <f>IF(BG369+AV369+Z368&gt;=L$8,0,IF(SUM($BL369:BR369)&lt;$C369,MIN(L$8-(BG369+AV369+Z368),$C369-SUM($BL369:BR369)),0))</f>
        <v>0</v>
      </c>
      <c r="BT369" s="39">
        <f>IF(BH369+AW369+AA368&gt;=M$8,0,IF(SUM($BL369:BS369)&lt;$C369,MIN(M$8-(BH369+AW369+AA368),$C369-SUM($BL369:BS369)),0))</f>
        <v>0</v>
      </c>
      <c r="BU369" s="39">
        <f>IF(BI369+AX369+AB368&gt;=N$8,0,IF(SUM($BL369:BT369)&lt;$C369,MIN(N$8-(BI369+AX369+AB368),$C369-SUM($BL369:BT369)),0))</f>
        <v>0</v>
      </c>
      <c r="BW369" s="52" t="e">
        <f t="shared" si="475"/>
        <v>#N/A</v>
      </c>
      <c r="BX369" s="174" t="e">
        <f t="shared" si="476"/>
        <v>#N/A</v>
      </c>
      <c r="BY369" s="39">
        <f t="shared" si="453"/>
        <v>0</v>
      </c>
      <c r="BZ369" s="174" t="e">
        <f t="shared" si="477"/>
        <v>#N/A</v>
      </c>
      <c r="CA369" s="37">
        <f t="shared" si="454"/>
        <v>0</v>
      </c>
      <c r="CB369" s="174" t="e">
        <f t="shared" si="478"/>
        <v>#N/A</v>
      </c>
      <c r="CC369" s="39">
        <f t="shared" si="455"/>
        <v>0</v>
      </c>
      <c r="CD369" s="174" t="e">
        <f t="shared" si="479"/>
        <v>#N/A</v>
      </c>
      <c r="CE369" s="39">
        <f t="shared" si="456"/>
        <v>0</v>
      </c>
      <c r="CF369" s="174" t="e">
        <f t="shared" si="480"/>
        <v>#N/A</v>
      </c>
      <c r="CG369" s="39">
        <f t="shared" si="457"/>
        <v>0</v>
      </c>
      <c r="CH369" s="174" t="e">
        <f t="shared" si="481"/>
        <v>#N/A</v>
      </c>
      <c r="CI369" s="39">
        <f t="shared" si="458"/>
        <v>0</v>
      </c>
      <c r="CJ369" s="174" t="e">
        <f t="shared" si="482"/>
        <v>#N/A</v>
      </c>
      <c r="CK369" s="39">
        <f t="shared" si="459"/>
        <v>0</v>
      </c>
      <c r="CL369" s="174" t="e">
        <f t="shared" si="483"/>
        <v>#N/A</v>
      </c>
      <c r="CM369" s="39">
        <f t="shared" si="460"/>
        <v>0</v>
      </c>
      <c r="CN369" s="174" t="e">
        <f t="shared" si="484"/>
        <v>#N/A</v>
      </c>
      <c r="CO369" s="39">
        <f t="shared" si="461"/>
        <v>0</v>
      </c>
      <c r="CP369" s="174" t="e">
        <f t="shared" si="485"/>
        <v>#N/A</v>
      </c>
      <c r="CQ369" s="39">
        <f t="shared" si="462"/>
        <v>0</v>
      </c>
      <c r="CR369" s="39" t="e">
        <f>IF(ISERROR(BX369),NA(),(BY369/Calculator!$E$6)/2)</f>
        <v>#N/A</v>
      </c>
      <c r="CS369" s="39" t="e">
        <f>IF(ISERROR(BZ369),NA(),(CA369/Calculator!$E$6)/2)</f>
        <v>#N/A</v>
      </c>
      <c r="CT369" s="39" t="e">
        <f>IF(ISERROR(CB369),NA(),(CC369/Calculator!$E$6)/2)</f>
        <v>#N/A</v>
      </c>
      <c r="CU369" s="39" t="e">
        <f>IF(ISERROR(CD369),NA(),(CE369/Calculator!$E$6)/2)</f>
        <v>#N/A</v>
      </c>
      <c r="CV369" s="39" t="e">
        <f>IF(ISERROR(CF369),NA(),(CG369/Calculator!$E$6)/2)</f>
        <v>#N/A</v>
      </c>
      <c r="CW369" s="39" t="e">
        <f>IF(ISERROR(CH369),NA(),(CI369/Calculator!$E$6)/2)</f>
        <v>#N/A</v>
      </c>
      <c r="CX369" s="39" t="e">
        <f>IF(ISERROR(CJ369),NA(),(CK369/Calculator!$E$6)/2)</f>
        <v>#N/A</v>
      </c>
      <c r="CY369" s="39" t="e">
        <f>IF(ISERROR(CL369),NA(),(CM369/Calculator!$E$6)/2)</f>
        <v>#N/A</v>
      </c>
      <c r="CZ369" s="39" t="e">
        <f>IF(ISERROR(CN369),NA(),(CO369/Calculator!$E$6)/2)</f>
        <v>#N/A</v>
      </c>
      <c r="DA369" s="39" t="e">
        <f>IF(ISERROR(CP369),NA(),(CQ369/Calculator!$E$6)/2)</f>
        <v>#N/A</v>
      </c>
    </row>
    <row r="370" spans="1:105" s="34" customFormat="1" ht="12" thickBot="1" x14ac:dyDescent="0.25">
      <c r="A370" s="51" t="str">
        <f t="shared" si="417"/>
        <v/>
      </c>
      <c r="B370" s="52" t="str">
        <f t="shared" si="463"/>
        <v/>
      </c>
      <c r="C370" s="53" t="str">
        <f t="shared" si="418"/>
        <v/>
      </c>
      <c r="D370" s="54"/>
      <c r="E370" s="36">
        <f t="shared" si="419"/>
        <v>0</v>
      </c>
      <c r="F370" s="36">
        <f t="shared" si="420"/>
        <v>0</v>
      </c>
      <c r="G370" s="36">
        <f t="shared" si="421"/>
        <v>0</v>
      </c>
      <c r="H370" s="36">
        <f t="shared" si="422"/>
        <v>0</v>
      </c>
      <c r="I370" s="36">
        <f t="shared" si="423"/>
        <v>0</v>
      </c>
      <c r="J370" s="36">
        <f t="shared" si="424"/>
        <v>0</v>
      </c>
      <c r="K370" s="36">
        <f t="shared" si="425"/>
        <v>0</v>
      </c>
      <c r="L370" s="36">
        <f t="shared" si="426"/>
        <v>0</v>
      </c>
      <c r="M370" s="36">
        <f t="shared" si="427"/>
        <v>0</v>
      </c>
      <c r="N370" s="36">
        <f t="shared" si="428"/>
        <v>0</v>
      </c>
      <c r="O370" s="49">
        <f t="shared" si="429"/>
        <v>0</v>
      </c>
      <c r="P370" s="132" t="str">
        <f t="shared" si="430"/>
        <v/>
      </c>
      <c r="Q370" s="50">
        <f t="shared" si="431"/>
        <v>0</v>
      </c>
      <c r="R370" s="37"/>
      <c r="S370" s="36">
        <f t="shared" si="432"/>
        <v>1000</v>
      </c>
      <c r="T370" s="36">
        <f t="shared" si="433"/>
        <v>0</v>
      </c>
      <c r="U370" s="36">
        <f t="shared" si="434"/>
        <v>0</v>
      </c>
      <c r="V370" s="36">
        <f t="shared" si="435"/>
        <v>0</v>
      </c>
      <c r="W370" s="36">
        <f t="shared" si="436"/>
        <v>3000</v>
      </c>
      <c r="X370" s="36">
        <f t="shared" si="437"/>
        <v>0</v>
      </c>
      <c r="Y370" s="36">
        <f t="shared" si="438"/>
        <v>0</v>
      </c>
      <c r="Z370" s="36">
        <f t="shared" si="439"/>
        <v>83384.030000000057</v>
      </c>
      <c r="AA370" s="36">
        <f t="shared" si="440"/>
        <v>0</v>
      </c>
      <c r="AB370" s="36">
        <f t="shared" si="441"/>
        <v>0</v>
      </c>
      <c r="AC370" s="40"/>
      <c r="AD370" s="36">
        <f t="shared" si="407"/>
        <v>0</v>
      </c>
      <c r="AE370" s="36">
        <f t="shared" si="408"/>
        <v>0</v>
      </c>
      <c r="AF370" s="36">
        <f t="shared" si="409"/>
        <v>0</v>
      </c>
      <c r="AG370" s="36">
        <f t="shared" si="410"/>
        <v>0</v>
      </c>
      <c r="AH370" s="36">
        <f t="shared" si="411"/>
        <v>0</v>
      </c>
      <c r="AI370" s="36">
        <f t="shared" si="412"/>
        <v>0</v>
      </c>
      <c r="AJ370" s="36">
        <f t="shared" si="413"/>
        <v>0</v>
      </c>
      <c r="AK370" s="36">
        <f t="shared" si="414"/>
        <v>0</v>
      </c>
      <c r="AL370" s="36">
        <f t="shared" si="415"/>
        <v>0</v>
      </c>
      <c r="AM370" s="36">
        <f t="shared" si="416"/>
        <v>0</v>
      </c>
      <c r="AN370" s="40"/>
      <c r="AO370" s="36">
        <f t="shared" si="442"/>
        <v>0</v>
      </c>
      <c r="AP370" s="36">
        <f t="shared" si="443"/>
        <v>0</v>
      </c>
      <c r="AQ370" s="36">
        <f t="shared" si="444"/>
        <v>0</v>
      </c>
      <c r="AR370" s="36">
        <f t="shared" si="445"/>
        <v>0</v>
      </c>
      <c r="AS370" s="36">
        <f t="shared" si="446"/>
        <v>0</v>
      </c>
      <c r="AT370" s="36">
        <f t="shared" si="447"/>
        <v>0</v>
      </c>
      <c r="AU370" s="36">
        <f t="shared" si="448"/>
        <v>0</v>
      </c>
      <c r="AV370" s="36">
        <f t="shared" si="449"/>
        <v>242.5</v>
      </c>
      <c r="AW370" s="36">
        <f t="shared" si="450"/>
        <v>0</v>
      </c>
      <c r="AX370" s="36">
        <f t="shared" si="451"/>
        <v>0</v>
      </c>
      <c r="AZ370" s="36">
        <f t="shared" si="464"/>
        <v>0</v>
      </c>
      <c r="BA370" s="36">
        <f t="shared" si="465"/>
        <v>0</v>
      </c>
      <c r="BB370" s="36">
        <f t="shared" si="466"/>
        <v>0</v>
      </c>
      <c r="BC370" s="36">
        <f t="shared" si="467"/>
        <v>0</v>
      </c>
      <c r="BD370" s="36">
        <f t="shared" si="468"/>
        <v>0</v>
      </c>
      <c r="BE370" s="36">
        <f t="shared" si="469"/>
        <v>0</v>
      </c>
      <c r="BF370" s="36">
        <f t="shared" si="470"/>
        <v>0</v>
      </c>
      <c r="BG370" s="36">
        <f t="shared" si="471"/>
        <v>0</v>
      </c>
      <c r="BH370" s="36">
        <f t="shared" si="472"/>
        <v>0</v>
      </c>
      <c r="BI370" s="36">
        <f t="shared" si="473"/>
        <v>0</v>
      </c>
      <c r="BJ370" s="118">
        <f t="shared" si="452"/>
        <v>0</v>
      </c>
      <c r="BK370" s="37"/>
      <c r="BL370" s="38">
        <f t="shared" si="474"/>
        <v>0</v>
      </c>
      <c r="BM370" s="39">
        <f>IF(BA370+AP370+T369&gt;=F$8,0,IF(SUM($BL370:BL370)&lt;$C370,MIN(F$8-(BA370+AP370+T369),$C370-SUM($BL370:BL370)),0))</f>
        <v>0</v>
      </c>
      <c r="BN370" s="39">
        <f>IF(BB370+AQ370+U369&gt;=G$8,0,IF(SUM($BL370:BM370)&lt;$C370,MIN(G$8-(BB370+AQ370+U369),$C370-SUM($BL370:BM370)),0))</f>
        <v>0</v>
      </c>
      <c r="BO370" s="39">
        <f>IF(BC370+AR370+V369&gt;=H$8,0,IF(SUM($BL370:BN370)&lt;$C370,MIN(H$8-(BC370+AR370+V369),$C370-SUM($BL370:BN370)),0))</f>
        <v>0</v>
      </c>
      <c r="BP370" s="39">
        <f>IF(BD370+AS370+W369&gt;=I$8,0,IF(SUM($BL370:BO370)&lt;$C370,MIN(I$8-(BD370+AS370+W369),$C370-SUM($BL370:BO370)),0))</f>
        <v>0</v>
      </c>
      <c r="BQ370" s="39">
        <f>IF(BE370+AT370+X369&gt;=J$8,0,IF(SUM($BL370:BP370)&lt;$C370,MIN(J$8-(BE370+AT370+X369),$C370-SUM($BL370:BP370)),0))</f>
        <v>0</v>
      </c>
      <c r="BR370" s="39">
        <f>IF(BF370+AU370+Y369&gt;=K$8,0,IF(SUM($BL370:BQ370)&lt;$C370,MIN(K$8-(BF370+AU370+Y369),$C370-SUM($BL370:BQ370)),0))</f>
        <v>0</v>
      </c>
      <c r="BS370" s="39">
        <f>IF(BG370+AV370+Z369&gt;=L$8,0,IF(SUM($BL370:BR370)&lt;$C370,MIN(L$8-(BG370+AV370+Z369),$C370-SUM($BL370:BR370)),0))</f>
        <v>0</v>
      </c>
      <c r="BT370" s="39">
        <f>IF(BH370+AW370+AA369&gt;=M$8,0,IF(SUM($BL370:BS370)&lt;$C370,MIN(M$8-(BH370+AW370+AA369),$C370-SUM($BL370:BS370)),0))</f>
        <v>0</v>
      </c>
      <c r="BU370" s="39">
        <f>IF(BI370+AX370+AB369&gt;=N$8,0,IF(SUM($BL370:BT370)&lt;$C370,MIN(N$8-(BI370+AX370+AB369),$C370-SUM($BL370:BT370)),0))</f>
        <v>0</v>
      </c>
      <c r="BW370" s="52" t="e">
        <f t="shared" si="475"/>
        <v>#N/A</v>
      </c>
      <c r="BX370" s="174" t="e">
        <f t="shared" si="476"/>
        <v>#N/A</v>
      </c>
      <c r="BY370" s="39">
        <f t="shared" si="453"/>
        <v>0</v>
      </c>
      <c r="BZ370" s="174" t="e">
        <f t="shared" si="477"/>
        <v>#N/A</v>
      </c>
      <c r="CA370" s="37">
        <f t="shared" si="454"/>
        <v>0</v>
      </c>
      <c r="CB370" s="174" t="e">
        <f t="shared" si="478"/>
        <v>#N/A</v>
      </c>
      <c r="CC370" s="39">
        <f t="shared" si="455"/>
        <v>0</v>
      </c>
      <c r="CD370" s="174" t="e">
        <f t="shared" si="479"/>
        <v>#N/A</v>
      </c>
      <c r="CE370" s="39">
        <f t="shared" si="456"/>
        <v>0</v>
      </c>
      <c r="CF370" s="174" t="e">
        <f t="shared" si="480"/>
        <v>#N/A</v>
      </c>
      <c r="CG370" s="39">
        <f t="shared" si="457"/>
        <v>0</v>
      </c>
      <c r="CH370" s="174" t="e">
        <f t="shared" si="481"/>
        <v>#N/A</v>
      </c>
      <c r="CI370" s="39">
        <f t="shared" si="458"/>
        <v>0</v>
      </c>
      <c r="CJ370" s="174" t="e">
        <f t="shared" si="482"/>
        <v>#N/A</v>
      </c>
      <c r="CK370" s="39">
        <f t="shared" si="459"/>
        <v>0</v>
      </c>
      <c r="CL370" s="174" t="e">
        <f t="shared" si="483"/>
        <v>#N/A</v>
      </c>
      <c r="CM370" s="39">
        <f t="shared" si="460"/>
        <v>0</v>
      </c>
      <c r="CN370" s="174" t="e">
        <f t="shared" si="484"/>
        <v>#N/A</v>
      </c>
      <c r="CO370" s="39">
        <f t="shared" si="461"/>
        <v>0</v>
      </c>
      <c r="CP370" s="174" t="e">
        <f t="shared" si="485"/>
        <v>#N/A</v>
      </c>
      <c r="CQ370" s="39">
        <f t="shared" si="462"/>
        <v>0</v>
      </c>
      <c r="CR370" s="39" t="e">
        <f>IF(ISERROR(BX370),NA(),(BY370/Calculator!$E$6)/2)</f>
        <v>#N/A</v>
      </c>
      <c r="CS370" s="39" t="e">
        <f>IF(ISERROR(BZ370),NA(),(CA370/Calculator!$E$6)/2)</f>
        <v>#N/A</v>
      </c>
      <c r="CT370" s="39" t="e">
        <f>IF(ISERROR(CB370),NA(),(CC370/Calculator!$E$6)/2)</f>
        <v>#N/A</v>
      </c>
      <c r="CU370" s="39" t="e">
        <f>IF(ISERROR(CD370),NA(),(CE370/Calculator!$E$6)/2)</f>
        <v>#N/A</v>
      </c>
      <c r="CV370" s="39" t="e">
        <f>IF(ISERROR(CF370),NA(),(CG370/Calculator!$E$6)/2)</f>
        <v>#N/A</v>
      </c>
      <c r="CW370" s="39" t="e">
        <f>IF(ISERROR(CH370),NA(),(CI370/Calculator!$E$6)/2)</f>
        <v>#N/A</v>
      </c>
      <c r="CX370" s="39" t="e">
        <f>IF(ISERROR(CJ370),NA(),(CK370/Calculator!$E$6)/2)</f>
        <v>#N/A</v>
      </c>
      <c r="CY370" s="39" t="e">
        <f>IF(ISERROR(CL370),NA(),(CM370/Calculator!$E$6)/2)</f>
        <v>#N/A</v>
      </c>
      <c r="CZ370" s="39" t="e">
        <f>IF(ISERROR(CN370),NA(),(CO370/Calculator!$E$6)/2)</f>
        <v>#N/A</v>
      </c>
      <c r="DA370" s="39" t="e">
        <f>IF(ISERROR(CP370),NA(),(CQ370/Calculator!$E$6)/2)</f>
        <v>#N/A</v>
      </c>
    </row>
    <row r="371" spans="1:105" s="34" customFormat="1" ht="12" thickBot="1" x14ac:dyDescent="0.25">
      <c r="A371" s="51" t="str">
        <f t="shared" si="417"/>
        <v/>
      </c>
      <c r="B371" s="52" t="str">
        <f t="shared" si="463"/>
        <v/>
      </c>
      <c r="C371" s="53" t="str">
        <f t="shared" si="418"/>
        <v/>
      </c>
      <c r="D371" s="54"/>
      <c r="E371" s="36">
        <f t="shared" si="419"/>
        <v>0</v>
      </c>
      <c r="F371" s="36">
        <f t="shared" si="420"/>
        <v>0</v>
      </c>
      <c r="G371" s="36">
        <f t="shared" si="421"/>
        <v>0</v>
      </c>
      <c r="H371" s="36">
        <f t="shared" si="422"/>
        <v>0</v>
      </c>
      <c r="I371" s="36">
        <f t="shared" si="423"/>
        <v>0</v>
      </c>
      <c r="J371" s="36">
        <f t="shared" si="424"/>
        <v>0</v>
      </c>
      <c r="K371" s="36">
        <f t="shared" si="425"/>
        <v>0</v>
      </c>
      <c r="L371" s="36">
        <f t="shared" si="426"/>
        <v>0</v>
      </c>
      <c r="M371" s="36">
        <f t="shared" si="427"/>
        <v>0</v>
      </c>
      <c r="N371" s="36">
        <f t="shared" si="428"/>
        <v>0</v>
      </c>
      <c r="O371" s="49">
        <f t="shared" si="429"/>
        <v>0</v>
      </c>
      <c r="P371" s="132" t="str">
        <f t="shared" si="430"/>
        <v/>
      </c>
      <c r="Q371" s="50">
        <f t="shared" si="431"/>
        <v>0</v>
      </c>
      <c r="R371" s="37"/>
      <c r="S371" s="36">
        <f t="shared" si="432"/>
        <v>1000</v>
      </c>
      <c r="T371" s="36">
        <f t="shared" si="433"/>
        <v>0</v>
      </c>
      <c r="U371" s="36">
        <f t="shared" si="434"/>
        <v>0</v>
      </c>
      <c r="V371" s="36">
        <f t="shared" si="435"/>
        <v>0</v>
      </c>
      <c r="W371" s="36">
        <f t="shared" si="436"/>
        <v>3000</v>
      </c>
      <c r="X371" s="36">
        <f t="shared" si="437"/>
        <v>0</v>
      </c>
      <c r="Y371" s="36">
        <f t="shared" si="438"/>
        <v>0</v>
      </c>
      <c r="Z371" s="36">
        <f t="shared" si="439"/>
        <v>83627.230000000054</v>
      </c>
      <c r="AA371" s="36">
        <f t="shared" si="440"/>
        <v>0</v>
      </c>
      <c r="AB371" s="36">
        <f t="shared" si="441"/>
        <v>0</v>
      </c>
      <c r="AC371" s="40"/>
      <c r="AD371" s="36">
        <f t="shared" si="407"/>
        <v>0</v>
      </c>
      <c r="AE371" s="36">
        <f t="shared" si="408"/>
        <v>0</v>
      </c>
      <c r="AF371" s="36">
        <f t="shared" si="409"/>
        <v>0</v>
      </c>
      <c r="AG371" s="36">
        <f t="shared" si="410"/>
        <v>0</v>
      </c>
      <c r="AH371" s="36">
        <f t="shared" si="411"/>
        <v>0</v>
      </c>
      <c r="AI371" s="36">
        <f t="shared" si="412"/>
        <v>0</v>
      </c>
      <c r="AJ371" s="36">
        <f t="shared" si="413"/>
        <v>0</v>
      </c>
      <c r="AK371" s="36">
        <f t="shared" si="414"/>
        <v>0</v>
      </c>
      <c r="AL371" s="36">
        <f t="shared" si="415"/>
        <v>0</v>
      </c>
      <c r="AM371" s="36">
        <f t="shared" si="416"/>
        <v>0</v>
      </c>
      <c r="AN371" s="40"/>
      <c r="AO371" s="36">
        <f t="shared" si="442"/>
        <v>0</v>
      </c>
      <c r="AP371" s="36">
        <f t="shared" si="443"/>
        <v>0</v>
      </c>
      <c r="AQ371" s="36">
        <f t="shared" si="444"/>
        <v>0</v>
      </c>
      <c r="AR371" s="36">
        <f t="shared" si="445"/>
        <v>0</v>
      </c>
      <c r="AS371" s="36">
        <f t="shared" si="446"/>
        <v>0</v>
      </c>
      <c r="AT371" s="36">
        <f t="shared" si="447"/>
        <v>0</v>
      </c>
      <c r="AU371" s="36">
        <f t="shared" si="448"/>
        <v>0</v>
      </c>
      <c r="AV371" s="36">
        <f t="shared" si="449"/>
        <v>243.2</v>
      </c>
      <c r="AW371" s="36">
        <f t="shared" si="450"/>
        <v>0</v>
      </c>
      <c r="AX371" s="36">
        <f t="shared" si="451"/>
        <v>0</v>
      </c>
      <c r="AZ371" s="36">
        <f t="shared" si="464"/>
        <v>0</v>
      </c>
      <c r="BA371" s="36">
        <f t="shared" si="465"/>
        <v>0</v>
      </c>
      <c r="BB371" s="36">
        <f t="shared" si="466"/>
        <v>0</v>
      </c>
      <c r="BC371" s="36">
        <f t="shared" si="467"/>
        <v>0</v>
      </c>
      <c r="BD371" s="36">
        <f t="shared" si="468"/>
        <v>0</v>
      </c>
      <c r="BE371" s="36">
        <f t="shared" si="469"/>
        <v>0</v>
      </c>
      <c r="BF371" s="36">
        <f t="shared" si="470"/>
        <v>0</v>
      </c>
      <c r="BG371" s="36">
        <f t="shared" si="471"/>
        <v>0</v>
      </c>
      <c r="BH371" s="36">
        <f t="shared" si="472"/>
        <v>0</v>
      </c>
      <c r="BI371" s="36">
        <f t="shared" si="473"/>
        <v>0</v>
      </c>
      <c r="BJ371" s="118">
        <f t="shared" si="452"/>
        <v>0</v>
      </c>
      <c r="BK371" s="37"/>
      <c r="BL371" s="38">
        <f t="shared" si="474"/>
        <v>0</v>
      </c>
      <c r="BM371" s="39">
        <f>IF(BA371+AP371+T370&gt;=F$8,0,IF(SUM($BL371:BL371)&lt;$C371,MIN(F$8-(BA371+AP371+T370),$C371-SUM($BL371:BL371)),0))</f>
        <v>0</v>
      </c>
      <c r="BN371" s="39">
        <f>IF(BB371+AQ371+U370&gt;=G$8,0,IF(SUM($BL371:BM371)&lt;$C371,MIN(G$8-(BB371+AQ371+U370),$C371-SUM($BL371:BM371)),0))</f>
        <v>0</v>
      </c>
      <c r="BO371" s="39">
        <f>IF(BC371+AR371+V370&gt;=H$8,0,IF(SUM($BL371:BN371)&lt;$C371,MIN(H$8-(BC371+AR371+V370),$C371-SUM($BL371:BN371)),0))</f>
        <v>0</v>
      </c>
      <c r="BP371" s="39">
        <f>IF(BD371+AS371+W370&gt;=I$8,0,IF(SUM($BL371:BO371)&lt;$C371,MIN(I$8-(BD371+AS371+W370),$C371-SUM($BL371:BO371)),0))</f>
        <v>0</v>
      </c>
      <c r="BQ371" s="39">
        <f>IF(BE371+AT371+X370&gt;=J$8,0,IF(SUM($BL371:BP371)&lt;$C371,MIN(J$8-(BE371+AT371+X370),$C371-SUM($BL371:BP371)),0))</f>
        <v>0</v>
      </c>
      <c r="BR371" s="39">
        <f>IF(BF371+AU371+Y370&gt;=K$8,0,IF(SUM($BL371:BQ371)&lt;$C371,MIN(K$8-(BF371+AU371+Y370),$C371-SUM($BL371:BQ371)),0))</f>
        <v>0</v>
      </c>
      <c r="BS371" s="39">
        <f>IF(BG371+AV371+Z370&gt;=L$8,0,IF(SUM($BL371:BR371)&lt;$C371,MIN(L$8-(BG371+AV371+Z370),$C371-SUM($BL371:BR371)),0))</f>
        <v>0</v>
      </c>
      <c r="BT371" s="39">
        <f>IF(BH371+AW371+AA370&gt;=M$8,0,IF(SUM($BL371:BS371)&lt;$C371,MIN(M$8-(BH371+AW371+AA370),$C371-SUM($BL371:BS371)),0))</f>
        <v>0</v>
      </c>
      <c r="BU371" s="39">
        <f>IF(BI371+AX371+AB370&gt;=N$8,0,IF(SUM($BL371:BT371)&lt;$C371,MIN(N$8-(BI371+AX371+AB370),$C371-SUM($BL371:BT371)),0))</f>
        <v>0</v>
      </c>
      <c r="BW371" s="52" t="e">
        <f t="shared" si="475"/>
        <v>#N/A</v>
      </c>
      <c r="BX371" s="174" t="e">
        <f t="shared" si="476"/>
        <v>#N/A</v>
      </c>
      <c r="BY371" s="39">
        <f t="shared" si="453"/>
        <v>0</v>
      </c>
      <c r="BZ371" s="174" t="e">
        <f t="shared" si="477"/>
        <v>#N/A</v>
      </c>
      <c r="CA371" s="37">
        <f t="shared" si="454"/>
        <v>0</v>
      </c>
      <c r="CB371" s="174" t="e">
        <f t="shared" si="478"/>
        <v>#N/A</v>
      </c>
      <c r="CC371" s="39">
        <f t="shared" si="455"/>
        <v>0</v>
      </c>
      <c r="CD371" s="174" t="e">
        <f t="shared" si="479"/>
        <v>#N/A</v>
      </c>
      <c r="CE371" s="39">
        <f t="shared" si="456"/>
        <v>0</v>
      </c>
      <c r="CF371" s="174" t="e">
        <f t="shared" si="480"/>
        <v>#N/A</v>
      </c>
      <c r="CG371" s="39">
        <f t="shared" si="457"/>
        <v>0</v>
      </c>
      <c r="CH371" s="174" t="e">
        <f t="shared" si="481"/>
        <v>#N/A</v>
      </c>
      <c r="CI371" s="39">
        <f t="shared" si="458"/>
        <v>0</v>
      </c>
      <c r="CJ371" s="174" t="e">
        <f t="shared" si="482"/>
        <v>#N/A</v>
      </c>
      <c r="CK371" s="39">
        <f t="shared" si="459"/>
        <v>0</v>
      </c>
      <c r="CL371" s="174" t="e">
        <f t="shared" si="483"/>
        <v>#N/A</v>
      </c>
      <c r="CM371" s="39">
        <f t="shared" si="460"/>
        <v>0</v>
      </c>
      <c r="CN371" s="174" t="e">
        <f t="shared" si="484"/>
        <v>#N/A</v>
      </c>
      <c r="CO371" s="39">
        <f t="shared" si="461"/>
        <v>0</v>
      </c>
      <c r="CP371" s="174" t="e">
        <f t="shared" si="485"/>
        <v>#N/A</v>
      </c>
      <c r="CQ371" s="39">
        <f t="shared" si="462"/>
        <v>0</v>
      </c>
      <c r="CR371" s="39" t="e">
        <f>IF(ISERROR(BX371),NA(),(BY371/Calculator!$E$6)/2)</f>
        <v>#N/A</v>
      </c>
      <c r="CS371" s="39" t="e">
        <f>IF(ISERROR(BZ371),NA(),(CA371/Calculator!$E$6)/2)</f>
        <v>#N/A</v>
      </c>
      <c r="CT371" s="39" t="e">
        <f>IF(ISERROR(CB371),NA(),(CC371/Calculator!$E$6)/2)</f>
        <v>#N/A</v>
      </c>
      <c r="CU371" s="39" t="e">
        <f>IF(ISERROR(CD371),NA(),(CE371/Calculator!$E$6)/2)</f>
        <v>#N/A</v>
      </c>
      <c r="CV371" s="39" t="e">
        <f>IF(ISERROR(CF371),NA(),(CG371/Calculator!$E$6)/2)</f>
        <v>#N/A</v>
      </c>
      <c r="CW371" s="39" t="e">
        <f>IF(ISERROR(CH371),NA(),(CI371/Calculator!$E$6)/2)</f>
        <v>#N/A</v>
      </c>
      <c r="CX371" s="39" t="e">
        <f>IF(ISERROR(CJ371),NA(),(CK371/Calculator!$E$6)/2)</f>
        <v>#N/A</v>
      </c>
      <c r="CY371" s="39" t="e">
        <f>IF(ISERROR(CL371),NA(),(CM371/Calculator!$E$6)/2)</f>
        <v>#N/A</v>
      </c>
      <c r="CZ371" s="39" t="e">
        <f>IF(ISERROR(CN371),NA(),(CO371/Calculator!$E$6)/2)</f>
        <v>#N/A</v>
      </c>
      <c r="DA371" s="39" t="e">
        <f>IF(ISERROR(CP371),NA(),(CQ371/Calculator!$E$6)/2)</f>
        <v>#N/A</v>
      </c>
    </row>
    <row r="372" spans="1:105" s="34" customFormat="1" ht="12" thickBot="1" x14ac:dyDescent="0.25">
      <c r="A372" s="51" t="str">
        <f t="shared" si="417"/>
        <v/>
      </c>
      <c r="B372" s="52" t="str">
        <f t="shared" si="463"/>
        <v/>
      </c>
      <c r="C372" s="53" t="str">
        <f t="shared" si="418"/>
        <v/>
      </c>
      <c r="D372" s="54"/>
      <c r="E372" s="36">
        <f t="shared" si="419"/>
        <v>0</v>
      </c>
      <c r="F372" s="36">
        <f t="shared" si="420"/>
        <v>0</v>
      </c>
      <c r="G372" s="36">
        <f t="shared" si="421"/>
        <v>0</v>
      </c>
      <c r="H372" s="36">
        <f t="shared" si="422"/>
        <v>0</v>
      </c>
      <c r="I372" s="36">
        <f t="shared" si="423"/>
        <v>0</v>
      </c>
      <c r="J372" s="36">
        <f t="shared" si="424"/>
        <v>0</v>
      </c>
      <c r="K372" s="36">
        <f t="shared" si="425"/>
        <v>0</v>
      </c>
      <c r="L372" s="36">
        <f t="shared" si="426"/>
        <v>0</v>
      </c>
      <c r="M372" s="36">
        <f t="shared" si="427"/>
        <v>0</v>
      </c>
      <c r="N372" s="36">
        <f t="shared" si="428"/>
        <v>0</v>
      </c>
      <c r="O372" s="49">
        <f t="shared" si="429"/>
        <v>0</v>
      </c>
      <c r="P372" s="132" t="str">
        <f t="shared" si="430"/>
        <v/>
      </c>
      <c r="Q372" s="50">
        <f t="shared" si="431"/>
        <v>0</v>
      </c>
      <c r="R372" s="37"/>
      <c r="S372" s="36">
        <f t="shared" si="432"/>
        <v>1000</v>
      </c>
      <c r="T372" s="36">
        <f t="shared" si="433"/>
        <v>0</v>
      </c>
      <c r="U372" s="36">
        <f t="shared" si="434"/>
        <v>0</v>
      </c>
      <c r="V372" s="36">
        <f t="shared" si="435"/>
        <v>0</v>
      </c>
      <c r="W372" s="36">
        <f t="shared" si="436"/>
        <v>3000</v>
      </c>
      <c r="X372" s="36">
        <f t="shared" si="437"/>
        <v>0</v>
      </c>
      <c r="Y372" s="36">
        <f t="shared" si="438"/>
        <v>0</v>
      </c>
      <c r="Z372" s="36">
        <f t="shared" si="439"/>
        <v>83871.140000000058</v>
      </c>
      <c r="AA372" s="36">
        <f t="shared" si="440"/>
        <v>0</v>
      </c>
      <c r="AB372" s="36">
        <f t="shared" si="441"/>
        <v>0</v>
      </c>
      <c r="AC372" s="40"/>
      <c r="AD372" s="36">
        <f t="shared" si="407"/>
        <v>0</v>
      </c>
      <c r="AE372" s="36">
        <f t="shared" si="408"/>
        <v>0</v>
      </c>
      <c r="AF372" s="36">
        <f t="shared" si="409"/>
        <v>0</v>
      </c>
      <c r="AG372" s="36">
        <f t="shared" si="410"/>
        <v>0</v>
      </c>
      <c r="AH372" s="36">
        <f t="shared" si="411"/>
        <v>0</v>
      </c>
      <c r="AI372" s="36">
        <f t="shared" si="412"/>
        <v>0</v>
      </c>
      <c r="AJ372" s="36">
        <f t="shared" si="413"/>
        <v>0</v>
      </c>
      <c r="AK372" s="36">
        <f t="shared" si="414"/>
        <v>0</v>
      </c>
      <c r="AL372" s="36">
        <f t="shared" si="415"/>
        <v>0</v>
      </c>
      <c r="AM372" s="36">
        <f t="shared" si="416"/>
        <v>0</v>
      </c>
      <c r="AN372" s="40"/>
      <c r="AO372" s="36">
        <f t="shared" si="442"/>
        <v>0</v>
      </c>
      <c r="AP372" s="36">
        <f t="shared" si="443"/>
        <v>0</v>
      </c>
      <c r="AQ372" s="36">
        <f t="shared" si="444"/>
        <v>0</v>
      </c>
      <c r="AR372" s="36">
        <f t="shared" si="445"/>
        <v>0</v>
      </c>
      <c r="AS372" s="36">
        <f t="shared" si="446"/>
        <v>0</v>
      </c>
      <c r="AT372" s="36">
        <f t="shared" si="447"/>
        <v>0</v>
      </c>
      <c r="AU372" s="36">
        <f t="shared" si="448"/>
        <v>0</v>
      </c>
      <c r="AV372" s="36">
        <f t="shared" si="449"/>
        <v>243.91</v>
      </c>
      <c r="AW372" s="36">
        <f t="shared" si="450"/>
        <v>0</v>
      </c>
      <c r="AX372" s="36">
        <f t="shared" si="451"/>
        <v>0</v>
      </c>
      <c r="AZ372" s="36">
        <f t="shared" si="464"/>
        <v>0</v>
      </c>
      <c r="BA372" s="36">
        <f t="shared" si="465"/>
        <v>0</v>
      </c>
      <c r="BB372" s="36">
        <f t="shared" si="466"/>
        <v>0</v>
      </c>
      <c r="BC372" s="36">
        <f t="shared" si="467"/>
        <v>0</v>
      </c>
      <c r="BD372" s="36">
        <f t="shared" si="468"/>
        <v>0</v>
      </c>
      <c r="BE372" s="36">
        <f t="shared" si="469"/>
        <v>0</v>
      </c>
      <c r="BF372" s="36">
        <f t="shared" si="470"/>
        <v>0</v>
      </c>
      <c r="BG372" s="36">
        <f t="shared" si="471"/>
        <v>0</v>
      </c>
      <c r="BH372" s="36">
        <f t="shared" si="472"/>
        <v>0</v>
      </c>
      <c r="BI372" s="36">
        <f t="shared" si="473"/>
        <v>0</v>
      </c>
      <c r="BJ372" s="118">
        <f t="shared" si="452"/>
        <v>0</v>
      </c>
      <c r="BK372" s="37"/>
      <c r="BL372" s="38">
        <f t="shared" si="474"/>
        <v>0</v>
      </c>
      <c r="BM372" s="39">
        <f>IF(BA372+AP372+T371&gt;=F$8,0,IF(SUM($BL372:BL372)&lt;$C372,MIN(F$8-(BA372+AP372+T371),$C372-SUM($BL372:BL372)),0))</f>
        <v>0</v>
      </c>
      <c r="BN372" s="39">
        <f>IF(BB372+AQ372+U371&gt;=G$8,0,IF(SUM($BL372:BM372)&lt;$C372,MIN(G$8-(BB372+AQ372+U371),$C372-SUM($BL372:BM372)),0))</f>
        <v>0</v>
      </c>
      <c r="BO372" s="39">
        <f>IF(BC372+AR372+V371&gt;=H$8,0,IF(SUM($BL372:BN372)&lt;$C372,MIN(H$8-(BC372+AR372+V371),$C372-SUM($BL372:BN372)),0))</f>
        <v>0</v>
      </c>
      <c r="BP372" s="39">
        <f>IF(BD372+AS372+W371&gt;=I$8,0,IF(SUM($BL372:BO372)&lt;$C372,MIN(I$8-(BD372+AS372+W371),$C372-SUM($BL372:BO372)),0))</f>
        <v>0</v>
      </c>
      <c r="BQ372" s="39">
        <f>IF(BE372+AT372+X371&gt;=J$8,0,IF(SUM($BL372:BP372)&lt;$C372,MIN(J$8-(BE372+AT372+X371),$C372-SUM($BL372:BP372)),0))</f>
        <v>0</v>
      </c>
      <c r="BR372" s="39">
        <f>IF(BF372+AU372+Y371&gt;=K$8,0,IF(SUM($BL372:BQ372)&lt;$C372,MIN(K$8-(BF372+AU372+Y371),$C372-SUM($BL372:BQ372)),0))</f>
        <v>0</v>
      </c>
      <c r="BS372" s="39">
        <f>IF(BG372+AV372+Z371&gt;=L$8,0,IF(SUM($BL372:BR372)&lt;$C372,MIN(L$8-(BG372+AV372+Z371),$C372-SUM($BL372:BR372)),0))</f>
        <v>0</v>
      </c>
      <c r="BT372" s="39">
        <f>IF(BH372+AW372+AA371&gt;=M$8,0,IF(SUM($BL372:BS372)&lt;$C372,MIN(M$8-(BH372+AW372+AA371),$C372-SUM($BL372:BS372)),0))</f>
        <v>0</v>
      </c>
      <c r="BU372" s="39">
        <f>IF(BI372+AX372+AB371&gt;=N$8,0,IF(SUM($BL372:BT372)&lt;$C372,MIN(N$8-(BI372+AX372+AB371),$C372-SUM($BL372:BT372)),0))</f>
        <v>0</v>
      </c>
      <c r="BW372" s="52" t="e">
        <f t="shared" si="475"/>
        <v>#N/A</v>
      </c>
      <c r="BX372" s="174" t="e">
        <f t="shared" si="476"/>
        <v>#N/A</v>
      </c>
      <c r="BY372" s="39">
        <f t="shared" si="453"/>
        <v>0</v>
      </c>
      <c r="BZ372" s="174" t="e">
        <f t="shared" si="477"/>
        <v>#N/A</v>
      </c>
      <c r="CA372" s="37">
        <f t="shared" si="454"/>
        <v>0</v>
      </c>
      <c r="CB372" s="174" t="e">
        <f t="shared" si="478"/>
        <v>#N/A</v>
      </c>
      <c r="CC372" s="39">
        <f t="shared" si="455"/>
        <v>0</v>
      </c>
      <c r="CD372" s="174" t="e">
        <f t="shared" si="479"/>
        <v>#N/A</v>
      </c>
      <c r="CE372" s="39">
        <f t="shared" si="456"/>
        <v>0</v>
      </c>
      <c r="CF372" s="174" t="e">
        <f t="shared" si="480"/>
        <v>#N/A</v>
      </c>
      <c r="CG372" s="39">
        <f t="shared" si="457"/>
        <v>0</v>
      </c>
      <c r="CH372" s="174" t="e">
        <f t="shared" si="481"/>
        <v>#N/A</v>
      </c>
      <c r="CI372" s="39">
        <f t="shared" si="458"/>
        <v>0</v>
      </c>
      <c r="CJ372" s="174" t="e">
        <f t="shared" si="482"/>
        <v>#N/A</v>
      </c>
      <c r="CK372" s="39">
        <f t="shared" si="459"/>
        <v>0</v>
      </c>
      <c r="CL372" s="174" t="e">
        <f t="shared" si="483"/>
        <v>#N/A</v>
      </c>
      <c r="CM372" s="39">
        <f t="shared" si="460"/>
        <v>0</v>
      </c>
      <c r="CN372" s="174" t="e">
        <f t="shared" si="484"/>
        <v>#N/A</v>
      </c>
      <c r="CO372" s="39">
        <f t="shared" si="461"/>
        <v>0</v>
      </c>
      <c r="CP372" s="174" t="e">
        <f t="shared" si="485"/>
        <v>#N/A</v>
      </c>
      <c r="CQ372" s="39">
        <f t="shared" si="462"/>
        <v>0</v>
      </c>
      <c r="CR372" s="39" t="e">
        <f>IF(ISERROR(BX372),NA(),(BY372/Calculator!$E$6)/2)</f>
        <v>#N/A</v>
      </c>
      <c r="CS372" s="39" t="e">
        <f>IF(ISERROR(BZ372),NA(),(CA372/Calculator!$E$6)/2)</f>
        <v>#N/A</v>
      </c>
      <c r="CT372" s="39" t="e">
        <f>IF(ISERROR(CB372),NA(),(CC372/Calculator!$E$6)/2)</f>
        <v>#N/A</v>
      </c>
      <c r="CU372" s="39" t="e">
        <f>IF(ISERROR(CD372),NA(),(CE372/Calculator!$E$6)/2)</f>
        <v>#N/A</v>
      </c>
      <c r="CV372" s="39" t="e">
        <f>IF(ISERROR(CF372),NA(),(CG372/Calculator!$E$6)/2)</f>
        <v>#N/A</v>
      </c>
      <c r="CW372" s="39" t="e">
        <f>IF(ISERROR(CH372),NA(),(CI372/Calculator!$E$6)/2)</f>
        <v>#N/A</v>
      </c>
      <c r="CX372" s="39" t="e">
        <f>IF(ISERROR(CJ372),NA(),(CK372/Calculator!$E$6)/2)</f>
        <v>#N/A</v>
      </c>
      <c r="CY372" s="39" t="e">
        <f>IF(ISERROR(CL372),NA(),(CM372/Calculator!$E$6)/2)</f>
        <v>#N/A</v>
      </c>
      <c r="CZ372" s="39" t="e">
        <f>IF(ISERROR(CN372),NA(),(CO372/Calculator!$E$6)/2)</f>
        <v>#N/A</v>
      </c>
      <c r="DA372" s="39" t="e">
        <f>IF(ISERROR(CP372),NA(),(CQ372/Calculator!$E$6)/2)</f>
        <v>#N/A</v>
      </c>
    </row>
    <row r="373" spans="1:105" s="34" customFormat="1" ht="12" thickBot="1" x14ac:dyDescent="0.25">
      <c r="A373" s="51" t="str">
        <f t="shared" si="417"/>
        <v/>
      </c>
      <c r="B373" s="52" t="str">
        <f t="shared" si="463"/>
        <v/>
      </c>
      <c r="C373" s="53" t="str">
        <f t="shared" si="418"/>
        <v/>
      </c>
      <c r="D373" s="54"/>
      <c r="E373" s="36">
        <f t="shared" si="419"/>
        <v>0</v>
      </c>
      <c r="F373" s="36">
        <f t="shared" si="420"/>
        <v>0</v>
      </c>
      <c r="G373" s="36">
        <f t="shared" si="421"/>
        <v>0</v>
      </c>
      <c r="H373" s="36">
        <f t="shared" si="422"/>
        <v>0</v>
      </c>
      <c r="I373" s="36">
        <f t="shared" si="423"/>
        <v>0</v>
      </c>
      <c r="J373" s="36">
        <f t="shared" si="424"/>
        <v>0</v>
      </c>
      <c r="K373" s="36">
        <f t="shared" si="425"/>
        <v>0</v>
      </c>
      <c r="L373" s="36">
        <f t="shared" si="426"/>
        <v>0</v>
      </c>
      <c r="M373" s="36">
        <f t="shared" si="427"/>
        <v>0</v>
      </c>
      <c r="N373" s="36">
        <f t="shared" si="428"/>
        <v>0</v>
      </c>
      <c r="O373" s="49">
        <f t="shared" si="429"/>
        <v>0</v>
      </c>
      <c r="P373" s="132" t="str">
        <f t="shared" si="430"/>
        <v/>
      </c>
      <c r="Q373" s="50">
        <f t="shared" si="431"/>
        <v>0</v>
      </c>
      <c r="R373" s="37"/>
      <c r="S373" s="36">
        <f t="shared" si="432"/>
        <v>1000</v>
      </c>
      <c r="T373" s="36">
        <f t="shared" si="433"/>
        <v>0</v>
      </c>
      <c r="U373" s="36">
        <f t="shared" si="434"/>
        <v>0</v>
      </c>
      <c r="V373" s="36">
        <f t="shared" si="435"/>
        <v>0</v>
      </c>
      <c r="W373" s="36">
        <f t="shared" si="436"/>
        <v>3000</v>
      </c>
      <c r="X373" s="36">
        <f t="shared" si="437"/>
        <v>0</v>
      </c>
      <c r="Y373" s="36">
        <f t="shared" si="438"/>
        <v>0</v>
      </c>
      <c r="Z373" s="36">
        <f t="shared" si="439"/>
        <v>84115.760000000053</v>
      </c>
      <c r="AA373" s="36">
        <f t="shared" si="440"/>
        <v>0</v>
      </c>
      <c r="AB373" s="36">
        <f t="shared" si="441"/>
        <v>0</v>
      </c>
      <c r="AC373" s="40"/>
      <c r="AD373" s="36">
        <f t="shared" si="407"/>
        <v>0</v>
      </c>
      <c r="AE373" s="36">
        <f t="shared" si="408"/>
        <v>0</v>
      </c>
      <c r="AF373" s="36">
        <f t="shared" si="409"/>
        <v>0</v>
      </c>
      <c r="AG373" s="36">
        <f t="shared" si="410"/>
        <v>0</v>
      </c>
      <c r="AH373" s="36">
        <f t="shared" si="411"/>
        <v>0</v>
      </c>
      <c r="AI373" s="36">
        <f t="shared" si="412"/>
        <v>0</v>
      </c>
      <c r="AJ373" s="36">
        <f t="shared" si="413"/>
        <v>0</v>
      </c>
      <c r="AK373" s="36">
        <f t="shared" si="414"/>
        <v>0</v>
      </c>
      <c r="AL373" s="36">
        <f t="shared" si="415"/>
        <v>0</v>
      </c>
      <c r="AM373" s="36">
        <f t="shared" si="416"/>
        <v>0</v>
      </c>
      <c r="AN373" s="40"/>
      <c r="AO373" s="36">
        <f t="shared" si="442"/>
        <v>0</v>
      </c>
      <c r="AP373" s="36">
        <f t="shared" si="443"/>
        <v>0</v>
      </c>
      <c r="AQ373" s="36">
        <f t="shared" si="444"/>
        <v>0</v>
      </c>
      <c r="AR373" s="36">
        <f t="shared" si="445"/>
        <v>0</v>
      </c>
      <c r="AS373" s="36">
        <f t="shared" si="446"/>
        <v>0</v>
      </c>
      <c r="AT373" s="36">
        <f t="shared" si="447"/>
        <v>0</v>
      </c>
      <c r="AU373" s="36">
        <f t="shared" si="448"/>
        <v>0</v>
      </c>
      <c r="AV373" s="36">
        <f t="shared" si="449"/>
        <v>244.62</v>
      </c>
      <c r="AW373" s="36">
        <f t="shared" si="450"/>
        <v>0</v>
      </c>
      <c r="AX373" s="36">
        <f t="shared" si="451"/>
        <v>0</v>
      </c>
      <c r="AZ373" s="36">
        <f t="shared" si="464"/>
        <v>0</v>
      </c>
      <c r="BA373" s="36">
        <f t="shared" si="465"/>
        <v>0</v>
      </c>
      <c r="BB373" s="36">
        <f t="shared" si="466"/>
        <v>0</v>
      </c>
      <c r="BC373" s="36">
        <f t="shared" si="467"/>
        <v>0</v>
      </c>
      <c r="BD373" s="36">
        <f t="shared" si="468"/>
        <v>0</v>
      </c>
      <c r="BE373" s="36">
        <f t="shared" si="469"/>
        <v>0</v>
      </c>
      <c r="BF373" s="36">
        <f t="shared" si="470"/>
        <v>0</v>
      </c>
      <c r="BG373" s="36">
        <f t="shared" si="471"/>
        <v>0</v>
      </c>
      <c r="BH373" s="36">
        <f t="shared" si="472"/>
        <v>0</v>
      </c>
      <c r="BI373" s="36">
        <f t="shared" si="473"/>
        <v>0</v>
      </c>
      <c r="BJ373" s="118">
        <f t="shared" si="452"/>
        <v>0</v>
      </c>
      <c r="BK373" s="37"/>
      <c r="BL373" s="38">
        <f t="shared" si="474"/>
        <v>0</v>
      </c>
      <c r="BM373" s="39">
        <f>IF(BA373+AP373+T372&gt;=F$8,0,IF(SUM($BL373:BL373)&lt;$C373,MIN(F$8-(BA373+AP373+T372),$C373-SUM($BL373:BL373)),0))</f>
        <v>0</v>
      </c>
      <c r="BN373" s="39">
        <f>IF(BB373+AQ373+U372&gt;=G$8,0,IF(SUM($BL373:BM373)&lt;$C373,MIN(G$8-(BB373+AQ373+U372),$C373-SUM($BL373:BM373)),0))</f>
        <v>0</v>
      </c>
      <c r="BO373" s="39">
        <f>IF(BC373+AR373+V372&gt;=H$8,0,IF(SUM($BL373:BN373)&lt;$C373,MIN(H$8-(BC373+AR373+V372),$C373-SUM($BL373:BN373)),0))</f>
        <v>0</v>
      </c>
      <c r="BP373" s="39">
        <f>IF(BD373+AS373+W372&gt;=I$8,0,IF(SUM($BL373:BO373)&lt;$C373,MIN(I$8-(BD373+AS373+W372),$C373-SUM($BL373:BO373)),0))</f>
        <v>0</v>
      </c>
      <c r="BQ373" s="39">
        <f>IF(BE373+AT373+X372&gt;=J$8,0,IF(SUM($BL373:BP373)&lt;$C373,MIN(J$8-(BE373+AT373+X372),$C373-SUM($BL373:BP373)),0))</f>
        <v>0</v>
      </c>
      <c r="BR373" s="39">
        <f>IF(BF373+AU373+Y372&gt;=K$8,0,IF(SUM($BL373:BQ373)&lt;$C373,MIN(K$8-(BF373+AU373+Y372),$C373-SUM($BL373:BQ373)),0))</f>
        <v>0</v>
      </c>
      <c r="BS373" s="39">
        <f>IF(BG373+AV373+Z372&gt;=L$8,0,IF(SUM($BL373:BR373)&lt;$C373,MIN(L$8-(BG373+AV373+Z372),$C373-SUM($BL373:BR373)),0))</f>
        <v>0</v>
      </c>
      <c r="BT373" s="39">
        <f>IF(BH373+AW373+AA372&gt;=M$8,0,IF(SUM($BL373:BS373)&lt;$C373,MIN(M$8-(BH373+AW373+AA372),$C373-SUM($BL373:BS373)),0))</f>
        <v>0</v>
      </c>
      <c r="BU373" s="39">
        <f>IF(BI373+AX373+AB372&gt;=N$8,0,IF(SUM($BL373:BT373)&lt;$C373,MIN(N$8-(BI373+AX373+AB372),$C373-SUM($BL373:BT373)),0))</f>
        <v>0</v>
      </c>
      <c r="BW373" s="52" t="e">
        <f t="shared" si="475"/>
        <v>#N/A</v>
      </c>
      <c r="BX373" s="174" t="e">
        <f t="shared" si="476"/>
        <v>#N/A</v>
      </c>
      <c r="BY373" s="39">
        <f t="shared" si="453"/>
        <v>0</v>
      </c>
      <c r="BZ373" s="174" t="e">
        <f t="shared" si="477"/>
        <v>#N/A</v>
      </c>
      <c r="CA373" s="37">
        <f t="shared" si="454"/>
        <v>0</v>
      </c>
      <c r="CB373" s="174" t="e">
        <f t="shared" si="478"/>
        <v>#N/A</v>
      </c>
      <c r="CC373" s="39">
        <f t="shared" si="455"/>
        <v>0</v>
      </c>
      <c r="CD373" s="174" t="e">
        <f t="shared" si="479"/>
        <v>#N/A</v>
      </c>
      <c r="CE373" s="39">
        <f t="shared" si="456"/>
        <v>0</v>
      </c>
      <c r="CF373" s="174" t="e">
        <f t="shared" si="480"/>
        <v>#N/A</v>
      </c>
      <c r="CG373" s="39">
        <f t="shared" si="457"/>
        <v>0</v>
      </c>
      <c r="CH373" s="174" t="e">
        <f t="shared" si="481"/>
        <v>#N/A</v>
      </c>
      <c r="CI373" s="39">
        <f t="shared" si="458"/>
        <v>0</v>
      </c>
      <c r="CJ373" s="174" t="e">
        <f t="shared" si="482"/>
        <v>#N/A</v>
      </c>
      <c r="CK373" s="39">
        <f t="shared" si="459"/>
        <v>0</v>
      </c>
      <c r="CL373" s="174" t="e">
        <f t="shared" si="483"/>
        <v>#N/A</v>
      </c>
      <c r="CM373" s="39">
        <f t="shared" si="460"/>
        <v>0</v>
      </c>
      <c r="CN373" s="174" t="e">
        <f t="shared" si="484"/>
        <v>#N/A</v>
      </c>
      <c r="CO373" s="39">
        <f t="shared" si="461"/>
        <v>0</v>
      </c>
      <c r="CP373" s="174" t="e">
        <f t="shared" si="485"/>
        <v>#N/A</v>
      </c>
      <c r="CQ373" s="39">
        <f t="shared" si="462"/>
        <v>0</v>
      </c>
      <c r="CR373" s="39" t="e">
        <f>IF(ISERROR(BX373),NA(),(BY373/Calculator!$E$6)/2)</f>
        <v>#N/A</v>
      </c>
      <c r="CS373" s="39" t="e">
        <f>IF(ISERROR(BZ373),NA(),(CA373/Calculator!$E$6)/2)</f>
        <v>#N/A</v>
      </c>
      <c r="CT373" s="39" t="e">
        <f>IF(ISERROR(CB373),NA(),(CC373/Calculator!$E$6)/2)</f>
        <v>#N/A</v>
      </c>
      <c r="CU373" s="39" t="e">
        <f>IF(ISERROR(CD373),NA(),(CE373/Calculator!$E$6)/2)</f>
        <v>#N/A</v>
      </c>
      <c r="CV373" s="39" t="e">
        <f>IF(ISERROR(CF373),NA(),(CG373/Calculator!$E$6)/2)</f>
        <v>#N/A</v>
      </c>
      <c r="CW373" s="39" t="e">
        <f>IF(ISERROR(CH373),NA(),(CI373/Calculator!$E$6)/2)</f>
        <v>#N/A</v>
      </c>
      <c r="CX373" s="39" t="e">
        <f>IF(ISERROR(CJ373),NA(),(CK373/Calculator!$E$6)/2)</f>
        <v>#N/A</v>
      </c>
      <c r="CY373" s="39" t="e">
        <f>IF(ISERROR(CL373),NA(),(CM373/Calculator!$E$6)/2)</f>
        <v>#N/A</v>
      </c>
      <c r="CZ373" s="39" t="e">
        <f>IF(ISERROR(CN373),NA(),(CO373/Calculator!$E$6)/2)</f>
        <v>#N/A</v>
      </c>
      <c r="DA373" s="39" t="e">
        <f>IF(ISERROR(CP373),NA(),(CQ373/Calculator!$E$6)/2)</f>
        <v>#N/A</v>
      </c>
    </row>
    <row r="374" spans="1:105" s="34" customFormat="1" ht="12" thickBot="1" x14ac:dyDescent="0.25">
      <c r="A374" s="51" t="str">
        <f t="shared" si="417"/>
        <v/>
      </c>
      <c r="B374" s="52" t="str">
        <f t="shared" si="463"/>
        <v/>
      </c>
      <c r="C374" s="53" t="str">
        <f t="shared" si="418"/>
        <v/>
      </c>
      <c r="D374" s="54"/>
      <c r="E374" s="36">
        <f t="shared" si="419"/>
        <v>0</v>
      </c>
      <c r="F374" s="36">
        <f t="shared" si="420"/>
        <v>0</v>
      </c>
      <c r="G374" s="36">
        <f t="shared" si="421"/>
        <v>0</v>
      </c>
      <c r="H374" s="36">
        <f t="shared" si="422"/>
        <v>0</v>
      </c>
      <c r="I374" s="36">
        <f t="shared" si="423"/>
        <v>0</v>
      </c>
      <c r="J374" s="36">
        <f t="shared" si="424"/>
        <v>0</v>
      </c>
      <c r="K374" s="36">
        <f t="shared" si="425"/>
        <v>0</v>
      </c>
      <c r="L374" s="36">
        <f t="shared" si="426"/>
        <v>0</v>
      </c>
      <c r="M374" s="36">
        <f t="shared" si="427"/>
        <v>0</v>
      </c>
      <c r="N374" s="36">
        <f t="shared" si="428"/>
        <v>0</v>
      </c>
      <c r="O374" s="49">
        <f t="shared" si="429"/>
        <v>0</v>
      </c>
      <c r="P374" s="132" t="str">
        <f t="shared" si="430"/>
        <v/>
      </c>
      <c r="Q374" s="50">
        <f t="shared" si="431"/>
        <v>0</v>
      </c>
      <c r="R374" s="37"/>
      <c r="S374" s="36">
        <f t="shared" si="432"/>
        <v>1000</v>
      </c>
      <c r="T374" s="36">
        <f t="shared" si="433"/>
        <v>0</v>
      </c>
      <c r="U374" s="36">
        <f t="shared" si="434"/>
        <v>0</v>
      </c>
      <c r="V374" s="36">
        <f t="shared" si="435"/>
        <v>0</v>
      </c>
      <c r="W374" s="36">
        <f t="shared" si="436"/>
        <v>3000</v>
      </c>
      <c r="X374" s="36">
        <f t="shared" si="437"/>
        <v>0</v>
      </c>
      <c r="Y374" s="36">
        <f t="shared" si="438"/>
        <v>0</v>
      </c>
      <c r="Z374" s="36">
        <f t="shared" si="439"/>
        <v>84361.100000000049</v>
      </c>
      <c r="AA374" s="36">
        <f t="shared" si="440"/>
        <v>0</v>
      </c>
      <c r="AB374" s="36">
        <f t="shared" si="441"/>
        <v>0</v>
      </c>
      <c r="AC374" s="40"/>
      <c r="AD374" s="36">
        <f t="shared" si="407"/>
        <v>0</v>
      </c>
      <c r="AE374" s="36">
        <f t="shared" si="408"/>
        <v>0</v>
      </c>
      <c r="AF374" s="36">
        <f t="shared" si="409"/>
        <v>0</v>
      </c>
      <c r="AG374" s="36">
        <f t="shared" si="410"/>
        <v>0</v>
      </c>
      <c r="AH374" s="36">
        <f t="shared" si="411"/>
        <v>0</v>
      </c>
      <c r="AI374" s="36">
        <f t="shared" si="412"/>
        <v>0</v>
      </c>
      <c r="AJ374" s="36">
        <f t="shared" si="413"/>
        <v>0</v>
      </c>
      <c r="AK374" s="36">
        <f t="shared" si="414"/>
        <v>0</v>
      </c>
      <c r="AL374" s="36">
        <f t="shared" si="415"/>
        <v>0</v>
      </c>
      <c r="AM374" s="36">
        <f t="shared" si="416"/>
        <v>0</v>
      </c>
      <c r="AN374" s="40"/>
      <c r="AO374" s="36">
        <f t="shared" si="442"/>
        <v>0</v>
      </c>
      <c r="AP374" s="36">
        <f t="shared" si="443"/>
        <v>0</v>
      </c>
      <c r="AQ374" s="36">
        <f t="shared" si="444"/>
        <v>0</v>
      </c>
      <c r="AR374" s="36">
        <f t="shared" si="445"/>
        <v>0</v>
      </c>
      <c r="AS374" s="36">
        <f t="shared" si="446"/>
        <v>0</v>
      </c>
      <c r="AT374" s="36">
        <f t="shared" si="447"/>
        <v>0</v>
      </c>
      <c r="AU374" s="36">
        <f t="shared" si="448"/>
        <v>0</v>
      </c>
      <c r="AV374" s="36">
        <f t="shared" si="449"/>
        <v>245.34</v>
      </c>
      <c r="AW374" s="36">
        <f t="shared" si="450"/>
        <v>0</v>
      </c>
      <c r="AX374" s="36">
        <f t="shared" si="451"/>
        <v>0</v>
      </c>
      <c r="AZ374" s="36">
        <f t="shared" si="464"/>
        <v>0</v>
      </c>
      <c r="BA374" s="36">
        <f t="shared" si="465"/>
        <v>0</v>
      </c>
      <c r="BB374" s="36">
        <f t="shared" si="466"/>
        <v>0</v>
      </c>
      <c r="BC374" s="36">
        <f t="shared" si="467"/>
        <v>0</v>
      </c>
      <c r="BD374" s="36">
        <f t="shared" si="468"/>
        <v>0</v>
      </c>
      <c r="BE374" s="36">
        <f t="shared" si="469"/>
        <v>0</v>
      </c>
      <c r="BF374" s="36">
        <f t="shared" si="470"/>
        <v>0</v>
      </c>
      <c r="BG374" s="36">
        <f t="shared" si="471"/>
        <v>0</v>
      </c>
      <c r="BH374" s="36">
        <f t="shared" si="472"/>
        <v>0</v>
      </c>
      <c r="BI374" s="36">
        <f t="shared" si="473"/>
        <v>0</v>
      </c>
      <c r="BJ374" s="118">
        <f t="shared" si="452"/>
        <v>0</v>
      </c>
      <c r="BK374" s="37"/>
      <c r="BL374" s="38">
        <f t="shared" si="474"/>
        <v>0</v>
      </c>
      <c r="BM374" s="39">
        <f>IF(BA374+AP374+T373&gt;=F$8,0,IF(SUM($BL374:BL374)&lt;$C374,MIN(F$8-(BA374+AP374+T373),$C374-SUM($BL374:BL374)),0))</f>
        <v>0</v>
      </c>
      <c r="BN374" s="39">
        <f>IF(BB374+AQ374+U373&gt;=G$8,0,IF(SUM($BL374:BM374)&lt;$C374,MIN(G$8-(BB374+AQ374+U373),$C374-SUM($BL374:BM374)),0))</f>
        <v>0</v>
      </c>
      <c r="BO374" s="39">
        <f>IF(BC374+AR374+V373&gt;=H$8,0,IF(SUM($BL374:BN374)&lt;$C374,MIN(H$8-(BC374+AR374+V373),$C374-SUM($BL374:BN374)),0))</f>
        <v>0</v>
      </c>
      <c r="BP374" s="39">
        <f>IF(BD374+AS374+W373&gt;=I$8,0,IF(SUM($BL374:BO374)&lt;$C374,MIN(I$8-(BD374+AS374+W373),$C374-SUM($BL374:BO374)),0))</f>
        <v>0</v>
      </c>
      <c r="BQ374" s="39">
        <f>IF(BE374+AT374+X373&gt;=J$8,0,IF(SUM($BL374:BP374)&lt;$C374,MIN(J$8-(BE374+AT374+X373),$C374-SUM($BL374:BP374)),0))</f>
        <v>0</v>
      </c>
      <c r="BR374" s="39">
        <f>IF(BF374+AU374+Y373&gt;=K$8,0,IF(SUM($BL374:BQ374)&lt;$C374,MIN(K$8-(BF374+AU374+Y373),$C374-SUM($BL374:BQ374)),0))</f>
        <v>0</v>
      </c>
      <c r="BS374" s="39">
        <f>IF(BG374+AV374+Z373&gt;=L$8,0,IF(SUM($BL374:BR374)&lt;$C374,MIN(L$8-(BG374+AV374+Z373),$C374-SUM($BL374:BR374)),0))</f>
        <v>0</v>
      </c>
      <c r="BT374" s="39">
        <f>IF(BH374+AW374+AA373&gt;=M$8,0,IF(SUM($BL374:BS374)&lt;$C374,MIN(M$8-(BH374+AW374+AA373),$C374-SUM($BL374:BS374)),0))</f>
        <v>0</v>
      </c>
      <c r="BU374" s="39">
        <f>IF(BI374+AX374+AB373&gt;=N$8,0,IF(SUM($BL374:BT374)&lt;$C374,MIN(N$8-(BI374+AX374+AB373),$C374-SUM($BL374:BT374)),0))</f>
        <v>0</v>
      </c>
      <c r="BW374" s="52" t="e">
        <f t="shared" si="475"/>
        <v>#N/A</v>
      </c>
      <c r="BX374" s="174" t="e">
        <f t="shared" si="476"/>
        <v>#N/A</v>
      </c>
      <c r="BY374" s="39">
        <f t="shared" si="453"/>
        <v>0</v>
      </c>
      <c r="BZ374" s="174" t="e">
        <f t="shared" si="477"/>
        <v>#N/A</v>
      </c>
      <c r="CA374" s="37">
        <f t="shared" si="454"/>
        <v>0</v>
      </c>
      <c r="CB374" s="174" t="e">
        <f t="shared" si="478"/>
        <v>#N/A</v>
      </c>
      <c r="CC374" s="39">
        <f t="shared" si="455"/>
        <v>0</v>
      </c>
      <c r="CD374" s="174" t="e">
        <f t="shared" si="479"/>
        <v>#N/A</v>
      </c>
      <c r="CE374" s="39">
        <f t="shared" si="456"/>
        <v>0</v>
      </c>
      <c r="CF374" s="174" t="e">
        <f t="shared" si="480"/>
        <v>#N/A</v>
      </c>
      <c r="CG374" s="39">
        <f t="shared" si="457"/>
        <v>0</v>
      </c>
      <c r="CH374" s="174" t="e">
        <f t="shared" si="481"/>
        <v>#N/A</v>
      </c>
      <c r="CI374" s="39">
        <f t="shared" si="458"/>
        <v>0</v>
      </c>
      <c r="CJ374" s="174" t="e">
        <f t="shared" si="482"/>
        <v>#N/A</v>
      </c>
      <c r="CK374" s="39">
        <f t="shared" si="459"/>
        <v>0</v>
      </c>
      <c r="CL374" s="174" t="e">
        <f t="shared" si="483"/>
        <v>#N/A</v>
      </c>
      <c r="CM374" s="39">
        <f t="shared" si="460"/>
        <v>0</v>
      </c>
      <c r="CN374" s="174" t="e">
        <f t="shared" si="484"/>
        <v>#N/A</v>
      </c>
      <c r="CO374" s="39">
        <f t="shared" si="461"/>
        <v>0</v>
      </c>
      <c r="CP374" s="174" t="e">
        <f t="shared" si="485"/>
        <v>#N/A</v>
      </c>
      <c r="CQ374" s="39">
        <f t="shared" si="462"/>
        <v>0</v>
      </c>
      <c r="CR374" s="39" t="e">
        <f>IF(ISERROR(BX374),NA(),(BY374/Calculator!$E$6)/2)</f>
        <v>#N/A</v>
      </c>
      <c r="CS374" s="39" t="e">
        <f>IF(ISERROR(BZ374),NA(),(CA374/Calculator!$E$6)/2)</f>
        <v>#N/A</v>
      </c>
      <c r="CT374" s="39" t="e">
        <f>IF(ISERROR(CB374),NA(),(CC374/Calculator!$E$6)/2)</f>
        <v>#N/A</v>
      </c>
      <c r="CU374" s="39" t="e">
        <f>IF(ISERROR(CD374),NA(),(CE374/Calculator!$E$6)/2)</f>
        <v>#N/A</v>
      </c>
      <c r="CV374" s="39" t="e">
        <f>IF(ISERROR(CF374),NA(),(CG374/Calculator!$E$6)/2)</f>
        <v>#N/A</v>
      </c>
      <c r="CW374" s="39" t="e">
        <f>IF(ISERROR(CH374),NA(),(CI374/Calculator!$E$6)/2)</f>
        <v>#N/A</v>
      </c>
      <c r="CX374" s="39" t="e">
        <f>IF(ISERROR(CJ374),NA(),(CK374/Calculator!$E$6)/2)</f>
        <v>#N/A</v>
      </c>
      <c r="CY374" s="39" t="e">
        <f>IF(ISERROR(CL374),NA(),(CM374/Calculator!$E$6)/2)</f>
        <v>#N/A</v>
      </c>
      <c r="CZ374" s="39" t="e">
        <f>IF(ISERROR(CN374),NA(),(CO374/Calculator!$E$6)/2)</f>
        <v>#N/A</v>
      </c>
      <c r="DA374" s="39" t="e">
        <f>IF(ISERROR(CP374),NA(),(CQ374/Calculator!$E$6)/2)</f>
        <v>#N/A</v>
      </c>
    </row>
    <row r="375" spans="1:105" s="34" customFormat="1" ht="12" thickBot="1" x14ac:dyDescent="0.25">
      <c r="A375" s="51" t="str">
        <f t="shared" si="417"/>
        <v/>
      </c>
      <c r="B375" s="52" t="str">
        <f t="shared" si="463"/>
        <v/>
      </c>
      <c r="C375" s="53" t="str">
        <f t="shared" si="418"/>
        <v/>
      </c>
      <c r="D375" s="54"/>
      <c r="E375" s="36">
        <f t="shared" si="419"/>
        <v>0</v>
      </c>
      <c r="F375" s="36">
        <f t="shared" si="420"/>
        <v>0</v>
      </c>
      <c r="G375" s="36">
        <f t="shared" si="421"/>
        <v>0</v>
      </c>
      <c r="H375" s="36">
        <f t="shared" si="422"/>
        <v>0</v>
      </c>
      <c r="I375" s="36">
        <f t="shared" si="423"/>
        <v>0</v>
      </c>
      <c r="J375" s="36">
        <f t="shared" si="424"/>
        <v>0</v>
      </c>
      <c r="K375" s="36">
        <f t="shared" si="425"/>
        <v>0</v>
      </c>
      <c r="L375" s="36">
        <f t="shared" si="426"/>
        <v>0</v>
      </c>
      <c r="M375" s="36">
        <f t="shared" si="427"/>
        <v>0</v>
      </c>
      <c r="N375" s="36">
        <f t="shared" si="428"/>
        <v>0</v>
      </c>
      <c r="O375" s="49">
        <f t="shared" si="429"/>
        <v>0</v>
      </c>
      <c r="P375" s="132" t="str">
        <f t="shared" si="430"/>
        <v/>
      </c>
      <c r="Q375" s="50">
        <f t="shared" si="431"/>
        <v>0</v>
      </c>
      <c r="R375" s="37"/>
      <c r="S375" s="36">
        <f t="shared" si="432"/>
        <v>1000</v>
      </c>
      <c r="T375" s="36">
        <f t="shared" si="433"/>
        <v>0</v>
      </c>
      <c r="U375" s="36">
        <f t="shared" si="434"/>
        <v>0</v>
      </c>
      <c r="V375" s="36">
        <f t="shared" si="435"/>
        <v>0</v>
      </c>
      <c r="W375" s="36">
        <f t="shared" si="436"/>
        <v>3000</v>
      </c>
      <c r="X375" s="36">
        <f t="shared" si="437"/>
        <v>0</v>
      </c>
      <c r="Y375" s="36">
        <f t="shared" si="438"/>
        <v>0</v>
      </c>
      <c r="Z375" s="36">
        <f t="shared" si="439"/>
        <v>84607.150000000052</v>
      </c>
      <c r="AA375" s="36">
        <f t="shared" si="440"/>
        <v>0</v>
      </c>
      <c r="AB375" s="36">
        <f t="shared" si="441"/>
        <v>0</v>
      </c>
      <c r="AC375" s="40"/>
      <c r="AD375" s="36">
        <f t="shared" si="407"/>
        <v>0</v>
      </c>
      <c r="AE375" s="36">
        <f t="shared" si="408"/>
        <v>0</v>
      </c>
      <c r="AF375" s="36">
        <f t="shared" si="409"/>
        <v>0</v>
      </c>
      <c r="AG375" s="36">
        <f t="shared" si="410"/>
        <v>0</v>
      </c>
      <c r="AH375" s="36">
        <f t="shared" si="411"/>
        <v>0</v>
      </c>
      <c r="AI375" s="36">
        <f t="shared" si="412"/>
        <v>0</v>
      </c>
      <c r="AJ375" s="36">
        <f t="shared" si="413"/>
        <v>0</v>
      </c>
      <c r="AK375" s="36">
        <f t="shared" si="414"/>
        <v>0</v>
      </c>
      <c r="AL375" s="36">
        <f t="shared" si="415"/>
        <v>0</v>
      </c>
      <c r="AM375" s="36">
        <f t="shared" si="416"/>
        <v>0</v>
      </c>
      <c r="AN375" s="40"/>
      <c r="AO375" s="36">
        <f t="shared" si="442"/>
        <v>0</v>
      </c>
      <c r="AP375" s="36">
        <f t="shared" si="443"/>
        <v>0</v>
      </c>
      <c r="AQ375" s="36">
        <f t="shared" si="444"/>
        <v>0</v>
      </c>
      <c r="AR375" s="36">
        <f t="shared" si="445"/>
        <v>0</v>
      </c>
      <c r="AS375" s="36">
        <f t="shared" si="446"/>
        <v>0</v>
      </c>
      <c r="AT375" s="36">
        <f t="shared" si="447"/>
        <v>0</v>
      </c>
      <c r="AU375" s="36">
        <f t="shared" si="448"/>
        <v>0</v>
      </c>
      <c r="AV375" s="36">
        <f t="shared" si="449"/>
        <v>246.05</v>
      </c>
      <c r="AW375" s="36">
        <f t="shared" si="450"/>
        <v>0</v>
      </c>
      <c r="AX375" s="36">
        <f t="shared" si="451"/>
        <v>0</v>
      </c>
      <c r="AZ375" s="36">
        <f t="shared" si="464"/>
        <v>0</v>
      </c>
      <c r="BA375" s="36">
        <f t="shared" si="465"/>
        <v>0</v>
      </c>
      <c r="BB375" s="36">
        <f t="shared" si="466"/>
        <v>0</v>
      </c>
      <c r="BC375" s="36">
        <f t="shared" si="467"/>
        <v>0</v>
      </c>
      <c r="BD375" s="36">
        <f t="shared" si="468"/>
        <v>0</v>
      </c>
      <c r="BE375" s="36">
        <f t="shared" si="469"/>
        <v>0</v>
      </c>
      <c r="BF375" s="36">
        <f t="shared" si="470"/>
        <v>0</v>
      </c>
      <c r="BG375" s="36">
        <f t="shared" si="471"/>
        <v>0</v>
      </c>
      <c r="BH375" s="36">
        <f t="shared" si="472"/>
        <v>0</v>
      </c>
      <c r="BI375" s="36">
        <f t="shared" si="473"/>
        <v>0</v>
      </c>
      <c r="BJ375" s="118">
        <f t="shared" si="452"/>
        <v>0</v>
      </c>
      <c r="BK375" s="37"/>
      <c r="BL375" s="38">
        <f t="shared" si="474"/>
        <v>0</v>
      </c>
      <c r="BM375" s="39">
        <f>IF(BA375+AP375+T374&gt;=F$8,0,IF(SUM($BL375:BL375)&lt;$C375,MIN(F$8-(BA375+AP375+T374),$C375-SUM($BL375:BL375)),0))</f>
        <v>0</v>
      </c>
      <c r="BN375" s="39">
        <f>IF(BB375+AQ375+U374&gt;=G$8,0,IF(SUM($BL375:BM375)&lt;$C375,MIN(G$8-(BB375+AQ375+U374),$C375-SUM($BL375:BM375)),0))</f>
        <v>0</v>
      </c>
      <c r="BO375" s="39">
        <f>IF(BC375+AR375+V374&gt;=H$8,0,IF(SUM($BL375:BN375)&lt;$C375,MIN(H$8-(BC375+AR375+V374),$C375-SUM($BL375:BN375)),0))</f>
        <v>0</v>
      </c>
      <c r="BP375" s="39">
        <f>IF(BD375+AS375+W374&gt;=I$8,0,IF(SUM($BL375:BO375)&lt;$C375,MIN(I$8-(BD375+AS375+W374),$C375-SUM($BL375:BO375)),0))</f>
        <v>0</v>
      </c>
      <c r="BQ375" s="39">
        <f>IF(BE375+AT375+X374&gt;=J$8,0,IF(SUM($BL375:BP375)&lt;$C375,MIN(J$8-(BE375+AT375+X374),$C375-SUM($BL375:BP375)),0))</f>
        <v>0</v>
      </c>
      <c r="BR375" s="39">
        <f>IF(BF375+AU375+Y374&gt;=K$8,0,IF(SUM($BL375:BQ375)&lt;$C375,MIN(K$8-(BF375+AU375+Y374),$C375-SUM($BL375:BQ375)),0))</f>
        <v>0</v>
      </c>
      <c r="BS375" s="39">
        <f>IF(BG375+AV375+Z374&gt;=L$8,0,IF(SUM($BL375:BR375)&lt;$C375,MIN(L$8-(BG375+AV375+Z374),$C375-SUM($BL375:BR375)),0))</f>
        <v>0</v>
      </c>
      <c r="BT375" s="39">
        <f>IF(BH375+AW375+AA374&gt;=M$8,0,IF(SUM($BL375:BS375)&lt;$C375,MIN(M$8-(BH375+AW375+AA374),$C375-SUM($BL375:BS375)),0))</f>
        <v>0</v>
      </c>
      <c r="BU375" s="39">
        <f>IF(BI375+AX375+AB374&gt;=N$8,0,IF(SUM($BL375:BT375)&lt;$C375,MIN(N$8-(BI375+AX375+AB374),$C375-SUM($BL375:BT375)),0))</f>
        <v>0</v>
      </c>
      <c r="BW375" s="52" t="e">
        <f t="shared" si="475"/>
        <v>#N/A</v>
      </c>
      <c r="BX375" s="174" t="e">
        <f t="shared" si="476"/>
        <v>#N/A</v>
      </c>
      <c r="BY375" s="39">
        <f t="shared" si="453"/>
        <v>0</v>
      </c>
      <c r="BZ375" s="174" t="e">
        <f t="shared" si="477"/>
        <v>#N/A</v>
      </c>
      <c r="CA375" s="37">
        <f t="shared" si="454"/>
        <v>0</v>
      </c>
      <c r="CB375" s="174" t="e">
        <f t="shared" si="478"/>
        <v>#N/A</v>
      </c>
      <c r="CC375" s="39">
        <f t="shared" si="455"/>
        <v>0</v>
      </c>
      <c r="CD375" s="174" t="e">
        <f t="shared" si="479"/>
        <v>#N/A</v>
      </c>
      <c r="CE375" s="39">
        <f t="shared" si="456"/>
        <v>0</v>
      </c>
      <c r="CF375" s="174" t="e">
        <f t="shared" si="480"/>
        <v>#N/A</v>
      </c>
      <c r="CG375" s="39">
        <f t="shared" si="457"/>
        <v>0</v>
      </c>
      <c r="CH375" s="174" t="e">
        <f t="shared" si="481"/>
        <v>#N/A</v>
      </c>
      <c r="CI375" s="39">
        <f t="shared" si="458"/>
        <v>0</v>
      </c>
      <c r="CJ375" s="174" t="e">
        <f t="shared" si="482"/>
        <v>#N/A</v>
      </c>
      <c r="CK375" s="39">
        <f t="shared" si="459"/>
        <v>0</v>
      </c>
      <c r="CL375" s="174" t="e">
        <f t="shared" si="483"/>
        <v>#N/A</v>
      </c>
      <c r="CM375" s="39">
        <f t="shared" si="460"/>
        <v>0</v>
      </c>
      <c r="CN375" s="174" t="e">
        <f t="shared" si="484"/>
        <v>#N/A</v>
      </c>
      <c r="CO375" s="39">
        <f t="shared" si="461"/>
        <v>0</v>
      </c>
      <c r="CP375" s="174" t="e">
        <f t="shared" si="485"/>
        <v>#N/A</v>
      </c>
      <c r="CQ375" s="39">
        <f t="shared" si="462"/>
        <v>0</v>
      </c>
      <c r="CR375" s="39" t="e">
        <f>IF(ISERROR(BX375),NA(),(BY375/Calculator!$E$6)/2)</f>
        <v>#N/A</v>
      </c>
      <c r="CS375" s="39" t="e">
        <f>IF(ISERROR(BZ375),NA(),(CA375/Calculator!$E$6)/2)</f>
        <v>#N/A</v>
      </c>
      <c r="CT375" s="39" t="e">
        <f>IF(ISERROR(CB375),NA(),(CC375/Calculator!$E$6)/2)</f>
        <v>#N/A</v>
      </c>
      <c r="CU375" s="39" t="e">
        <f>IF(ISERROR(CD375),NA(),(CE375/Calculator!$E$6)/2)</f>
        <v>#N/A</v>
      </c>
      <c r="CV375" s="39" t="e">
        <f>IF(ISERROR(CF375),NA(),(CG375/Calculator!$E$6)/2)</f>
        <v>#N/A</v>
      </c>
      <c r="CW375" s="39" t="e">
        <f>IF(ISERROR(CH375),NA(),(CI375/Calculator!$E$6)/2)</f>
        <v>#N/A</v>
      </c>
      <c r="CX375" s="39" t="e">
        <f>IF(ISERROR(CJ375),NA(),(CK375/Calculator!$E$6)/2)</f>
        <v>#N/A</v>
      </c>
      <c r="CY375" s="39" t="e">
        <f>IF(ISERROR(CL375),NA(),(CM375/Calculator!$E$6)/2)</f>
        <v>#N/A</v>
      </c>
      <c r="CZ375" s="39" t="e">
        <f>IF(ISERROR(CN375),NA(),(CO375/Calculator!$E$6)/2)</f>
        <v>#N/A</v>
      </c>
      <c r="DA375" s="39" t="e">
        <f>IF(ISERROR(CP375),NA(),(CQ375/Calculator!$E$6)/2)</f>
        <v>#N/A</v>
      </c>
    </row>
    <row r="376" spans="1:105" s="34" customFormat="1" ht="12" thickBot="1" x14ac:dyDescent="0.25">
      <c r="A376" s="51" t="str">
        <f t="shared" si="417"/>
        <v/>
      </c>
      <c r="B376" s="52" t="str">
        <f t="shared" si="463"/>
        <v/>
      </c>
      <c r="C376" s="53" t="str">
        <f t="shared" si="418"/>
        <v/>
      </c>
      <c r="D376" s="54"/>
      <c r="E376" s="36">
        <f t="shared" si="419"/>
        <v>0</v>
      </c>
      <c r="F376" s="36">
        <f t="shared" si="420"/>
        <v>0</v>
      </c>
      <c r="G376" s="36">
        <f t="shared" si="421"/>
        <v>0</v>
      </c>
      <c r="H376" s="36">
        <f t="shared" si="422"/>
        <v>0</v>
      </c>
      <c r="I376" s="36">
        <f t="shared" si="423"/>
        <v>0</v>
      </c>
      <c r="J376" s="36">
        <f t="shared" si="424"/>
        <v>0</v>
      </c>
      <c r="K376" s="36">
        <f t="shared" si="425"/>
        <v>0</v>
      </c>
      <c r="L376" s="36">
        <f t="shared" si="426"/>
        <v>0</v>
      </c>
      <c r="M376" s="36">
        <f t="shared" si="427"/>
        <v>0</v>
      </c>
      <c r="N376" s="36">
        <f t="shared" si="428"/>
        <v>0</v>
      </c>
      <c r="O376" s="49">
        <f t="shared" si="429"/>
        <v>0</v>
      </c>
      <c r="P376" s="132" t="str">
        <f t="shared" si="430"/>
        <v/>
      </c>
      <c r="Q376" s="50">
        <f t="shared" si="431"/>
        <v>0</v>
      </c>
      <c r="R376" s="37"/>
      <c r="S376" s="36">
        <f t="shared" si="432"/>
        <v>1000</v>
      </c>
      <c r="T376" s="36">
        <f t="shared" si="433"/>
        <v>0</v>
      </c>
      <c r="U376" s="36">
        <f t="shared" si="434"/>
        <v>0</v>
      </c>
      <c r="V376" s="36">
        <f t="shared" si="435"/>
        <v>0</v>
      </c>
      <c r="W376" s="36">
        <f t="shared" si="436"/>
        <v>3000</v>
      </c>
      <c r="X376" s="36">
        <f t="shared" si="437"/>
        <v>0</v>
      </c>
      <c r="Y376" s="36">
        <f t="shared" si="438"/>
        <v>0</v>
      </c>
      <c r="Z376" s="36">
        <f t="shared" si="439"/>
        <v>84853.920000000056</v>
      </c>
      <c r="AA376" s="36">
        <f t="shared" si="440"/>
        <v>0</v>
      </c>
      <c r="AB376" s="36">
        <f t="shared" si="441"/>
        <v>0</v>
      </c>
      <c r="AC376" s="40"/>
      <c r="AD376" s="36">
        <f t="shared" si="407"/>
        <v>0</v>
      </c>
      <c r="AE376" s="36">
        <f t="shared" si="408"/>
        <v>0</v>
      </c>
      <c r="AF376" s="36">
        <f t="shared" si="409"/>
        <v>0</v>
      </c>
      <c r="AG376" s="36">
        <f t="shared" si="410"/>
        <v>0</v>
      </c>
      <c r="AH376" s="36">
        <f t="shared" si="411"/>
        <v>0</v>
      </c>
      <c r="AI376" s="36">
        <f t="shared" si="412"/>
        <v>0</v>
      </c>
      <c r="AJ376" s="36">
        <f t="shared" si="413"/>
        <v>0</v>
      </c>
      <c r="AK376" s="36">
        <f t="shared" si="414"/>
        <v>0</v>
      </c>
      <c r="AL376" s="36">
        <f t="shared" si="415"/>
        <v>0</v>
      </c>
      <c r="AM376" s="36">
        <f t="shared" si="416"/>
        <v>0</v>
      </c>
      <c r="AN376" s="40"/>
      <c r="AO376" s="36">
        <f t="shared" si="442"/>
        <v>0</v>
      </c>
      <c r="AP376" s="36">
        <f t="shared" si="443"/>
        <v>0</v>
      </c>
      <c r="AQ376" s="36">
        <f t="shared" si="444"/>
        <v>0</v>
      </c>
      <c r="AR376" s="36">
        <f t="shared" si="445"/>
        <v>0</v>
      </c>
      <c r="AS376" s="36">
        <f t="shared" si="446"/>
        <v>0</v>
      </c>
      <c r="AT376" s="36">
        <f t="shared" si="447"/>
        <v>0</v>
      </c>
      <c r="AU376" s="36">
        <f t="shared" si="448"/>
        <v>0</v>
      </c>
      <c r="AV376" s="36">
        <f t="shared" si="449"/>
        <v>246.77</v>
      </c>
      <c r="AW376" s="36">
        <f t="shared" si="450"/>
        <v>0</v>
      </c>
      <c r="AX376" s="36">
        <f t="shared" si="451"/>
        <v>0</v>
      </c>
      <c r="AZ376" s="36">
        <f t="shared" si="464"/>
        <v>0</v>
      </c>
      <c r="BA376" s="36">
        <f t="shared" si="465"/>
        <v>0</v>
      </c>
      <c r="BB376" s="36">
        <f t="shared" si="466"/>
        <v>0</v>
      </c>
      <c r="BC376" s="36">
        <f t="shared" si="467"/>
        <v>0</v>
      </c>
      <c r="BD376" s="36">
        <f t="shared" si="468"/>
        <v>0</v>
      </c>
      <c r="BE376" s="36">
        <f t="shared" si="469"/>
        <v>0</v>
      </c>
      <c r="BF376" s="36">
        <f t="shared" si="470"/>
        <v>0</v>
      </c>
      <c r="BG376" s="36">
        <f t="shared" si="471"/>
        <v>0</v>
      </c>
      <c r="BH376" s="36">
        <f t="shared" si="472"/>
        <v>0</v>
      </c>
      <c r="BI376" s="36">
        <f t="shared" si="473"/>
        <v>0</v>
      </c>
      <c r="BJ376" s="118">
        <f t="shared" si="452"/>
        <v>0</v>
      </c>
      <c r="BK376" s="37"/>
      <c r="BL376" s="38">
        <f t="shared" si="474"/>
        <v>0</v>
      </c>
      <c r="BM376" s="39">
        <f>IF(BA376+AP376+T375&gt;=F$8,0,IF(SUM($BL376:BL376)&lt;$C376,MIN(F$8-(BA376+AP376+T375),$C376-SUM($BL376:BL376)),0))</f>
        <v>0</v>
      </c>
      <c r="BN376" s="39">
        <f>IF(BB376+AQ376+U375&gt;=G$8,0,IF(SUM($BL376:BM376)&lt;$C376,MIN(G$8-(BB376+AQ376+U375),$C376-SUM($BL376:BM376)),0))</f>
        <v>0</v>
      </c>
      <c r="BO376" s="39">
        <f>IF(BC376+AR376+V375&gt;=H$8,0,IF(SUM($BL376:BN376)&lt;$C376,MIN(H$8-(BC376+AR376+V375),$C376-SUM($BL376:BN376)),0))</f>
        <v>0</v>
      </c>
      <c r="BP376" s="39">
        <f>IF(BD376+AS376+W375&gt;=I$8,0,IF(SUM($BL376:BO376)&lt;$C376,MIN(I$8-(BD376+AS376+W375),$C376-SUM($BL376:BO376)),0))</f>
        <v>0</v>
      </c>
      <c r="BQ376" s="39">
        <f>IF(BE376+AT376+X375&gt;=J$8,0,IF(SUM($BL376:BP376)&lt;$C376,MIN(J$8-(BE376+AT376+X375),$C376-SUM($BL376:BP376)),0))</f>
        <v>0</v>
      </c>
      <c r="BR376" s="39">
        <f>IF(BF376+AU376+Y375&gt;=K$8,0,IF(SUM($BL376:BQ376)&lt;$C376,MIN(K$8-(BF376+AU376+Y375),$C376-SUM($BL376:BQ376)),0))</f>
        <v>0</v>
      </c>
      <c r="BS376" s="39">
        <f>IF(BG376+AV376+Z375&gt;=L$8,0,IF(SUM($BL376:BR376)&lt;$C376,MIN(L$8-(BG376+AV376+Z375),$C376-SUM($BL376:BR376)),0))</f>
        <v>0</v>
      </c>
      <c r="BT376" s="39">
        <f>IF(BH376+AW376+AA375&gt;=M$8,0,IF(SUM($BL376:BS376)&lt;$C376,MIN(M$8-(BH376+AW376+AA375),$C376-SUM($BL376:BS376)),0))</f>
        <v>0</v>
      </c>
      <c r="BU376" s="39">
        <f>IF(BI376+AX376+AB375&gt;=N$8,0,IF(SUM($BL376:BT376)&lt;$C376,MIN(N$8-(BI376+AX376+AB375),$C376-SUM($BL376:BT376)),0))</f>
        <v>0</v>
      </c>
      <c r="BW376" s="52" t="e">
        <f t="shared" si="475"/>
        <v>#N/A</v>
      </c>
      <c r="BX376" s="174" t="e">
        <f t="shared" si="476"/>
        <v>#N/A</v>
      </c>
      <c r="BY376" s="39">
        <f t="shared" si="453"/>
        <v>0</v>
      </c>
      <c r="BZ376" s="174" t="e">
        <f t="shared" si="477"/>
        <v>#N/A</v>
      </c>
      <c r="CA376" s="37">
        <f t="shared" si="454"/>
        <v>0</v>
      </c>
      <c r="CB376" s="174" t="e">
        <f t="shared" si="478"/>
        <v>#N/A</v>
      </c>
      <c r="CC376" s="39">
        <f t="shared" si="455"/>
        <v>0</v>
      </c>
      <c r="CD376" s="174" t="e">
        <f t="shared" si="479"/>
        <v>#N/A</v>
      </c>
      <c r="CE376" s="39">
        <f t="shared" si="456"/>
        <v>0</v>
      </c>
      <c r="CF376" s="174" t="e">
        <f t="shared" si="480"/>
        <v>#N/A</v>
      </c>
      <c r="CG376" s="39">
        <f t="shared" si="457"/>
        <v>0</v>
      </c>
      <c r="CH376" s="174" t="e">
        <f t="shared" si="481"/>
        <v>#N/A</v>
      </c>
      <c r="CI376" s="39">
        <f t="shared" si="458"/>
        <v>0</v>
      </c>
      <c r="CJ376" s="174" t="e">
        <f t="shared" si="482"/>
        <v>#N/A</v>
      </c>
      <c r="CK376" s="39">
        <f t="shared" si="459"/>
        <v>0</v>
      </c>
      <c r="CL376" s="174" t="e">
        <f t="shared" si="483"/>
        <v>#N/A</v>
      </c>
      <c r="CM376" s="39">
        <f t="shared" si="460"/>
        <v>0</v>
      </c>
      <c r="CN376" s="174" t="e">
        <f t="shared" si="484"/>
        <v>#N/A</v>
      </c>
      <c r="CO376" s="39">
        <f t="shared" si="461"/>
        <v>0</v>
      </c>
      <c r="CP376" s="174" t="e">
        <f t="shared" si="485"/>
        <v>#N/A</v>
      </c>
      <c r="CQ376" s="39">
        <f t="shared" si="462"/>
        <v>0</v>
      </c>
      <c r="CR376" s="39" t="e">
        <f>IF(ISERROR(BX376),NA(),(BY376/Calculator!$E$6)/2)</f>
        <v>#N/A</v>
      </c>
      <c r="CS376" s="39" t="e">
        <f>IF(ISERROR(BZ376),NA(),(CA376/Calculator!$E$6)/2)</f>
        <v>#N/A</v>
      </c>
      <c r="CT376" s="39" t="e">
        <f>IF(ISERROR(CB376),NA(),(CC376/Calculator!$E$6)/2)</f>
        <v>#N/A</v>
      </c>
      <c r="CU376" s="39" t="e">
        <f>IF(ISERROR(CD376),NA(),(CE376/Calculator!$E$6)/2)</f>
        <v>#N/A</v>
      </c>
      <c r="CV376" s="39" t="e">
        <f>IF(ISERROR(CF376),NA(),(CG376/Calculator!$E$6)/2)</f>
        <v>#N/A</v>
      </c>
      <c r="CW376" s="39" t="e">
        <f>IF(ISERROR(CH376),NA(),(CI376/Calculator!$E$6)/2)</f>
        <v>#N/A</v>
      </c>
      <c r="CX376" s="39" t="e">
        <f>IF(ISERROR(CJ376),NA(),(CK376/Calculator!$E$6)/2)</f>
        <v>#N/A</v>
      </c>
      <c r="CY376" s="39" t="e">
        <f>IF(ISERROR(CL376),NA(),(CM376/Calculator!$E$6)/2)</f>
        <v>#N/A</v>
      </c>
      <c r="CZ376" s="39" t="e">
        <f>IF(ISERROR(CN376),NA(),(CO376/Calculator!$E$6)/2)</f>
        <v>#N/A</v>
      </c>
      <c r="DA376" s="39" t="e">
        <f>IF(ISERROR(CP376),NA(),(CQ376/Calculator!$E$6)/2)</f>
        <v>#N/A</v>
      </c>
    </row>
    <row r="377" spans="1:105" s="34" customFormat="1" ht="12" thickBot="1" x14ac:dyDescent="0.25">
      <c r="A377" s="51" t="str">
        <f t="shared" si="417"/>
        <v/>
      </c>
      <c r="B377" s="52" t="str">
        <f t="shared" si="463"/>
        <v/>
      </c>
      <c r="C377" s="53" t="str">
        <f t="shared" si="418"/>
        <v/>
      </c>
      <c r="D377" s="54"/>
      <c r="E377" s="36">
        <f t="shared" si="419"/>
        <v>0</v>
      </c>
      <c r="F377" s="36">
        <f t="shared" si="420"/>
        <v>0</v>
      </c>
      <c r="G377" s="36">
        <f t="shared" si="421"/>
        <v>0</v>
      </c>
      <c r="H377" s="36">
        <f t="shared" si="422"/>
        <v>0</v>
      </c>
      <c r="I377" s="36">
        <f t="shared" si="423"/>
        <v>0</v>
      </c>
      <c r="J377" s="36">
        <f t="shared" si="424"/>
        <v>0</v>
      </c>
      <c r="K377" s="36">
        <f t="shared" si="425"/>
        <v>0</v>
      </c>
      <c r="L377" s="36">
        <f t="shared" si="426"/>
        <v>0</v>
      </c>
      <c r="M377" s="36">
        <f t="shared" si="427"/>
        <v>0</v>
      </c>
      <c r="N377" s="36">
        <f t="shared" si="428"/>
        <v>0</v>
      </c>
      <c r="O377" s="49">
        <f t="shared" si="429"/>
        <v>0</v>
      </c>
      <c r="P377" s="132" t="str">
        <f t="shared" si="430"/>
        <v/>
      </c>
      <c r="Q377" s="50">
        <f t="shared" si="431"/>
        <v>0</v>
      </c>
      <c r="R377" s="37"/>
      <c r="S377" s="36">
        <f t="shared" si="432"/>
        <v>1000</v>
      </c>
      <c r="T377" s="36">
        <f t="shared" si="433"/>
        <v>0</v>
      </c>
      <c r="U377" s="36">
        <f t="shared" si="434"/>
        <v>0</v>
      </c>
      <c r="V377" s="36">
        <f t="shared" si="435"/>
        <v>0</v>
      </c>
      <c r="W377" s="36">
        <f t="shared" si="436"/>
        <v>3000</v>
      </c>
      <c r="X377" s="36">
        <f t="shared" si="437"/>
        <v>0</v>
      </c>
      <c r="Y377" s="36">
        <f t="shared" si="438"/>
        <v>0</v>
      </c>
      <c r="Z377" s="36">
        <f t="shared" si="439"/>
        <v>85101.410000000062</v>
      </c>
      <c r="AA377" s="36">
        <f t="shared" si="440"/>
        <v>0</v>
      </c>
      <c r="AB377" s="36">
        <f t="shared" si="441"/>
        <v>0</v>
      </c>
      <c r="AC377" s="40"/>
      <c r="AD377" s="36">
        <f t="shared" si="407"/>
        <v>0</v>
      </c>
      <c r="AE377" s="36">
        <f t="shared" si="408"/>
        <v>0</v>
      </c>
      <c r="AF377" s="36">
        <f t="shared" si="409"/>
        <v>0</v>
      </c>
      <c r="AG377" s="36">
        <f t="shared" si="410"/>
        <v>0</v>
      </c>
      <c r="AH377" s="36">
        <f t="shared" si="411"/>
        <v>0</v>
      </c>
      <c r="AI377" s="36">
        <f t="shared" si="412"/>
        <v>0</v>
      </c>
      <c r="AJ377" s="36">
        <f t="shared" si="413"/>
        <v>0</v>
      </c>
      <c r="AK377" s="36">
        <f t="shared" si="414"/>
        <v>0</v>
      </c>
      <c r="AL377" s="36">
        <f t="shared" si="415"/>
        <v>0</v>
      </c>
      <c r="AM377" s="36">
        <f t="shared" si="416"/>
        <v>0</v>
      </c>
      <c r="AN377" s="40"/>
      <c r="AO377" s="36">
        <f t="shared" si="442"/>
        <v>0</v>
      </c>
      <c r="AP377" s="36">
        <f t="shared" si="443"/>
        <v>0</v>
      </c>
      <c r="AQ377" s="36">
        <f t="shared" si="444"/>
        <v>0</v>
      </c>
      <c r="AR377" s="36">
        <f t="shared" si="445"/>
        <v>0</v>
      </c>
      <c r="AS377" s="36">
        <f t="shared" si="446"/>
        <v>0</v>
      </c>
      <c r="AT377" s="36">
        <f t="shared" si="447"/>
        <v>0</v>
      </c>
      <c r="AU377" s="36">
        <f t="shared" si="448"/>
        <v>0</v>
      </c>
      <c r="AV377" s="36">
        <f t="shared" si="449"/>
        <v>247.49</v>
      </c>
      <c r="AW377" s="36">
        <f t="shared" si="450"/>
        <v>0</v>
      </c>
      <c r="AX377" s="36">
        <f t="shared" si="451"/>
        <v>0</v>
      </c>
      <c r="AZ377" s="36">
        <f t="shared" si="464"/>
        <v>0</v>
      </c>
      <c r="BA377" s="36">
        <f t="shared" si="465"/>
        <v>0</v>
      </c>
      <c r="BB377" s="36">
        <f t="shared" si="466"/>
        <v>0</v>
      </c>
      <c r="BC377" s="36">
        <f t="shared" si="467"/>
        <v>0</v>
      </c>
      <c r="BD377" s="36">
        <f t="shared" si="468"/>
        <v>0</v>
      </c>
      <c r="BE377" s="36">
        <f t="shared" si="469"/>
        <v>0</v>
      </c>
      <c r="BF377" s="36">
        <f t="shared" si="470"/>
        <v>0</v>
      </c>
      <c r="BG377" s="36">
        <f t="shared" si="471"/>
        <v>0</v>
      </c>
      <c r="BH377" s="36">
        <f t="shared" si="472"/>
        <v>0</v>
      </c>
      <c r="BI377" s="36">
        <f t="shared" si="473"/>
        <v>0</v>
      </c>
      <c r="BJ377" s="118">
        <f t="shared" si="452"/>
        <v>0</v>
      </c>
      <c r="BK377" s="37"/>
      <c r="BL377" s="38">
        <f t="shared" si="474"/>
        <v>0</v>
      </c>
      <c r="BM377" s="39">
        <f>IF(BA377+AP377+T376&gt;=F$8,0,IF(SUM($BL377:BL377)&lt;$C377,MIN(F$8-(BA377+AP377+T376),$C377-SUM($BL377:BL377)),0))</f>
        <v>0</v>
      </c>
      <c r="BN377" s="39">
        <f>IF(BB377+AQ377+U376&gt;=G$8,0,IF(SUM($BL377:BM377)&lt;$C377,MIN(G$8-(BB377+AQ377+U376),$C377-SUM($BL377:BM377)),0))</f>
        <v>0</v>
      </c>
      <c r="BO377" s="39">
        <f>IF(BC377+AR377+V376&gt;=H$8,0,IF(SUM($BL377:BN377)&lt;$C377,MIN(H$8-(BC377+AR377+V376),$C377-SUM($BL377:BN377)),0))</f>
        <v>0</v>
      </c>
      <c r="BP377" s="39">
        <f>IF(BD377+AS377+W376&gt;=I$8,0,IF(SUM($BL377:BO377)&lt;$C377,MIN(I$8-(BD377+AS377+W376),$C377-SUM($BL377:BO377)),0))</f>
        <v>0</v>
      </c>
      <c r="BQ377" s="39">
        <f>IF(BE377+AT377+X376&gt;=J$8,0,IF(SUM($BL377:BP377)&lt;$C377,MIN(J$8-(BE377+AT377+X376),$C377-SUM($BL377:BP377)),0))</f>
        <v>0</v>
      </c>
      <c r="BR377" s="39">
        <f>IF(BF377+AU377+Y376&gt;=K$8,0,IF(SUM($BL377:BQ377)&lt;$C377,MIN(K$8-(BF377+AU377+Y376),$C377-SUM($BL377:BQ377)),0))</f>
        <v>0</v>
      </c>
      <c r="BS377" s="39">
        <f>IF(BG377+AV377+Z376&gt;=L$8,0,IF(SUM($BL377:BR377)&lt;$C377,MIN(L$8-(BG377+AV377+Z376),$C377-SUM($BL377:BR377)),0))</f>
        <v>0</v>
      </c>
      <c r="BT377" s="39">
        <f>IF(BH377+AW377+AA376&gt;=M$8,0,IF(SUM($BL377:BS377)&lt;$C377,MIN(M$8-(BH377+AW377+AA376),$C377-SUM($BL377:BS377)),0))</f>
        <v>0</v>
      </c>
      <c r="BU377" s="39">
        <f>IF(BI377+AX377+AB376&gt;=N$8,0,IF(SUM($BL377:BT377)&lt;$C377,MIN(N$8-(BI377+AX377+AB376),$C377-SUM($BL377:BT377)),0))</f>
        <v>0</v>
      </c>
      <c r="BW377" s="52" t="e">
        <f t="shared" si="475"/>
        <v>#N/A</v>
      </c>
      <c r="BX377" s="174" t="e">
        <f t="shared" si="476"/>
        <v>#N/A</v>
      </c>
      <c r="BY377" s="39">
        <f t="shared" si="453"/>
        <v>0</v>
      </c>
      <c r="BZ377" s="174" t="e">
        <f t="shared" si="477"/>
        <v>#N/A</v>
      </c>
      <c r="CA377" s="37">
        <f t="shared" si="454"/>
        <v>0</v>
      </c>
      <c r="CB377" s="174" t="e">
        <f t="shared" si="478"/>
        <v>#N/A</v>
      </c>
      <c r="CC377" s="39">
        <f t="shared" si="455"/>
        <v>0</v>
      </c>
      <c r="CD377" s="174" t="e">
        <f t="shared" si="479"/>
        <v>#N/A</v>
      </c>
      <c r="CE377" s="39">
        <f t="shared" si="456"/>
        <v>0</v>
      </c>
      <c r="CF377" s="174" t="e">
        <f t="shared" si="480"/>
        <v>#N/A</v>
      </c>
      <c r="CG377" s="39">
        <f t="shared" si="457"/>
        <v>0</v>
      </c>
      <c r="CH377" s="174" t="e">
        <f t="shared" si="481"/>
        <v>#N/A</v>
      </c>
      <c r="CI377" s="39">
        <f t="shared" si="458"/>
        <v>0</v>
      </c>
      <c r="CJ377" s="174" t="e">
        <f t="shared" si="482"/>
        <v>#N/A</v>
      </c>
      <c r="CK377" s="39">
        <f t="shared" si="459"/>
        <v>0</v>
      </c>
      <c r="CL377" s="174" t="e">
        <f t="shared" si="483"/>
        <v>#N/A</v>
      </c>
      <c r="CM377" s="39">
        <f t="shared" si="460"/>
        <v>0</v>
      </c>
      <c r="CN377" s="174" t="e">
        <f t="shared" si="484"/>
        <v>#N/A</v>
      </c>
      <c r="CO377" s="39">
        <f t="shared" si="461"/>
        <v>0</v>
      </c>
      <c r="CP377" s="174" t="e">
        <f t="shared" si="485"/>
        <v>#N/A</v>
      </c>
      <c r="CQ377" s="39">
        <f t="shared" si="462"/>
        <v>0</v>
      </c>
      <c r="CR377" s="39" t="e">
        <f>IF(ISERROR(BX377),NA(),(BY377/Calculator!$E$6)/2)</f>
        <v>#N/A</v>
      </c>
      <c r="CS377" s="39" t="e">
        <f>IF(ISERROR(BZ377),NA(),(CA377/Calculator!$E$6)/2)</f>
        <v>#N/A</v>
      </c>
      <c r="CT377" s="39" t="e">
        <f>IF(ISERROR(CB377),NA(),(CC377/Calculator!$E$6)/2)</f>
        <v>#N/A</v>
      </c>
      <c r="CU377" s="39" t="e">
        <f>IF(ISERROR(CD377),NA(),(CE377/Calculator!$E$6)/2)</f>
        <v>#N/A</v>
      </c>
      <c r="CV377" s="39" t="e">
        <f>IF(ISERROR(CF377),NA(),(CG377/Calculator!$E$6)/2)</f>
        <v>#N/A</v>
      </c>
      <c r="CW377" s="39" t="e">
        <f>IF(ISERROR(CH377),NA(),(CI377/Calculator!$E$6)/2)</f>
        <v>#N/A</v>
      </c>
      <c r="CX377" s="39" t="e">
        <f>IF(ISERROR(CJ377),NA(),(CK377/Calculator!$E$6)/2)</f>
        <v>#N/A</v>
      </c>
      <c r="CY377" s="39" t="e">
        <f>IF(ISERROR(CL377),NA(),(CM377/Calculator!$E$6)/2)</f>
        <v>#N/A</v>
      </c>
      <c r="CZ377" s="39" t="e">
        <f>IF(ISERROR(CN377),NA(),(CO377/Calculator!$E$6)/2)</f>
        <v>#N/A</v>
      </c>
      <c r="DA377" s="39" t="e">
        <f>IF(ISERROR(CP377),NA(),(CQ377/Calculator!$E$6)/2)</f>
        <v>#N/A</v>
      </c>
    </row>
    <row r="378" spans="1:105" s="34" customFormat="1" ht="12" thickBot="1" x14ac:dyDescent="0.25">
      <c r="A378" s="51" t="str">
        <f t="shared" si="417"/>
        <v/>
      </c>
      <c r="B378" s="52" t="str">
        <f t="shared" si="463"/>
        <v/>
      </c>
      <c r="C378" s="53" t="str">
        <f t="shared" si="418"/>
        <v/>
      </c>
      <c r="D378" s="54"/>
      <c r="E378" s="36">
        <f t="shared" si="419"/>
        <v>0</v>
      </c>
      <c r="F378" s="36">
        <f t="shared" si="420"/>
        <v>0</v>
      </c>
      <c r="G378" s="36">
        <f t="shared" si="421"/>
        <v>0</v>
      </c>
      <c r="H378" s="36">
        <f t="shared" si="422"/>
        <v>0</v>
      </c>
      <c r="I378" s="36">
        <f t="shared" si="423"/>
        <v>0</v>
      </c>
      <c r="J378" s="36">
        <f t="shared" si="424"/>
        <v>0</v>
      </c>
      <c r="K378" s="36">
        <f t="shared" si="425"/>
        <v>0</v>
      </c>
      <c r="L378" s="36">
        <f t="shared" si="426"/>
        <v>0</v>
      </c>
      <c r="M378" s="36">
        <f t="shared" si="427"/>
        <v>0</v>
      </c>
      <c r="N378" s="36">
        <f t="shared" si="428"/>
        <v>0</v>
      </c>
      <c r="O378" s="49">
        <f t="shared" si="429"/>
        <v>0</v>
      </c>
      <c r="P378" s="132" t="str">
        <f t="shared" si="430"/>
        <v/>
      </c>
      <c r="Q378" s="50">
        <f t="shared" si="431"/>
        <v>0</v>
      </c>
      <c r="R378" s="37"/>
      <c r="S378" s="36">
        <f t="shared" si="432"/>
        <v>1000</v>
      </c>
      <c r="T378" s="36">
        <f t="shared" si="433"/>
        <v>0</v>
      </c>
      <c r="U378" s="36">
        <f t="shared" si="434"/>
        <v>0</v>
      </c>
      <c r="V378" s="36">
        <f t="shared" si="435"/>
        <v>0</v>
      </c>
      <c r="W378" s="36">
        <f t="shared" si="436"/>
        <v>3000</v>
      </c>
      <c r="X378" s="36">
        <f t="shared" si="437"/>
        <v>0</v>
      </c>
      <c r="Y378" s="36">
        <f t="shared" si="438"/>
        <v>0</v>
      </c>
      <c r="Z378" s="36">
        <f t="shared" si="439"/>
        <v>85349.620000000068</v>
      </c>
      <c r="AA378" s="36">
        <f t="shared" si="440"/>
        <v>0</v>
      </c>
      <c r="AB378" s="36">
        <f t="shared" si="441"/>
        <v>0</v>
      </c>
      <c r="AC378" s="40"/>
      <c r="AD378" s="36">
        <f t="shared" si="407"/>
        <v>0</v>
      </c>
      <c r="AE378" s="36">
        <f t="shared" si="408"/>
        <v>0</v>
      </c>
      <c r="AF378" s="36">
        <f t="shared" si="409"/>
        <v>0</v>
      </c>
      <c r="AG378" s="36">
        <f t="shared" si="410"/>
        <v>0</v>
      </c>
      <c r="AH378" s="36">
        <f t="shared" si="411"/>
        <v>0</v>
      </c>
      <c r="AI378" s="36">
        <f t="shared" si="412"/>
        <v>0</v>
      </c>
      <c r="AJ378" s="36">
        <f t="shared" si="413"/>
        <v>0</v>
      </c>
      <c r="AK378" s="36">
        <f t="shared" si="414"/>
        <v>0</v>
      </c>
      <c r="AL378" s="36">
        <f t="shared" si="415"/>
        <v>0</v>
      </c>
      <c r="AM378" s="36">
        <f t="shared" si="416"/>
        <v>0</v>
      </c>
      <c r="AN378" s="40"/>
      <c r="AO378" s="36">
        <f t="shared" si="442"/>
        <v>0</v>
      </c>
      <c r="AP378" s="36">
        <f t="shared" si="443"/>
        <v>0</v>
      </c>
      <c r="AQ378" s="36">
        <f t="shared" si="444"/>
        <v>0</v>
      </c>
      <c r="AR378" s="36">
        <f t="shared" si="445"/>
        <v>0</v>
      </c>
      <c r="AS378" s="36">
        <f t="shared" si="446"/>
        <v>0</v>
      </c>
      <c r="AT378" s="36">
        <f t="shared" si="447"/>
        <v>0</v>
      </c>
      <c r="AU378" s="36">
        <f t="shared" si="448"/>
        <v>0</v>
      </c>
      <c r="AV378" s="36">
        <f t="shared" si="449"/>
        <v>248.21</v>
      </c>
      <c r="AW378" s="36">
        <f t="shared" si="450"/>
        <v>0</v>
      </c>
      <c r="AX378" s="36">
        <f t="shared" si="451"/>
        <v>0</v>
      </c>
      <c r="AZ378" s="36">
        <f t="shared" si="464"/>
        <v>0</v>
      </c>
      <c r="BA378" s="36">
        <f t="shared" si="465"/>
        <v>0</v>
      </c>
      <c r="BB378" s="36">
        <f t="shared" si="466"/>
        <v>0</v>
      </c>
      <c r="BC378" s="36">
        <f t="shared" si="467"/>
        <v>0</v>
      </c>
      <c r="BD378" s="36">
        <f t="shared" si="468"/>
        <v>0</v>
      </c>
      <c r="BE378" s="36">
        <f t="shared" si="469"/>
        <v>0</v>
      </c>
      <c r="BF378" s="36">
        <f t="shared" si="470"/>
        <v>0</v>
      </c>
      <c r="BG378" s="36">
        <f t="shared" si="471"/>
        <v>0</v>
      </c>
      <c r="BH378" s="36">
        <f t="shared" si="472"/>
        <v>0</v>
      </c>
      <c r="BI378" s="36">
        <f t="shared" si="473"/>
        <v>0</v>
      </c>
      <c r="BJ378" s="118">
        <f t="shared" si="452"/>
        <v>0</v>
      </c>
      <c r="BK378" s="37"/>
      <c r="BL378" s="38">
        <f t="shared" si="474"/>
        <v>0</v>
      </c>
      <c r="BM378" s="39">
        <f>IF(BA378+AP378+T377&gt;=F$8,0,IF(SUM($BL378:BL378)&lt;$C378,MIN(F$8-(BA378+AP378+T377),$C378-SUM($BL378:BL378)),0))</f>
        <v>0</v>
      </c>
      <c r="BN378" s="39">
        <f>IF(BB378+AQ378+U377&gt;=G$8,0,IF(SUM($BL378:BM378)&lt;$C378,MIN(G$8-(BB378+AQ378+U377),$C378-SUM($BL378:BM378)),0))</f>
        <v>0</v>
      </c>
      <c r="BO378" s="39">
        <f>IF(BC378+AR378+V377&gt;=H$8,0,IF(SUM($BL378:BN378)&lt;$C378,MIN(H$8-(BC378+AR378+V377),$C378-SUM($BL378:BN378)),0))</f>
        <v>0</v>
      </c>
      <c r="BP378" s="39">
        <f>IF(BD378+AS378+W377&gt;=I$8,0,IF(SUM($BL378:BO378)&lt;$C378,MIN(I$8-(BD378+AS378+W377),$C378-SUM($BL378:BO378)),0))</f>
        <v>0</v>
      </c>
      <c r="BQ378" s="39">
        <f>IF(BE378+AT378+X377&gt;=J$8,0,IF(SUM($BL378:BP378)&lt;$C378,MIN(J$8-(BE378+AT378+X377),$C378-SUM($BL378:BP378)),0))</f>
        <v>0</v>
      </c>
      <c r="BR378" s="39">
        <f>IF(BF378+AU378+Y377&gt;=K$8,0,IF(SUM($BL378:BQ378)&lt;$C378,MIN(K$8-(BF378+AU378+Y377),$C378-SUM($BL378:BQ378)),0))</f>
        <v>0</v>
      </c>
      <c r="BS378" s="39">
        <f>IF(BG378+AV378+Z377&gt;=L$8,0,IF(SUM($BL378:BR378)&lt;$C378,MIN(L$8-(BG378+AV378+Z377),$C378-SUM($BL378:BR378)),0))</f>
        <v>0</v>
      </c>
      <c r="BT378" s="39">
        <f>IF(BH378+AW378+AA377&gt;=M$8,0,IF(SUM($BL378:BS378)&lt;$C378,MIN(M$8-(BH378+AW378+AA377),$C378-SUM($BL378:BS378)),0))</f>
        <v>0</v>
      </c>
      <c r="BU378" s="39">
        <f>IF(BI378+AX378+AB377&gt;=N$8,0,IF(SUM($BL378:BT378)&lt;$C378,MIN(N$8-(BI378+AX378+AB377),$C378-SUM($BL378:BT378)),0))</f>
        <v>0</v>
      </c>
      <c r="BW378" s="52" t="e">
        <f t="shared" si="475"/>
        <v>#N/A</v>
      </c>
      <c r="BX378" s="174" t="e">
        <f t="shared" si="476"/>
        <v>#N/A</v>
      </c>
      <c r="BY378" s="39">
        <f t="shared" si="453"/>
        <v>0</v>
      </c>
      <c r="BZ378" s="174" t="e">
        <f t="shared" si="477"/>
        <v>#N/A</v>
      </c>
      <c r="CA378" s="37">
        <f t="shared" si="454"/>
        <v>0</v>
      </c>
      <c r="CB378" s="174" t="e">
        <f t="shared" si="478"/>
        <v>#N/A</v>
      </c>
      <c r="CC378" s="39">
        <f t="shared" si="455"/>
        <v>0</v>
      </c>
      <c r="CD378" s="174" t="e">
        <f t="shared" si="479"/>
        <v>#N/A</v>
      </c>
      <c r="CE378" s="39">
        <f t="shared" si="456"/>
        <v>0</v>
      </c>
      <c r="CF378" s="174" t="e">
        <f t="shared" si="480"/>
        <v>#N/A</v>
      </c>
      <c r="CG378" s="39">
        <f t="shared" si="457"/>
        <v>0</v>
      </c>
      <c r="CH378" s="174" t="e">
        <f t="shared" si="481"/>
        <v>#N/A</v>
      </c>
      <c r="CI378" s="39">
        <f t="shared" si="458"/>
        <v>0</v>
      </c>
      <c r="CJ378" s="174" t="e">
        <f t="shared" si="482"/>
        <v>#N/A</v>
      </c>
      <c r="CK378" s="39">
        <f t="shared" si="459"/>
        <v>0</v>
      </c>
      <c r="CL378" s="174" t="e">
        <f t="shared" si="483"/>
        <v>#N/A</v>
      </c>
      <c r="CM378" s="39">
        <f t="shared" si="460"/>
        <v>0</v>
      </c>
      <c r="CN378" s="174" t="e">
        <f t="shared" si="484"/>
        <v>#N/A</v>
      </c>
      <c r="CO378" s="39">
        <f t="shared" si="461"/>
        <v>0</v>
      </c>
      <c r="CP378" s="174" t="e">
        <f t="shared" si="485"/>
        <v>#N/A</v>
      </c>
      <c r="CQ378" s="39">
        <f t="shared" si="462"/>
        <v>0</v>
      </c>
      <c r="CR378" s="39" t="e">
        <f>IF(ISERROR(BX378),NA(),(BY378/Calculator!$E$6)/2)</f>
        <v>#N/A</v>
      </c>
      <c r="CS378" s="39" t="e">
        <f>IF(ISERROR(BZ378),NA(),(CA378/Calculator!$E$6)/2)</f>
        <v>#N/A</v>
      </c>
      <c r="CT378" s="39" t="e">
        <f>IF(ISERROR(CB378),NA(),(CC378/Calculator!$E$6)/2)</f>
        <v>#N/A</v>
      </c>
      <c r="CU378" s="39" t="e">
        <f>IF(ISERROR(CD378),NA(),(CE378/Calculator!$E$6)/2)</f>
        <v>#N/A</v>
      </c>
      <c r="CV378" s="39" t="e">
        <f>IF(ISERROR(CF378),NA(),(CG378/Calculator!$E$6)/2)</f>
        <v>#N/A</v>
      </c>
      <c r="CW378" s="39" t="e">
        <f>IF(ISERROR(CH378),NA(),(CI378/Calculator!$E$6)/2)</f>
        <v>#N/A</v>
      </c>
      <c r="CX378" s="39" t="e">
        <f>IF(ISERROR(CJ378),NA(),(CK378/Calculator!$E$6)/2)</f>
        <v>#N/A</v>
      </c>
      <c r="CY378" s="39" t="e">
        <f>IF(ISERROR(CL378),NA(),(CM378/Calculator!$E$6)/2)</f>
        <v>#N/A</v>
      </c>
      <c r="CZ378" s="39" t="e">
        <f>IF(ISERROR(CN378),NA(),(CO378/Calculator!$E$6)/2)</f>
        <v>#N/A</v>
      </c>
      <c r="DA378" s="39" t="e">
        <f>IF(ISERROR(CP378),NA(),(CQ378/Calculator!$E$6)/2)</f>
        <v>#N/A</v>
      </c>
    </row>
    <row r="379" spans="1:105" s="34" customFormat="1" ht="12" thickBot="1" x14ac:dyDescent="0.25">
      <c r="A379" s="51" t="str">
        <f t="shared" si="417"/>
        <v/>
      </c>
      <c r="B379" s="52" t="str">
        <f t="shared" si="463"/>
        <v/>
      </c>
      <c r="C379" s="53" t="str">
        <f t="shared" si="418"/>
        <v/>
      </c>
      <c r="D379" s="54"/>
      <c r="E379" s="36">
        <f t="shared" si="419"/>
        <v>0</v>
      </c>
      <c r="F379" s="36">
        <f t="shared" si="420"/>
        <v>0</v>
      </c>
      <c r="G379" s="36">
        <f t="shared" si="421"/>
        <v>0</v>
      </c>
      <c r="H379" s="36">
        <f t="shared" si="422"/>
        <v>0</v>
      </c>
      <c r="I379" s="36">
        <f t="shared" si="423"/>
        <v>0</v>
      </c>
      <c r="J379" s="36">
        <f t="shared" si="424"/>
        <v>0</v>
      </c>
      <c r="K379" s="36">
        <f t="shared" si="425"/>
        <v>0</v>
      </c>
      <c r="L379" s="36">
        <f t="shared" si="426"/>
        <v>0</v>
      </c>
      <c r="M379" s="36">
        <f t="shared" si="427"/>
        <v>0</v>
      </c>
      <c r="N379" s="36">
        <f t="shared" si="428"/>
        <v>0</v>
      </c>
      <c r="O379" s="49">
        <f t="shared" si="429"/>
        <v>0</v>
      </c>
      <c r="P379" s="132" t="str">
        <f t="shared" si="430"/>
        <v/>
      </c>
      <c r="Q379" s="50">
        <f t="shared" si="431"/>
        <v>0</v>
      </c>
      <c r="R379" s="37"/>
      <c r="S379" s="36">
        <f t="shared" si="432"/>
        <v>1000</v>
      </c>
      <c r="T379" s="36">
        <f t="shared" si="433"/>
        <v>0</v>
      </c>
      <c r="U379" s="36">
        <f t="shared" si="434"/>
        <v>0</v>
      </c>
      <c r="V379" s="36">
        <f t="shared" si="435"/>
        <v>0</v>
      </c>
      <c r="W379" s="36">
        <f t="shared" si="436"/>
        <v>3000</v>
      </c>
      <c r="X379" s="36">
        <f t="shared" si="437"/>
        <v>0</v>
      </c>
      <c r="Y379" s="36">
        <f t="shared" si="438"/>
        <v>0</v>
      </c>
      <c r="Z379" s="36">
        <f t="shared" si="439"/>
        <v>85598.56000000007</v>
      </c>
      <c r="AA379" s="36">
        <f t="shared" si="440"/>
        <v>0</v>
      </c>
      <c r="AB379" s="36">
        <f t="shared" si="441"/>
        <v>0</v>
      </c>
      <c r="AC379" s="40"/>
      <c r="AD379" s="36">
        <f t="shared" si="407"/>
        <v>0</v>
      </c>
      <c r="AE379" s="36">
        <f t="shared" si="408"/>
        <v>0</v>
      </c>
      <c r="AF379" s="36">
        <f t="shared" si="409"/>
        <v>0</v>
      </c>
      <c r="AG379" s="36">
        <f t="shared" si="410"/>
        <v>0</v>
      </c>
      <c r="AH379" s="36">
        <f t="shared" si="411"/>
        <v>0</v>
      </c>
      <c r="AI379" s="36">
        <f t="shared" si="412"/>
        <v>0</v>
      </c>
      <c r="AJ379" s="36">
        <f t="shared" si="413"/>
        <v>0</v>
      </c>
      <c r="AK379" s="36">
        <f t="shared" si="414"/>
        <v>0</v>
      </c>
      <c r="AL379" s="36">
        <f t="shared" si="415"/>
        <v>0</v>
      </c>
      <c r="AM379" s="36">
        <f t="shared" si="416"/>
        <v>0</v>
      </c>
      <c r="AN379" s="40"/>
      <c r="AO379" s="36">
        <f t="shared" si="442"/>
        <v>0</v>
      </c>
      <c r="AP379" s="36">
        <f t="shared" si="443"/>
        <v>0</v>
      </c>
      <c r="AQ379" s="36">
        <f t="shared" si="444"/>
        <v>0</v>
      </c>
      <c r="AR379" s="36">
        <f t="shared" si="445"/>
        <v>0</v>
      </c>
      <c r="AS379" s="36">
        <f t="shared" si="446"/>
        <v>0</v>
      </c>
      <c r="AT379" s="36">
        <f t="shared" si="447"/>
        <v>0</v>
      </c>
      <c r="AU379" s="36">
        <f t="shared" si="448"/>
        <v>0</v>
      </c>
      <c r="AV379" s="36">
        <f t="shared" si="449"/>
        <v>248.94</v>
      </c>
      <c r="AW379" s="36">
        <f t="shared" si="450"/>
        <v>0</v>
      </c>
      <c r="AX379" s="36">
        <f t="shared" si="451"/>
        <v>0</v>
      </c>
      <c r="AZ379" s="36">
        <f t="shared" si="464"/>
        <v>0</v>
      </c>
      <c r="BA379" s="36">
        <f t="shared" si="465"/>
        <v>0</v>
      </c>
      <c r="BB379" s="36">
        <f t="shared" si="466"/>
        <v>0</v>
      </c>
      <c r="BC379" s="36">
        <f t="shared" si="467"/>
        <v>0</v>
      </c>
      <c r="BD379" s="36">
        <f t="shared" si="468"/>
        <v>0</v>
      </c>
      <c r="BE379" s="36">
        <f t="shared" si="469"/>
        <v>0</v>
      </c>
      <c r="BF379" s="36">
        <f t="shared" si="470"/>
        <v>0</v>
      </c>
      <c r="BG379" s="36">
        <f t="shared" si="471"/>
        <v>0</v>
      </c>
      <c r="BH379" s="36">
        <f t="shared" si="472"/>
        <v>0</v>
      </c>
      <c r="BI379" s="36">
        <f t="shared" si="473"/>
        <v>0</v>
      </c>
      <c r="BJ379" s="118">
        <f t="shared" si="452"/>
        <v>0</v>
      </c>
      <c r="BK379" s="37"/>
      <c r="BL379" s="38">
        <f t="shared" si="474"/>
        <v>0</v>
      </c>
      <c r="BM379" s="39">
        <f>IF(BA379+AP379+T378&gt;=F$8,0,IF(SUM($BL379:BL379)&lt;$C379,MIN(F$8-(BA379+AP379+T378),$C379-SUM($BL379:BL379)),0))</f>
        <v>0</v>
      </c>
      <c r="BN379" s="39">
        <f>IF(BB379+AQ379+U378&gt;=G$8,0,IF(SUM($BL379:BM379)&lt;$C379,MIN(G$8-(BB379+AQ379+U378),$C379-SUM($BL379:BM379)),0))</f>
        <v>0</v>
      </c>
      <c r="BO379" s="39">
        <f>IF(BC379+AR379+V378&gt;=H$8,0,IF(SUM($BL379:BN379)&lt;$C379,MIN(H$8-(BC379+AR379+V378),$C379-SUM($BL379:BN379)),0))</f>
        <v>0</v>
      </c>
      <c r="BP379" s="39">
        <f>IF(BD379+AS379+W378&gt;=I$8,0,IF(SUM($BL379:BO379)&lt;$C379,MIN(I$8-(BD379+AS379+W378),$C379-SUM($BL379:BO379)),0))</f>
        <v>0</v>
      </c>
      <c r="BQ379" s="39">
        <f>IF(BE379+AT379+X378&gt;=J$8,0,IF(SUM($BL379:BP379)&lt;$C379,MIN(J$8-(BE379+AT379+X378),$C379-SUM($BL379:BP379)),0))</f>
        <v>0</v>
      </c>
      <c r="BR379" s="39">
        <f>IF(BF379+AU379+Y378&gt;=K$8,0,IF(SUM($BL379:BQ379)&lt;$C379,MIN(K$8-(BF379+AU379+Y378),$C379-SUM($BL379:BQ379)),0))</f>
        <v>0</v>
      </c>
      <c r="BS379" s="39">
        <f>IF(BG379+AV379+Z378&gt;=L$8,0,IF(SUM($BL379:BR379)&lt;$C379,MIN(L$8-(BG379+AV379+Z378),$C379-SUM($BL379:BR379)),0))</f>
        <v>0</v>
      </c>
      <c r="BT379" s="39">
        <f>IF(BH379+AW379+AA378&gt;=M$8,0,IF(SUM($BL379:BS379)&lt;$C379,MIN(M$8-(BH379+AW379+AA378),$C379-SUM($BL379:BS379)),0))</f>
        <v>0</v>
      </c>
      <c r="BU379" s="39">
        <f>IF(BI379+AX379+AB378&gt;=N$8,0,IF(SUM($BL379:BT379)&lt;$C379,MIN(N$8-(BI379+AX379+AB378),$C379-SUM($BL379:BT379)),0))</f>
        <v>0</v>
      </c>
      <c r="BW379" s="52" t="e">
        <f t="shared" si="475"/>
        <v>#N/A</v>
      </c>
      <c r="BX379" s="174" t="e">
        <f t="shared" si="476"/>
        <v>#N/A</v>
      </c>
      <c r="BY379" s="39">
        <f t="shared" si="453"/>
        <v>0</v>
      </c>
      <c r="BZ379" s="174" t="e">
        <f t="shared" si="477"/>
        <v>#N/A</v>
      </c>
      <c r="CA379" s="37">
        <f t="shared" si="454"/>
        <v>0</v>
      </c>
      <c r="CB379" s="174" t="e">
        <f t="shared" si="478"/>
        <v>#N/A</v>
      </c>
      <c r="CC379" s="39">
        <f t="shared" si="455"/>
        <v>0</v>
      </c>
      <c r="CD379" s="174" t="e">
        <f t="shared" si="479"/>
        <v>#N/A</v>
      </c>
      <c r="CE379" s="39">
        <f t="shared" si="456"/>
        <v>0</v>
      </c>
      <c r="CF379" s="174" t="e">
        <f t="shared" si="480"/>
        <v>#N/A</v>
      </c>
      <c r="CG379" s="39">
        <f t="shared" si="457"/>
        <v>0</v>
      </c>
      <c r="CH379" s="174" t="e">
        <f t="shared" si="481"/>
        <v>#N/A</v>
      </c>
      <c r="CI379" s="39">
        <f t="shared" si="458"/>
        <v>0</v>
      </c>
      <c r="CJ379" s="174" t="e">
        <f t="shared" si="482"/>
        <v>#N/A</v>
      </c>
      <c r="CK379" s="39">
        <f t="shared" si="459"/>
        <v>0</v>
      </c>
      <c r="CL379" s="174" t="e">
        <f t="shared" si="483"/>
        <v>#N/A</v>
      </c>
      <c r="CM379" s="39">
        <f t="shared" si="460"/>
        <v>0</v>
      </c>
      <c r="CN379" s="174" t="e">
        <f t="shared" si="484"/>
        <v>#N/A</v>
      </c>
      <c r="CO379" s="39">
        <f t="shared" si="461"/>
        <v>0</v>
      </c>
      <c r="CP379" s="174" t="e">
        <f t="shared" si="485"/>
        <v>#N/A</v>
      </c>
      <c r="CQ379" s="39">
        <f t="shared" si="462"/>
        <v>0</v>
      </c>
      <c r="CR379" s="39" t="e">
        <f>IF(ISERROR(BX379),NA(),(BY379/Calculator!$E$6)/2)</f>
        <v>#N/A</v>
      </c>
      <c r="CS379" s="39" t="e">
        <f>IF(ISERROR(BZ379),NA(),(CA379/Calculator!$E$6)/2)</f>
        <v>#N/A</v>
      </c>
      <c r="CT379" s="39" t="e">
        <f>IF(ISERROR(CB379),NA(),(CC379/Calculator!$E$6)/2)</f>
        <v>#N/A</v>
      </c>
      <c r="CU379" s="39" t="e">
        <f>IF(ISERROR(CD379),NA(),(CE379/Calculator!$E$6)/2)</f>
        <v>#N/A</v>
      </c>
      <c r="CV379" s="39" t="e">
        <f>IF(ISERROR(CF379),NA(),(CG379/Calculator!$E$6)/2)</f>
        <v>#N/A</v>
      </c>
      <c r="CW379" s="39" t="e">
        <f>IF(ISERROR(CH379),NA(),(CI379/Calculator!$E$6)/2)</f>
        <v>#N/A</v>
      </c>
      <c r="CX379" s="39" t="e">
        <f>IF(ISERROR(CJ379),NA(),(CK379/Calculator!$E$6)/2)</f>
        <v>#N/A</v>
      </c>
      <c r="CY379" s="39" t="e">
        <f>IF(ISERROR(CL379),NA(),(CM379/Calculator!$E$6)/2)</f>
        <v>#N/A</v>
      </c>
      <c r="CZ379" s="39" t="e">
        <f>IF(ISERROR(CN379),NA(),(CO379/Calculator!$E$6)/2)</f>
        <v>#N/A</v>
      </c>
      <c r="DA379" s="39" t="e">
        <f>IF(ISERROR(CP379),NA(),(CQ379/Calculator!$E$6)/2)</f>
        <v>#N/A</v>
      </c>
    </row>
    <row r="380" spans="1:105" s="34" customFormat="1" ht="12" thickBot="1" x14ac:dyDescent="0.25">
      <c r="A380" s="51" t="str">
        <f t="shared" si="417"/>
        <v/>
      </c>
      <c r="B380" s="52" t="str">
        <f t="shared" si="463"/>
        <v/>
      </c>
      <c r="C380" s="53" t="str">
        <f t="shared" si="418"/>
        <v/>
      </c>
      <c r="D380" s="54"/>
      <c r="E380" s="36">
        <f t="shared" si="419"/>
        <v>0</v>
      </c>
      <c r="F380" s="36">
        <f t="shared" si="420"/>
        <v>0</v>
      </c>
      <c r="G380" s="36">
        <f t="shared" si="421"/>
        <v>0</v>
      </c>
      <c r="H380" s="36">
        <f t="shared" si="422"/>
        <v>0</v>
      </c>
      <c r="I380" s="36">
        <f t="shared" si="423"/>
        <v>0</v>
      </c>
      <c r="J380" s="36">
        <f t="shared" si="424"/>
        <v>0</v>
      </c>
      <c r="K380" s="36">
        <f t="shared" si="425"/>
        <v>0</v>
      </c>
      <c r="L380" s="36">
        <f t="shared" si="426"/>
        <v>0</v>
      </c>
      <c r="M380" s="36">
        <f t="shared" si="427"/>
        <v>0</v>
      </c>
      <c r="N380" s="36">
        <f t="shared" si="428"/>
        <v>0</v>
      </c>
      <c r="O380" s="49">
        <f t="shared" si="429"/>
        <v>0</v>
      </c>
      <c r="P380" s="132" t="str">
        <f t="shared" si="430"/>
        <v/>
      </c>
      <c r="Q380" s="50">
        <f t="shared" si="431"/>
        <v>0</v>
      </c>
      <c r="R380" s="37"/>
      <c r="S380" s="36">
        <f t="shared" si="432"/>
        <v>1000</v>
      </c>
      <c r="T380" s="36">
        <f t="shared" si="433"/>
        <v>0</v>
      </c>
      <c r="U380" s="36">
        <f t="shared" si="434"/>
        <v>0</v>
      </c>
      <c r="V380" s="36">
        <f t="shared" si="435"/>
        <v>0</v>
      </c>
      <c r="W380" s="36">
        <f t="shared" si="436"/>
        <v>3000</v>
      </c>
      <c r="X380" s="36">
        <f t="shared" si="437"/>
        <v>0</v>
      </c>
      <c r="Y380" s="36">
        <f t="shared" si="438"/>
        <v>0</v>
      </c>
      <c r="Z380" s="36">
        <f t="shared" si="439"/>
        <v>85848.220000000074</v>
      </c>
      <c r="AA380" s="36">
        <f t="shared" si="440"/>
        <v>0</v>
      </c>
      <c r="AB380" s="36">
        <f t="shared" si="441"/>
        <v>0</v>
      </c>
      <c r="AC380" s="40"/>
      <c r="AD380" s="36">
        <f t="shared" si="407"/>
        <v>0</v>
      </c>
      <c r="AE380" s="36">
        <f t="shared" si="408"/>
        <v>0</v>
      </c>
      <c r="AF380" s="36">
        <f t="shared" si="409"/>
        <v>0</v>
      </c>
      <c r="AG380" s="36">
        <f t="shared" si="410"/>
        <v>0</v>
      </c>
      <c r="AH380" s="36">
        <f t="shared" si="411"/>
        <v>0</v>
      </c>
      <c r="AI380" s="36">
        <f t="shared" si="412"/>
        <v>0</v>
      </c>
      <c r="AJ380" s="36">
        <f t="shared" si="413"/>
        <v>0</v>
      </c>
      <c r="AK380" s="36">
        <f t="shared" si="414"/>
        <v>0</v>
      </c>
      <c r="AL380" s="36">
        <f t="shared" si="415"/>
        <v>0</v>
      </c>
      <c r="AM380" s="36">
        <f t="shared" si="416"/>
        <v>0</v>
      </c>
      <c r="AN380" s="40"/>
      <c r="AO380" s="36">
        <f t="shared" si="442"/>
        <v>0</v>
      </c>
      <c r="AP380" s="36">
        <f t="shared" si="443"/>
        <v>0</v>
      </c>
      <c r="AQ380" s="36">
        <f t="shared" si="444"/>
        <v>0</v>
      </c>
      <c r="AR380" s="36">
        <f t="shared" si="445"/>
        <v>0</v>
      </c>
      <c r="AS380" s="36">
        <f t="shared" si="446"/>
        <v>0</v>
      </c>
      <c r="AT380" s="36">
        <f t="shared" si="447"/>
        <v>0</v>
      </c>
      <c r="AU380" s="36">
        <f t="shared" si="448"/>
        <v>0</v>
      </c>
      <c r="AV380" s="36">
        <f t="shared" si="449"/>
        <v>249.66</v>
      </c>
      <c r="AW380" s="36">
        <f t="shared" si="450"/>
        <v>0</v>
      </c>
      <c r="AX380" s="36">
        <f t="shared" si="451"/>
        <v>0</v>
      </c>
      <c r="AZ380" s="36">
        <f t="shared" si="464"/>
        <v>0</v>
      </c>
      <c r="BA380" s="36">
        <f t="shared" si="465"/>
        <v>0</v>
      </c>
      <c r="BB380" s="36">
        <f t="shared" si="466"/>
        <v>0</v>
      </c>
      <c r="BC380" s="36">
        <f t="shared" si="467"/>
        <v>0</v>
      </c>
      <c r="BD380" s="36">
        <f t="shared" si="468"/>
        <v>0</v>
      </c>
      <c r="BE380" s="36">
        <f t="shared" si="469"/>
        <v>0</v>
      </c>
      <c r="BF380" s="36">
        <f t="shared" si="470"/>
        <v>0</v>
      </c>
      <c r="BG380" s="36">
        <f t="shared" si="471"/>
        <v>0</v>
      </c>
      <c r="BH380" s="36">
        <f t="shared" si="472"/>
        <v>0</v>
      </c>
      <c r="BI380" s="36">
        <f t="shared" si="473"/>
        <v>0</v>
      </c>
      <c r="BJ380" s="118">
        <f t="shared" si="452"/>
        <v>0</v>
      </c>
      <c r="BK380" s="37"/>
      <c r="BL380" s="38">
        <f t="shared" si="474"/>
        <v>0</v>
      </c>
      <c r="BM380" s="39">
        <f>IF(BA380+AP380+T379&gt;=F$8,0,IF(SUM($BL380:BL380)&lt;$C380,MIN(F$8-(BA380+AP380+T379),$C380-SUM($BL380:BL380)),0))</f>
        <v>0</v>
      </c>
      <c r="BN380" s="39">
        <f>IF(BB380+AQ380+U379&gt;=G$8,0,IF(SUM($BL380:BM380)&lt;$C380,MIN(G$8-(BB380+AQ380+U379),$C380-SUM($BL380:BM380)),0))</f>
        <v>0</v>
      </c>
      <c r="BO380" s="39">
        <f>IF(BC380+AR380+V379&gt;=H$8,0,IF(SUM($BL380:BN380)&lt;$C380,MIN(H$8-(BC380+AR380+V379),$C380-SUM($BL380:BN380)),0))</f>
        <v>0</v>
      </c>
      <c r="BP380" s="39">
        <f>IF(BD380+AS380+W379&gt;=I$8,0,IF(SUM($BL380:BO380)&lt;$C380,MIN(I$8-(BD380+AS380+W379),$C380-SUM($BL380:BO380)),0))</f>
        <v>0</v>
      </c>
      <c r="BQ380" s="39">
        <f>IF(BE380+AT380+X379&gt;=J$8,0,IF(SUM($BL380:BP380)&lt;$C380,MIN(J$8-(BE380+AT380+X379),$C380-SUM($BL380:BP380)),0))</f>
        <v>0</v>
      </c>
      <c r="BR380" s="39">
        <f>IF(BF380+AU380+Y379&gt;=K$8,0,IF(SUM($BL380:BQ380)&lt;$C380,MIN(K$8-(BF380+AU380+Y379),$C380-SUM($BL380:BQ380)),0))</f>
        <v>0</v>
      </c>
      <c r="BS380" s="39">
        <f>IF(BG380+AV380+Z379&gt;=L$8,0,IF(SUM($BL380:BR380)&lt;$C380,MIN(L$8-(BG380+AV380+Z379),$C380-SUM($BL380:BR380)),0))</f>
        <v>0</v>
      </c>
      <c r="BT380" s="39">
        <f>IF(BH380+AW380+AA379&gt;=M$8,0,IF(SUM($BL380:BS380)&lt;$C380,MIN(M$8-(BH380+AW380+AA379),$C380-SUM($BL380:BS380)),0))</f>
        <v>0</v>
      </c>
      <c r="BU380" s="39">
        <f>IF(BI380+AX380+AB379&gt;=N$8,0,IF(SUM($BL380:BT380)&lt;$C380,MIN(N$8-(BI380+AX380+AB379),$C380-SUM($BL380:BT380)),0))</f>
        <v>0</v>
      </c>
      <c r="BW380" s="52" t="e">
        <f t="shared" si="475"/>
        <v>#N/A</v>
      </c>
      <c r="BX380" s="174" t="e">
        <f t="shared" si="476"/>
        <v>#N/A</v>
      </c>
      <c r="BY380" s="39">
        <f t="shared" si="453"/>
        <v>0</v>
      </c>
      <c r="BZ380" s="174" t="e">
        <f t="shared" si="477"/>
        <v>#N/A</v>
      </c>
      <c r="CA380" s="37">
        <f t="shared" si="454"/>
        <v>0</v>
      </c>
      <c r="CB380" s="174" t="e">
        <f t="shared" si="478"/>
        <v>#N/A</v>
      </c>
      <c r="CC380" s="39">
        <f t="shared" si="455"/>
        <v>0</v>
      </c>
      <c r="CD380" s="174" t="e">
        <f t="shared" si="479"/>
        <v>#N/A</v>
      </c>
      <c r="CE380" s="39">
        <f t="shared" si="456"/>
        <v>0</v>
      </c>
      <c r="CF380" s="174" t="e">
        <f t="shared" si="480"/>
        <v>#N/A</v>
      </c>
      <c r="CG380" s="39">
        <f t="shared" si="457"/>
        <v>0</v>
      </c>
      <c r="CH380" s="174" t="e">
        <f t="shared" si="481"/>
        <v>#N/A</v>
      </c>
      <c r="CI380" s="39">
        <f t="shared" si="458"/>
        <v>0</v>
      </c>
      <c r="CJ380" s="174" t="e">
        <f t="shared" si="482"/>
        <v>#N/A</v>
      </c>
      <c r="CK380" s="39">
        <f t="shared" si="459"/>
        <v>0</v>
      </c>
      <c r="CL380" s="174" t="e">
        <f t="shared" si="483"/>
        <v>#N/A</v>
      </c>
      <c r="CM380" s="39">
        <f t="shared" si="460"/>
        <v>0</v>
      </c>
      <c r="CN380" s="174" t="e">
        <f t="shared" si="484"/>
        <v>#N/A</v>
      </c>
      <c r="CO380" s="39">
        <f t="shared" si="461"/>
        <v>0</v>
      </c>
      <c r="CP380" s="174" t="e">
        <f t="shared" si="485"/>
        <v>#N/A</v>
      </c>
      <c r="CQ380" s="39">
        <f t="shared" si="462"/>
        <v>0</v>
      </c>
      <c r="CR380" s="39" t="e">
        <f>IF(ISERROR(BX380),NA(),(BY380/Calculator!$E$6)/2)</f>
        <v>#N/A</v>
      </c>
      <c r="CS380" s="39" t="e">
        <f>IF(ISERROR(BZ380),NA(),(CA380/Calculator!$E$6)/2)</f>
        <v>#N/A</v>
      </c>
      <c r="CT380" s="39" t="e">
        <f>IF(ISERROR(CB380),NA(),(CC380/Calculator!$E$6)/2)</f>
        <v>#N/A</v>
      </c>
      <c r="CU380" s="39" t="e">
        <f>IF(ISERROR(CD380),NA(),(CE380/Calculator!$E$6)/2)</f>
        <v>#N/A</v>
      </c>
      <c r="CV380" s="39" t="e">
        <f>IF(ISERROR(CF380),NA(),(CG380/Calculator!$E$6)/2)</f>
        <v>#N/A</v>
      </c>
      <c r="CW380" s="39" t="e">
        <f>IF(ISERROR(CH380),NA(),(CI380/Calculator!$E$6)/2)</f>
        <v>#N/A</v>
      </c>
      <c r="CX380" s="39" t="e">
        <f>IF(ISERROR(CJ380),NA(),(CK380/Calculator!$E$6)/2)</f>
        <v>#N/A</v>
      </c>
      <c r="CY380" s="39" t="e">
        <f>IF(ISERROR(CL380),NA(),(CM380/Calculator!$E$6)/2)</f>
        <v>#N/A</v>
      </c>
      <c r="CZ380" s="39" t="e">
        <f>IF(ISERROR(CN380),NA(),(CO380/Calculator!$E$6)/2)</f>
        <v>#N/A</v>
      </c>
      <c r="DA380" s="39" t="e">
        <f>IF(ISERROR(CP380),NA(),(CQ380/Calculator!$E$6)/2)</f>
        <v>#N/A</v>
      </c>
    </row>
    <row r="381" spans="1:105" s="34" customFormat="1" ht="12" thickBot="1" x14ac:dyDescent="0.25">
      <c r="A381" s="51" t="str">
        <f t="shared" si="417"/>
        <v/>
      </c>
      <c r="B381" s="52" t="str">
        <f t="shared" si="463"/>
        <v/>
      </c>
      <c r="C381" s="53" t="str">
        <f t="shared" si="418"/>
        <v/>
      </c>
      <c r="D381" s="54"/>
      <c r="E381" s="36">
        <f t="shared" si="419"/>
        <v>0</v>
      </c>
      <c r="F381" s="36">
        <f t="shared" si="420"/>
        <v>0</v>
      </c>
      <c r="G381" s="36">
        <f t="shared" si="421"/>
        <v>0</v>
      </c>
      <c r="H381" s="36">
        <f t="shared" si="422"/>
        <v>0</v>
      </c>
      <c r="I381" s="36">
        <f t="shared" si="423"/>
        <v>0</v>
      </c>
      <c r="J381" s="36">
        <f t="shared" si="424"/>
        <v>0</v>
      </c>
      <c r="K381" s="36">
        <f t="shared" si="425"/>
        <v>0</v>
      </c>
      <c r="L381" s="36">
        <f t="shared" si="426"/>
        <v>0</v>
      </c>
      <c r="M381" s="36">
        <f t="shared" si="427"/>
        <v>0</v>
      </c>
      <c r="N381" s="36">
        <f t="shared" si="428"/>
        <v>0</v>
      </c>
      <c r="O381" s="49">
        <f t="shared" si="429"/>
        <v>0</v>
      </c>
      <c r="P381" s="132" t="str">
        <f t="shared" si="430"/>
        <v/>
      </c>
      <c r="Q381" s="50">
        <f t="shared" si="431"/>
        <v>0</v>
      </c>
      <c r="R381" s="37"/>
      <c r="S381" s="36">
        <f t="shared" si="432"/>
        <v>1000</v>
      </c>
      <c r="T381" s="36">
        <f t="shared" si="433"/>
        <v>0</v>
      </c>
      <c r="U381" s="36">
        <f t="shared" si="434"/>
        <v>0</v>
      </c>
      <c r="V381" s="36">
        <f t="shared" si="435"/>
        <v>0</v>
      </c>
      <c r="W381" s="36">
        <f t="shared" si="436"/>
        <v>3000</v>
      </c>
      <c r="X381" s="36">
        <f t="shared" si="437"/>
        <v>0</v>
      </c>
      <c r="Y381" s="36">
        <f t="shared" si="438"/>
        <v>0</v>
      </c>
      <c r="Z381" s="36">
        <f t="shared" si="439"/>
        <v>86098.610000000073</v>
      </c>
      <c r="AA381" s="36">
        <f t="shared" si="440"/>
        <v>0</v>
      </c>
      <c r="AB381" s="36">
        <f t="shared" si="441"/>
        <v>0</v>
      </c>
      <c r="AC381" s="40"/>
      <c r="AD381" s="36">
        <f t="shared" si="407"/>
        <v>0</v>
      </c>
      <c r="AE381" s="36">
        <f t="shared" si="408"/>
        <v>0</v>
      </c>
      <c r="AF381" s="36">
        <f t="shared" si="409"/>
        <v>0</v>
      </c>
      <c r="AG381" s="36">
        <f t="shared" si="410"/>
        <v>0</v>
      </c>
      <c r="AH381" s="36">
        <f t="shared" si="411"/>
        <v>0</v>
      </c>
      <c r="AI381" s="36">
        <f t="shared" si="412"/>
        <v>0</v>
      </c>
      <c r="AJ381" s="36">
        <f t="shared" si="413"/>
        <v>0</v>
      </c>
      <c r="AK381" s="36">
        <f t="shared" si="414"/>
        <v>0</v>
      </c>
      <c r="AL381" s="36">
        <f t="shared" si="415"/>
        <v>0</v>
      </c>
      <c r="AM381" s="36">
        <f t="shared" si="416"/>
        <v>0</v>
      </c>
      <c r="AN381" s="40"/>
      <c r="AO381" s="36">
        <f t="shared" si="442"/>
        <v>0</v>
      </c>
      <c r="AP381" s="36">
        <f t="shared" si="443"/>
        <v>0</v>
      </c>
      <c r="AQ381" s="36">
        <f t="shared" si="444"/>
        <v>0</v>
      </c>
      <c r="AR381" s="36">
        <f t="shared" si="445"/>
        <v>0</v>
      </c>
      <c r="AS381" s="36">
        <f t="shared" si="446"/>
        <v>0</v>
      </c>
      <c r="AT381" s="36">
        <f t="shared" si="447"/>
        <v>0</v>
      </c>
      <c r="AU381" s="36">
        <f t="shared" si="448"/>
        <v>0</v>
      </c>
      <c r="AV381" s="36">
        <f t="shared" si="449"/>
        <v>250.39</v>
      </c>
      <c r="AW381" s="36">
        <f t="shared" si="450"/>
        <v>0</v>
      </c>
      <c r="AX381" s="36">
        <f t="shared" si="451"/>
        <v>0</v>
      </c>
      <c r="AZ381" s="36">
        <f t="shared" si="464"/>
        <v>0</v>
      </c>
      <c r="BA381" s="36">
        <f t="shared" si="465"/>
        <v>0</v>
      </c>
      <c r="BB381" s="36">
        <f t="shared" si="466"/>
        <v>0</v>
      </c>
      <c r="BC381" s="36">
        <f t="shared" si="467"/>
        <v>0</v>
      </c>
      <c r="BD381" s="36">
        <f t="shared" si="468"/>
        <v>0</v>
      </c>
      <c r="BE381" s="36">
        <f t="shared" si="469"/>
        <v>0</v>
      </c>
      <c r="BF381" s="36">
        <f t="shared" si="470"/>
        <v>0</v>
      </c>
      <c r="BG381" s="36">
        <f t="shared" si="471"/>
        <v>0</v>
      </c>
      <c r="BH381" s="36">
        <f t="shared" si="472"/>
        <v>0</v>
      </c>
      <c r="BI381" s="36">
        <f t="shared" si="473"/>
        <v>0</v>
      </c>
      <c r="BJ381" s="118">
        <f t="shared" si="452"/>
        <v>0</v>
      </c>
      <c r="BK381" s="37"/>
      <c r="BL381" s="38">
        <f t="shared" si="474"/>
        <v>0</v>
      </c>
      <c r="BM381" s="39">
        <f>IF(BA381+AP381+T380&gt;=F$8,0,IF(SUM($BL381:BL381)&lt;$C381,MIN(F$8-(BA381+AP381+T380),$C381-SUM($BL381:BL381)),0))</f>
        <v>0</v>
      </c>
      <c r="BN381" s="39">
        <f>IF(BB381+AQ381+U380&gt;=G$8,0,IF(SUM($BL381:BM381)&lt;$C381,MIN(G$8-(BB381+AQ381+U380),$C381-SUM($BL381:BM381)),0))</f>
        <v>0</v>
      </c>
      <c r="BO381" s="39">
        <f>IF(BC381+AR381+V380&gt;=H$8,0,IF(SUM($BL381:BN381)&lt;$C381,MIN(H$8-(BC381+AR381+V380),$C381-SUM($BL381:BN381)),0))</f>
        <v>0</v>
      </c>
      <c r="BP381" s="39">
        <f>IF(BD381+AS381+W380&gt;=I$8,0,IF(SUM($BL381:BO381)&lt;$C381,MIN(I$8-(BD381+AS381+W380),$C381-SUM($BL381:BO381)),0))</f>
        <v>0</v>
      </c>
      <c r="BQ381" s="39">
        <f>IF(BE381+AT381+X380&gt;=J$8,0,IF(SUM($BL381:BP381)&lt;$C381,MIN(J$8-(BE381+AT381+X380),$C381-SUM($BL381:BP381)),0))</f>
        <v>0</v>
      </c>
      <c r="BR381" s="39">
        <f>IF(BF381+AU381+Y380&gt;=K$8,0,IF(SUM($BL381:BQ381)&lt;$C381,MIN(K$8-(BF381+AU381+Y380),$C381-SUM($BL381:BQ381)),0))</f>
        <v>0</v>
      </c>
      <c r="BS381" s="39">
        <f>IF(BG381+AV381+Z380&gt;=L$8,0,IF(SUM($BL381:BR381)&lt;$C381,MIN(L$8-(BG381+AV381+Z380),$C381-SUM($BL381:BR381)),0))</f>
        <v>0</v>
      </c>
      <c r="BT381" s="39">
        <f>IF(BH381+AW381+AA380&gt;=M$8,0,IF(SUM($BL381:BS381)&lt;$C381,MIN(M$8-(BH381+AW381+AA380),$C381-SUM($BL381:BS381)),0))</f>
        <v>0</v>
      </c>
      <c r="BU381" s="39">
        <f>IF(BI381+AX381+AB380&gt;=N$8,0,IF(SUM($BL381:BT381)&lt;$C381,MIN(N$8-(BI381+AX381+AB380),$C381-SUM($BL381:BT381)),0))</f>
        <v>0</v>
      </c>
      <c r="BW381" s="52" t="e">
        <f t="shared" si="475"/>
        <v>#N/A</v>
      </c>
      <c r="BX381" s="174" t="e">
        <f t="shared" si="476"/>
        <v>#N/A</v>
      </c>
      <c r="BY381" s="39">
        <f t="shared" si="453"/>
        <v>0</v>
      </c>
      <c r="BZ381" s="174" t="e">
        <f t="shared" si="477"/>
        <v>#N/A</v>
      </c>
      <c r="CA381" s="37">
        <f t="shared" si="454"/>
        <v>0</v>
      </c>
      <c r="CB381" s="174" t="e">
        <f t="shared" si="478"/>
        <v>#N/A</v>
      </c>
      <c r="CC381" s="39">
        <f t="shared" si="455"/>
        <v>0</v>
      </c>
      <c r="CD381" s="174" t="e">
        <f t="shared" si="479"/>
        <v>#N/A</v>
      </c>
      <c r="CE381" s="39">
        <f t="shared" si="456"/>
        <v>0</v>
      </c>
      <c r="CF381" s="174" t="e">
        <f t="shared" si="480"/>
        <v>#N/A</v>
      </c>
      <c r="CG381" s="39">
        <f t="shared" si="457"/>
        <v>0</v>
      </c>
      <c r="CH381" s="174" t="e">
        <f t="shared" si="481"/>
        <v>#N/A</v>
      </c>
      <c r="CI381" s="39">
        <f t="shared" si="458"/>
        <v>0</v>
      </c>
      <c r="CJ381" s="174" t="e">
        <f t="shared" si="482"/>
        <v>#N/A</v>
      </c>
      <c r="CK381" s="39">
        <f t="shared" si="459"/>
        <v>0</v>
      </c>
      <c r="CL381" s="174" t="e">
        <f t="shared" si="483"/>
        <v>#N/A</v>
      </c>
      <c r="CM381" s="39">
        <f t="shared" si="460"/>
        <v>0</v>
      </c>
      <c r="CN381" s="174" t="e">
        <f t="shared" si="484"/>
        <v>#N/A</v>
      </c>
      <c r="CO381" s="39">
        <f t="shared" si="461"/>
        <v>0</v>
      </c>
      <c r="CP381" s="174" t="e">
        <f t="shared" si="485"/>
        <v>#N/A</v>
      </c>
      <c r="CQ381" s="39">
        <f t="shared" si="462"/>
        <v>0</v>
      </c>
      <c r="CR381" s="39" t="e">
        <f>IF(ISERROR(BX381),NA(),(BY381/Calculator!$E$6)/2)</f>
        <v>#N/A</v>
      </c>
      <c r="CS381" s="39" t="e">
        <f>IF(ISERROR(BZ381),NA(),(CA381/Calculator!$E$6)/2)</f>
        <v>#N/A</v>
      </c>
      <c r="CT381" s="39" t="e">
        <f>IF(ISERROR(CB381),NA(),(CC381/Calculator!$E$6)/2)</f>
        <v>#N/A</v>
      </c>
      <c r="CU381" s="39" t="e">
        <f>IF(ISERROR(CD381),NA(),(CE381/Calculator!$E$6)/2)</f>
        <v>#N/A</v>
      </c>
      <c r="CV381" s="39" t="e">
        <f>IF(ISERROR(CF381),NA(),(CG381/Calculator!$E$6)/2)</f>
        <v>#N/A</v>
      </c>
      <c r="CW381" s="39" t="e">
        <f>IF(ISERROR(CH381),NA(),(CI381/Calculator!$E$6)/2)</f>
        <v>#N/A</v>
      </c>
      <c r="CX381" s="39" t="e">
        <f>IF(ISERROR(CJ381),NA(),(CK381/Calculator!$E$6)/2)</f>
        <v>#N/A</v>
      </c>
      <c r="CY381" s="39" t="e">
        <f>IF(ISERROR(CL381),NA(),(CM381/Calculator!$E$6)/2)</f>
        <v>#N/A</v>
      </c>
      <c r="CZ381" s="39" t="e">
        <f>IF(ISERROR(CN381),NA(),(CO381/Calculator!$E$6)/2)</f>
        <v>#N/A</v>
      </c>
      <c r="DA381" s="39" t="e">
        <f>IF(ISERROR(CP381),NA(),(CQ381/Calculator!$E$6)/2)</f>
        <v>#N/A</v>
      </c>
    </row>
    <row r="382" spans="1:105" s="34" customFormat="1" ht="12" thickBot="1" x14ac:dyDescent="0.25">
      <c r="A382" s="51" t="str">
        <f t="shared" si="417"/>
        <v/>
      </c>
      <c r="B382" s="52" t="str">
        <f t="shared" si="463"/>
        <v/>
      </c>
      <c r="C382" s="53" t="str">
        <f t="shared" si="418"/>
        <v/>
      </c>
      <c r="D382" s="54"/>
      <c r="E382" s="36">
        <f t="shared" si="419"/>
        <v>0</v>
      </c>
      <c r="F382" s="36">
        <f t="shared" si="420"/>
        <v>0</v>
      </c>
      <c r="G382" s="36">
        <f t="shared" si="421"/>
        <v>0</v>
      </c>
      <c r="H382" s="36">
        <f t="shared" si="422"/>
        <v>0</v>
      </c>
      <c r="I382" s="36">
        <f t="shared" si="423"/>
        <v>0</v>
      </c>
      <c r="J382" s="36">
        <f t="shared" si="424"/>
        <v>0</v>
      </c>
      <c r="K382" s="36">
        <f t="shared" si="425"/>
        <v>0</v>
      </c>
      <c r="L382" s="36">
        <f t="shared" si="426"/>
        <v>0</v>
      </c>
      <c r="M382" s="36">
        <f t="shared" si="427"/>
        <v>0</v>
      </c>
      <c r="N382" s="36">
        <f t="shared" si="428"/>
        <v>0</v>
      </c>
      <c r="O382" s="49">
        <f t="shared" si="429"/>
        <v>0</v>
      </c>
      <c r="P382" s="132" t="str">
        <f t="shared" si="430"/>
        <v/>
      </c>
      <c r="Q382" s="50">
        <f t="shared" si="431"/>
        <v>0</v>
      </c>
      <c r="R382" s="37"/>
      <c r="S382" s="36">
        <f t="shared" si="432"/>
        <v>1000</v>
      </c>
      <c r="T382" s="36">
        <f t="shared" si="433"/>
        <v>0</v>
      </c>
      <c r="U382" s="36">
        <f t="shared" si="434"/>
        <v>0</v>
      </c>
      <c r="V382" s="36">
        <f t="shared" si="435"/>
        <v>0</v>
      </c>
      <c r="W382" s="36">
        <f t="shared" si="436"/>
        <v>3000</v>
      </c>
      <c r="X382" s="36">
        <f t="shared" si="437"/>
        <v>0</v>
      </c>
      <c r="Y382" s="36">
        <f t="shared" si="438"/>
        <v>0</v>
      </c>
      <c r="Z382" s="36">
        <f t="shared" si="439"/>
        <v>86349.730000000069</v>
      </c>
      <c r="AA382" s="36">
        <f t="shared" si="440"/>
        <v>0</v>
      </c>
      <c r="AB382" s="36">
        <f t="shared" si="441"/>
        <v>0</v>
      </c>
      <c r="AC382" s="40"/>
      <c r="AD382" s="36">
        <f t="shared" si="407"/>
        <v>0</v>
      </c>
      <c r="AE382" s="36">
        <f t="shared" si="408"/>
        <v>0</v>
      </c>
      <c r="AF382" s="36">
        <f t="shared" si="409"/>
        <v>0</v>
      </c>
      <c r="AG382" s="36">
        <f t="shared" si="410"/>
        <v>0</v>
      </c>
      <c r="AH382" s="36">
        <f t="shared" si="411"/>
        <v>0</v>
      </c>
      <c r="AI382" s="36">
        <f t="shared" si="412"/>
        <v>0</v>
      </c>
      <c r="AJ382" s="36">
        <f t="shared" si="413"/>
        <v>0</v>
      </c>
      <c r="AK382" s="36">
        <f t="shared" si="414"/>
        <v>0</v>
      </c>
      <c r="AL382" s="36">
        <f t="shared" si="415"/>
        <v>0</v>
      </c>
      <c r="AM382" s="36">
        <f t="shared" si="416"/>
        <v>0</v>
      </c>
      <c r="AN382" s="40"/>
      <c r="AO382" s="36">
        <f t="shared" si="442"/>
        <v>0</v>
      </c>
      <c r="AP382" s="36">
        <f t="shared" si="443"/>
        <v>0</v>
      </c>
      <c r="AQ382" s="36">
        <f t="shared" si="444"/>
        <v>0</v>
      </c>
      <c r="AR382" s="36">
        <f t="shared" si="445"/>
        <v>0</v>
      </c>
      <c r="AS382" s="36">
        <f t="shared" si="446"/>
        <v>0</v>
      </c>
      <c r="AT382" s="36">
        <f t="shared" si="447"/>
        <v>0</v>
      </c>
      <c r="AU382" s="36">
        <f t="shared" si="448"/>
        <v>0</v>
      </c>
      <c r="AV382" s="36">
        <f t="shared" si="449"/>
        <v>251.12</v>
      </c>
      <c r="AW382" s="36">
        <f t="shared" si="450"/>
        <v>0</v>
      </c>
      <c r="AX382" s="36">
        <f t="shared" si="451"/>
        <v>0</v>
      </c>
      <c r="AZ382" s="36">
        <f t="shared" si="464"/>
        <v>0</v>
      </c>
      <c r="BA382" s="36">
        <f t="shared" si="465"/>
        <v>0</v>
      </c>
      <c r="BB382" s="36">
        <f t="shared" si="466"/>
        <v>0</v>
      </c>
      <c r="BC382" s="36">
        <f t="shared" si="467"/>
        <v>0</v>
      </c>
      <c r="BD382" s="36">
        <f t="shared" si="468"/>
        <v>0</v>
      </c>
      <c r="BE382" s="36">
        <f t="shared" si="469"/>
        <v>0</v>
      </c>
      <c r="BF382" s="36">
        <f t="shared" si="470"/>
        <v>0</v>
      </c>
      <c r="BG382" s="36">
        <f t="shared" si="471"/>
        <v>0</v>
      </c>
      <c r="BH382" s="36">
        <f t="shared" si="472"/>
        <v>0</v>
      </c>
      <c r="BI382" s="36">
        <f t="shared" si="473"/>
        <v>0</v>
      </c>
      <c r="BJ382" s="118">
        <f t="shared" si="452"/>
        <v>0</v>
      </c>
      <c r="BK382" s="37"/>
      <c r="BL382" s="38">
        <f t="shared" si="474"/>
        <v>0</v>
      </c>
      <c r="BM382" s="39">
        <f>IF(BA382+AP382+T381&gt;=F$8,0,IF(SUM($BL382:BL382)&lt;$C382,MIN(F$8-(BA382+AP382+T381),$C382-SUM($BL382:BL382)),0))</f>
        <v>0</v>
      </c>
      <c r="BN382" s="39">
        <f>IF(BB382+AQ382+U381&gt;=G$8,0,IF(SUM($BL382:BM382)&lt;$C382,MIN(G$8-(BB382+AQ382+U381),$C382-SUM($BL382:BM382)),0))</f>
        <v>0</v>
      </c>
      <c r="BO382" s="39">
        <f>IF(BC382+AR382+V381&gt;=H$8,0,IF(SUM($BL382:BN382)&lt;$C382,MIN(H$8-(BC382+AR382+V381),$C382-SUM($BL382:BN382)),0))</f>
        <v>0</v>
      </c>
      <c r="BP382" s="39">
        <f>IF(BD382+AS382+W381&gt;=I$8,0,IF(SUM($BL382:BO382)&lt;$C382,MIN(I$8-(BD382+AS382+W381),$C382-SUM($BL382:BO382)),0))</f>
        <v>0</v>
      </c>
      <c r="BQ382" s="39">
        <f>IF(BE382+AT382+X381&gt;=J$8,0,IF(SUM($BL382:BP382)&lt;$C382,MIN(J$8-(BE382+AT382+X381),$C382-SUM($BL382:BP382)),0))</f>
        <v>0</v>
      </c>
      <c r="BR382" s="39">
        <f>IF(BF382+AU382+Y381&gt;=K$8,0,IF(SUM($BL382:BQ382)&lt;$C382,MIN(K$8-(BF382+AU382+Y381),$C382-SUM($BL382:BQ382)),0))</f>
        <v>0</v>
      </c>
      <c r="BS382" s="39">
        <f>IF(BG382+AV382+Z381&gt;=L$8,0,IF(SUM($BL382:BR382)&lt;$C382,MIN(L$8-(BG382+AV382+Z381),$C382-SUM($BL382:BR382)),0))</f>
        <v>0</v>
      </c>
      <c r="BT382" s="39">
        <f>IF(BH382+AW382+AA381&gt;=M$8,0,IF(SUM($BL382:BS382)&lt;$C382,MIN(M$8-(BH382+AW382+AA381),$C382-SUM($BL382:BS382)),0))</f>
        <v>0</v>
      </c>
      <c r="BU382" s="39">
        <f>IF(BI382+AX382+AB381&gt;=N$8,0,IF(SUM($BL382:BT382)&lt;$C382,MIN(N$8-(BI382+AX382+AB381),$C382-SUM($BL382:BT382)),0))</f>
        <v>0</v>
      </c>
      <c r="BW382" s="52" t="e">
        <f t="shared" si="475"/>
        <v>#N/A</v>
      </c>
      <c r="BX382" s="174" t="e">
        <f t="shared" si="476"/>
        <v>#N/A</v>
      </c>
      <c r="BY382" s="39">
        <f t="shared" si="453"/>
        <v>0</v>
      </c>
      <c r="BZ382" s="174" t="e">
        <f t="shared" si="477"/>
        <v>#N/A</v>
      </c>
      <c r="CA382" s="37">
        <f t="shared" si="454"/>
        <v>0</v>
      </c>
      <c r="CB382" s="174" t="e">
        <f t="shared" si="478"/>
        <v>#N/A</v>
      </c>
      <c r="CC382" s="39">
        <f t="shared" si="455"/>
        <v>0</v>
      </c>
      <c r="CD382" s="174" t="e">
        <f t="shared" si="479"/>
        <v>#N/A</v>
      </c>
      <c r="CE382" s="39">
        <f t="shared" si="456"/>
        <v>0</v>
      </c>
      <c r="CF382" s="174" t="e">
        <f t="shared" si="480"/>
        <v>#N/A</v>
      </c>
      <c r="CG382" s="39">
        <f t="shared" si="457"/>
        <v>0</v>
      </c>
      <c r="CH382" s="174" t="e">
        <f t="shared" si="481"/>
        <v>#N/A</v>
      </c>
      <c r="CI382" s="39">
        <f t="shared" si="458"/>
        <v>0</v>
      </c>
      <c r="CJ382" s="174" t="e">
        <f t="shared" si="482"/>
        <v>#N/A</v>
      </c>
      <c r="CK382" s="39">
        <f t="shared" si="459"/>
        <v>0</v>
      </c>
      <c r="CL382" s="174" t="e">
        <f t="shared" si="483"/>
        <v>#N/A</v>
      </c>
      <c r="CM382" s="39">
        <f t="shared" si="460"/>
        <v>0</v>
      </c>
      <c r="CN382" s="174" t="e">
        <f t="shared" si="484"/>
        <v>#N/A</v>
      </c>
      <c r="CO382" s="39">
        <f t="shared" si="461"/>
        <v>0</v>
      </c>
      <c r="CP382" s="174" t="e">
        <f t="shared" si="485"/>
        <v>#N/A</v>
      </c>
      <c r="CQ382" s="39">
        <f t="shared" si="462"/>
        <v>0</v>
      </c>
      <c r="CR382" s="39" t="e">
        <f>IF(ISERROR(BX382),NA(),(BY382/Calculator!$E$6)/2)</f>
        <v>#N/A</v>
      </c>
      <c r="CS382" s="39" t="e">
        <f>IF(ISERROR(BZ382),NA(),(CA382/Calculator!$E$6)/2)</f>
        <v>#N/A</v>
      </c>
      <c r="CT382" s="39" t="e">
        <f>IF(ISERROR(CB382),NA(),(CC382/Calculator!$E$6)/2)</f>
        <v>#N/A</v>
      </c>
      <c r="CU382" s="39" t="e">
        <f>IF(ISERROR(CD382),NA(),(CE382/Calculator!$E$6)/2)</f>
        <v>#N/A</v>
      </c>
      <c r="CV382" s="39" t="e">
        <f>IF(ISERROR(CF382),NA(),(CG382/Calculator!$E$6)/2)</f>
        <v>#N/A</v>
      </c>
      <c r="CW382" s="39" t="e">
        <f>IF(ISERROR(CH382),NA(),(CI382/Calculator!$E$6)/2)</f>
        <v>#N/A</v>
      </c>
      <c r="CX382" s="39" t="e">
        <f>IF(ISERROR(CJ382),NA(),(CK382/Calculator!$E$6)/2)</f>
        <v>#N/A</v>
      </c>
      <c r="CY382" s="39" t="e">
        <f>IF(ISERROR(CL382),NA(),(CM382/Calculator!$E$6)/2)</f>
        <v>#N/A</v>
      </c>
      <c r="CZ382" s="39" t="e">
        <f>IF(ISERROR(CN382),NA(),(CO382/Calculator!$E$6)/2)</f>
        <v>#N/A</v>
      </c>
      <c r="DA382" s="39" t="e">
        <f>IF(ISERROR(CP382),NA(),(CQ382/Calculator!$E$6)/2)</f>
        <v>#N/A</v>
      </c>
    </row>
    <row r="383" spans="1:105" s="34" customFormat="1" ht="12" thickBot="1" x14ac:dyDescent="0.25">
      <c r="A383" s="51" t="str">
        <f t="shared" si="417"/>
        <v/>
      </c>
      <c r="B383" s="52" t="str">
        <f t="shared" si="463"/>
        <v/>
      </c>
      <c r="C383" s="53" t="str">
        <f t="shared" si="418"/>
        <v/>
      </c>
      <c r="D383" s="54"/>
      <c r="E383" s="36">
        <f t="shared" si="419"/>
        <v>0</v>
      </c>
      <c r="F383" s="36">
        <f t="shared" si="420"/>
        <v>0</v>
      </c>
      <c r="G383" s="36">
        <f t="shared" si="421"/>
        <v>0</v>
      </c>
      <c r="H383" s="36">
        <f t="shared" si="422"/>
        <v>0</v>
      </c>
      <c r="I383" s="36">
        <f t="shared" si="423"/>
        <v>0</v>
      </c>
      <c r="J383" s="36">
        <f t="shared" si="424"/>
        <v>0</v>
      </c>
      <c r="K383" s="36">
        <f t="shared" si="425"/>
        <v>0</v>
      </c>
      <c r="L383" s="36">
        <f t="shared" si="426"/>
        <v>0</v>
      </c>
      <c r="M383" s="36">
        <f t="shared" si="427"/>
        <v>0</v>
      </c>
      <c r="N383" s="36">
        <f t="shared" si="428"/>
        <v>0</v>
      </c>
      <c r="O383" s="49">
        <f t="shared" si="429"/>
        <v>0</v>
      </c>
      <c r="P383" s="132" t="str">
        <f t="shared" si="430"/>
        <v/>
      </c>
      <c r="Q383" s="50">
        <f t="shared" si="431"/>
        <v>0</v>
      </c>
      <c r="R383" s="37"/>
      <c r="S383" s="36">
        <f t="shared" si="432"/>
        <v>1000</v>
      </c>
      <c r="T383" s="36">
        <f t="shared" si="433"/>
        <v>0</v>
      </c>
      <c r="U383" s="36">
        <f t="shared" si="434"/>
        <v>0</v>
      </c>
      <c r="V383" s="36">
        <f t="shared" si="435"/>
        <v>0</v>
      </c>
      <c r="W383" s="36">
        <f t="shared" si="436"/>
        <v>3000</v>
      </c>
      <c r="X383" s="36">
        <f t="shared" si="437"/>
        <v>0</v>
      </c>
      <c r="Y383" s="36">
        <f t="shared" si="438"/>
        <v>0</v>
      </c>
      <c r="Z383" s="36">
        <f t="shared" si="439"/>
        <v>86601.580000000075</v>
      </c>
      <c r="AA383" s="36">
        <f t="shared" si="440"/>
        <v>0</v>
      </c>
      <c r="AB383" s="36">
        <f t="shared" si="441"/>
        <v>0</v>
      </c>
      <c r="AC383" s="40"/>
      <c r="AD383" s="36">
        <f t="shared" si="407"/>
        <v>0</v>
      </c>
      <c r="AE383" s="36">
        <f t="shared" si="408"/>
        <v>0</v>
      </c>
      <c r="AF383" s="36">
        <f t="shared" si="409"/>
        <v>0</v>
      </c>
      <c r="AG383" s="36">
        <f t="shared" si="410"/>
        <v>0</v>
      </c>
      <c r="AH383" s="36">
        <f t="shared" si="411"/>
        <v>0</v>
      </c>
      <c r="AI383" s="36">
        <f t="shared" si="412"/>
        <v>0</v>
      </c>
      <c r="AJ383" s="36">
        <f t="shared" si="413"/>
        <v>0</v>
      </c>
      <c r="AK383" s="36">
        <f t="shared" si="414"/>
        <v>0</v>
      </c>
      <c r="AL383" s="36">
        <f t="shared" si="415"/>
        <v>0</v>
      </c>
      <c r="AM383" s="36">
        <f t="shared" si="416"/>
        <v>0</v>
      </c>
      <c r="AN383" s="40"/>
      <c r="AO383" s="36">
        <f t="shared" si="442"/>
        <v>0</v>
      </c>
      <c r="AP383" s="36">
        <f t="shared" si="443"/>
        <v>0</v>
      </c>
      <c r="AQ383" s="36">
        <f t="shared" si="444"/>
        <v>0</v>
      </c>
      <c r="AR383" s="36">
        <f t="shared" si="445"/>
        <v>0</v>
      </c>
      <c r="AS383" s="36">
        <f t="shared" si="446"/>
        <v>0</v>
      </c>
      <c r="AT383" s="36">
        <f t="shared" si="447"/>
        <v>0</v>
      </c>
      <c r="AU383" s="36">
        <f t="shared" si="448"/>
        <v>0</v>
      </c>
      <c r="AV383" s="36">
        <f t="shared" si="449"/>
        <v>251.85</v>
      </c>
      <c r="AW383" s="36">
        <f t="shared" si="450"/>
        <v>0</v>
      </c>
      <c r="AX383" s="36">
        <f t="shared" si="451"/>
        <v>0</v>
      </c>
      <c r="AZ383" s="36">
        <f t="shared" si="464"/>
        <v>0</v>
      </c>
      <c r="BA383" s="36">
        <f t="shared" si="465"/>
        <v>0</v>
      </c>
      <c r="BB383" s="36">
        <f t="shared" si="466"/>
        <v>0</v>
      </c>
      <c r="BC383" s="36">
        <f t="shared" si="467"/>
        <v>0</v>
      </c>
      <c r="BD383" s="36">
        <f t="shared" si="468"/>
        <v>0</v>
      </c>
      <c r="BE383" s="36">
        <f t="shared" si="469"/>
        <v>0</v>
      </c>
      <c r="BF383" s="36">
        <f t="shared" si="470"/>
        <v>0</v>
      </c>
      <c r="BG383" s="36">
        <f t="shared" si="471"/>
        <v>0</v>
      </c>
      <c r="BH383" s="36">
        <f t="shared" si="472"/>
        <v>0</v>
      </c>
      <c r="BI383" s="36">
        <f t="shared" si="473"/>
        <v>0</v>
      </c>
      <c r="BJ383" s="118">
        <f t="shared" si="452"/>
        <v>0</v>
      </c>
      <c r="BK383" s="37"/>
      <c r="BL383" s="38">
        <f t="shared" si="474"/>
        <v>0</v>
      </c>
      <c r="BM383" s="39">
        <f>IF(BA383+AP383+T382&gt;=F$8,0,IF(SUM($BL383:BL383)&lt;$C383,MIN(F$8-(BA383+AP383+T382),$C383-SUM($BL383:BL383)),0))</f>
        <v>0</v>
      </c>
      <c r="BN383" s="39">
        <f>IF(BB383+AQ383+U382&gt;=G$8,0,IF(SUM($BL383:BM383)&lt;$C383,MIN(G$8-(BB383+AQ383+U382),$C383-SUM($BL383:BM383)),0))</f>
        <v>0</v>
      </c>
      <c r="BO383" s="39">
        <f>IF(BC383+AR383+V382&gt;=H$8,0,IF(SUM($BL383:BN383)&lt;$C383,MIN(H$8-(BC383+AR383+V382),$C383-SUM($BL383:BN383)),0))</f>
        <v>0</v>
      </c>
      <c r="BP383" s="39">
        <f>IF(BD383+AS383+W382&gt;=I$8,0,IF(SUM($BL383:BO383)&lt;$C383,MIN(I$8-(BD383+AS383+W382),$C383-SUM($BL383:BO383)),0))</f>
        <v>0</v>
      </c>
      <c r="BQ383" s="39">
        <f>IF(BE383+AT383+X382&gt;=J$8,0,IF(SUM($BL383:BP383)&lt;$C383,MIN(J$8-(BE383+AT383+X382),$C383-SUM($BL383:BP383)),0))</f>
        <v>0</v>
      </c>
      <c r="BR383" s="39">
        <f>IF(BF383+AU383+Y382&gt;=K$8,0,IF(SUM($BL383:BQ383)&lt;$C383,MIN(K$8-(BF383+AU383+Y382),$C383-SUM($BL383:BQ383)),0))</f>
        <v>0</v>
      </c>
      <c r="BS383" s="39">
        <f>IF(BG383+AV383+Z382&gt;=L$8,0,IF(SUM($BL383:BR383)&lt;$C383,MIN(L$8-(BG383+AV383+Z382),$C383-SUM($BL383:BR383)),0))</f>
        <v>0</v>
      </c>
      <c r="BT383" s="39">
        <f>IF(BH383+AW383+AA382&gt;=M$8,0,IF(SUM($BL383:BS383)&lt;$C383,MIN(M$8-(BH383+AW383+AA382),$C383-SUM($BL383:BS383)),0))</f>
        <v>0</v>
      </c>
      <c r="BU383" s="39">
        <f>IF(BI383+AX383+AB382&gt;=N$8,0,IF(SUM($BL383:BT383)&lt;$C383,MIN(N$8-(BI383+AX383+AB382),$C383-SUM($BL383:BT383)),0))</f>
        <v>0</v>
      </c>
      <c r="BW383" s="52" t="e">
        <f t="shared" si="475"/>
        <v>#N/A</v>
      </c>
      <c r="BX383" s="174" t="e">
        <f t="shared" si="476"/>
        <v>#N/A</v>
      </c>
      <c r="BY383" s="39">
        <f t="shared" si="453"/>
        <v>0</v>
      </c>
      <c r="BZ383" s="174" t="e">
        <f t="shared" si="477"/>
        <v>#N/A</v>
      </c>
      <c r="CA383" s="37">
        <f t="shared" si="454"/>
        <v>0</v>
      </c>
      <c r="CB383" s="174" t="e">
        <f t="shared" si="478"/>
        <v>#N/A</v>
      </c>
      <c r="CC383" s="39">
        <f t="shared" si="455"/>
        <v>0</v>
      </c>
      <c r="CD383" s="174" t="e">
        <f t="shared" si="479"/>
        <v>#N/A</v>
      </c>
      <c r="CE383" s="39">
        <f t="shared" si="456"/>
        <v>0</v>
      </c>
      <c r="CF383" s="174" t="e">
        <f t="shared" si="480"/>
        <v>#N/A</v>
      </c>
      <c r="CG383" s="39">
        <f t="shared" si="457"/>
        <v>0</v>
      </c>
      <c r="CH383" s="174" t="e">
        <f t="shared" si="481"/>
        <v>#N/A</v>
      </c>
      <c r="CI383" s="39">
        <f t="shared" si="458"/>
        <v>0</v>
      </c>
      <c r="CJ383" s="174" t="e">
        <f t="shared" si="482"/>
        <v>#N/A</v>
      </c>
      <c r="CK383" s="39">
        <f t="shared" si="459"/>
        <v>0</v>
      </c>
      <c r="CL383" s="174" t="e">
        <f t="shared" si="483"/>
        <v>#N/A</v>
      </c>
      <c r="CM383" s="39">
        <f t="shared" si="460"/>
        <v>0</v>
      </c>
      <c r="CN383" s="174" t="e">
        <f t="shared" si="484"/>
        <v>#N/A</v>
      </c>
      <c r="CO383" s="39">
        <f t="shared" si="461"/>
        <v>0</v>
      </c>
      <c r="CP383" s="174" t="e">
        <f t="shared" si="485"/>
        <v>#N/A</v>
      </c>
      <c r="CQ383" s="39">
        <f t="shared" si="462"/>
        <v>0</v>
      </c>
      <c r="CR383" s="39" t="e">
        <f>IF(ISERROR(BX383),NA(),(BY383/Calculator!$E$6)/2)</f>
        <v>#N/A</v>
      </c>
      <c r="CS383" s="39" t="e">
        <f>IF(ISERROR(BZ383),NA(),(CA383/Calculator!$E$6)/2)</f>
        <v>#N/A</v>
      </c>
      <c r="CT383" s="39" t="e">
        <f>IF(ISERROR(CB383),NA(),(CC383/Calculator!$E$6)/2)</f>
        <v>#N/A</v>
      </c>
      <c r="CU383" s="39" t="e">
        <f>IF(ISERROR(CD383),NA(),(CE383/Calculator!$E$6)/2)</f>
        <v>#N/A</v>
      </c>
      <c r="CV383" s="39" t="e">
        <f>IF(ISERROR(CF383),NA(),(CG383/Calculator!$E$6)/2)</f>
        <v>#N/A</v>
      </c>
      <c r="CW383" s="39" t="e">
        <f>IF(ISERROR(CH383),NA(),(CI383/Calculator!$E$6)/2)</f>
        <v>#N/A</v>
      </c>
      <c r="CX383" s="39" t="e">
        <f>IF(ISERROR(CJ383),NA(),(CK383/Calculator!$E$6)/2)</f>
        <v>#N/A</v>
      </c>
      <c r="CY383" s="39" t="e">
        <f>IF(ISERROR(CL383),NA(),(CM383/Calculator!$E$6)/2)</f>
        <v>#N/A</v>
      </c>
      <c r="CZ383" s="39" t="e">
        <f>IF(ISERROR(CN383),NA(),(CO383/Calculator!$E$6)/2)</f>
        <v>#N/A</v>
      </c>
      <c r="DA383" s="39" t="e">
        <f>IF(ISERROR(CP383),NA(),(CQ383/Calculator!$E$6)/2)</f>
        <v>#N/A</v>
      </c>
    </row>
    <row r="384" spans="1:105" s="34" customFormat="1" ht="12" thickBot="1" x14ac:dyDescent="0.25">
      <c r="A384" s="51" t="str">
        <f t="shared" si="417"/>
        <v/>
      </c>
      <c r="B384" s="52" t="str">
        <f t="shared" si="463"/>
        <v/>
      </c>
      <c r="C384" s="53" t="str">
        <f t="shared" si="418"/>
        <v/>
      </c>
      <c r="D384" s="54"/>
      <c r="E384" s="36">
        <f t="shared" si="419"/>
        <v>0</v>
      </c>
      <c r="F384" s="36">
        <f t="shared" si="420"/>
        <v>0</v>
      </c>
      <c r="G384" s="36">
        <f t="shared" si="421"/>
        <v>0</v>
      </c>
      <c r="H384" s="36">
        <f t="shared" si="422"/>
        <v>0</v>
      </c>
      <c r="I384" s="36">
        <f t="shared" si="423"/>
        <v>0</v>
      </c>
      <c r="J384" s="36">
        <f t="shared" si="424"/>
        <v>0</v>
      </c>
      <c r="K384" s="36">
        <f t="shared" si="425"/>
        <v>0</v>
      </c>
      <c r="L384" s="36">
        <f t="shared" si="426"/>
        <v>0</v>
      </c>
      <c r="M384" s="36">
        <f t="shared" si="427"/>
        <v>0</v>
      </c>
      <c r="N384" s="36">
        <f t="shared" si="428"/>
        <v>0</v>
      </c>
      <c r="O384" s="49">
        <f t="shared" si="429"/>
        <v>0</v>
      </c>
      <c r="P384" s="132" t="str">
        <f t="shared" si="430"/>
        <v/>
      </c>
      <c r="Q384" s="50">
        <f t="shared" si="431"/>
        <v>0</v>
      </c>
      <c r="R384" s="37"/>
      <c r="S384" s="36">
        <f t="shared" si="432"/>
        <v>1000</v>
      </c>
      <c r="T384" s="36">
        <f t="shared" si="433"/>
        <v>0</v>
      </c>
      <c r="U384" s="36">
        <f t="shared" si="434"/>
        <v>0</v>
      </c>
      <c r="V384" s="36">
        <f t="shared" si="435"/>
        <v>0</v>
      </c>
      <c r="W384" s="36">
        <f t="shared" si="436"/>
        <v>3000</v>
      </c>
      <c r="X384" s="36">
        <f t="shared" si="437"/>
        <v>0</v>
      </c>
      <c r="Y384" s="36">
        <f t="shared" si="438"/>
        <v>0</v>
      </c>
      <c r="Z384" s="36">
        <f t="shared" si="439"/>
        <v>86854.170000000071</v>
      </c>
      <c r="AA384" s="36">
        <f t="shared" si="440"/>
        <v>0</v>
      </c>
      <c r="AB384" s="36">
        <f t="shared" si="441"/>
        <v>0</v>
      </c>
      <c r="AC384" s="40"/>
      <c r="AD384" s="36">
        <f t="shared" si="407"/>
        <v>0</v>
      </c>
      <c r="AE384" s="36">
        <f t="shared" si="408"/>
        <v>0</v>
      </c>
      <c r="AF384" s="36">
        <f t="shared" si="409"/>
        <v>0</v>
      </c>
      <c r="AG384" s="36">
        <f t="shared" si="410"/>
        <v>0</v>
      </c>
      <c r="AH384" s="36">
        <f t="shared" si="411"/>
        <v>0</v>
      </c>
      <c r="AI384" s="36">
        <f t="shared" si="412"/>
        <v>0</v>
      </c>
      <c r="AJ384" s="36">
        <f t="shared" si="413"/>
        <v>0</v>
      </c>
      <c r="AK384" s="36">
        <f t="shared" si="414"/>
        <v>0</v>
      </c>
      <c r="AL384" s="36">
        <f t="shared" si="415"/>
        <v>0</v>
      </c>
      <c r="AM384" s="36">
        <f t="shared" si="416"/>
        <v>0</v>
      </c>
      <c r="AN384" s="40"/>
      <c r="AO384" s="36">
        <f t="shared" si="442"/>
        <v>0</v>
      </c>
      <c r="AP384" s="36">
        <f t="shared" si="443"/>
        <v>0</v>
      </c>
      <c r="AQ384" s="36">
        <f t="shared" si="444"/>
        <v>0</v>
      </c>
      <c r="AR384" s="36">
        <f t="shared" si="445"/>
        <v>0</v>
      </c>
      <c r="AS384" s="36">
        <f t="shared" si="446"/>
        <v>0</v>
      </c>
      <c r="AT384" s="36">
        <f t="shared" si="447"/>
        <v>0</v>
      </c>
      <c r="AU384" s="36">
        <f t="shared" si="448"/>
        <v>0</v>
      </c>
      <c r="AV384" s="36">
        <f t="shared" si="449"/>
        <v>252.59</v>
      </c>
      <c r="AW384" s="36">
        <f t="shared" si="450"/>
        <v>0</v>
      </c>
      <c r="AX384" s="36">
        <f t="shared" si="451"/>
        <v>0</v>
      </c>
      <c r="AZ384" s="36">
        <f t="shared" si="464"/>
        <v>0</v>
      </c>
      <c r="BA384" s="36">
        <f t="shared" si="465"/>
        <v>0</v>
      </c>
      <c r="BB384" s="36">
        <f t="shared" si="466"/>
        <v>0</v>
      </c>
      <c r="BC384" s="36">
        <f t="shared" si="467"/>
        <v>0</v>
      </c>
      <c r="BD384" s="36">
        <f t="shared" si="468"/>
        <v>0</v>
      </c>
      <c r="BE384" s="36">
        <f t="shared" si="469"/>
        <v>0</v>
      </c>
      <c r="BF384" s="36">
        <f t="shared" si="470"/>
        <v>0</v>
      </c>
      <c r="BG384" s="36">
        <f t="shared" si="471"/>
        <v>0</v>
      </c>
      <c r="BH384" s="36">
        <f t="shared" si="472"/>
        <v>0</v>
      </c>
      <c r="BI384" s="36">
        <f t="shared" si="473"/>
        <v>0</v>
      </c>
      <c r="BJ384" s="118">
        <f t="shared" si="452"/>
        <v>0</v>
      </c>
      <c r="BK384" s="37"/>
      <c r="BL384" s="38">
        <f t="shared" si="474"/>
        <v>0</v>
      </c>
      <c r="BM384" s="39">
        <f>IF(BA384+AP384+T383&gt;=F$8,0,IF(SUM($BL384:BL384)&lt;$C384,MIN(F$8-(BA384+AP384+T383),$C384-SUM($BL384:BL384)),0))</f>
        <v>0</v>
      </c>
      <c r="BN384" s="39">
        <f>IF(BB384+AQ384+U383&gt;=G$8,0,IF(SUM($BL384:BM384)&lt;$C384,MIN(G$8-(BB384+AQ384+U383),$C384-SUM($BL384:BM384)),0))</f>
        <v>0</v>
      </c>
      <c r="BO384" s="39">
        <f>IF(BC384+AR384+V383&gt;=H$8,0,IF(SUM($BL384:BN384)&lt;$C384,MIN(H$8-(BC384+AR384+V383),$C384-SUM($BL384:BN384)),0))</f>
        <v>0</v>
      </c>
      <c r="BP384" s="39">
        <f>IF(BD384+AS384+W383&gt;=I$8,0,IF(SUM($BL384:BO384)&lt;$C384,MIN(I$8-(BD384+AS384+W383),$C384-SUM($BL384:BO384)),0))</f>
        <v>0</v>
      </c>
      <c r="BQ384" s="39">
        <f>IF(BE384+AT384+X383&gt;=J$8,0,IF(SUM($BL384:BP384)&lt;$C384,MIN(J$8-(BE384+AT384+X383),$C384-SUM($BL384:BP384)),0))</f>
        <v>0</v>
      </c>
      <c r="BR384" s="39">
        <f>IF(BF384+AU384+Y383&gt;=K$8,0,IF(SUM($BL384:BQ384)&lt;$C384,MIN(K$8-(BF384+AU384+Y383),$C384-SUM($BL384:BQ384)),0))</f>
        <v>0</v>
      </c>
      <c r="BS384" s="39">
        <f>IF(BG384+AV384+Z383&gt;=L$8,0,IF(SUM($BL384:BR384)&lt;$C384,MIN(L$8-(BG384+AV384+Z383),$C384-SUM($BL384:BR384)),0))</f>
        <v>0</v>
      </c>
      <c r="BT384" s="39">
        <f>IF(BH384+AW384+AA383&gt;=M$8,0,IF(SUM($BL384:BS384)&lt;$C384,MIN(M$8-(BH384+AW384+AA383),$C384-SUM($BL384:BS384)),0))</f>
        <v>0</v>
      </c>
      <c r="BU384" s="39">
        <f>IF(BI384+AX384+AB383&gt;=N$8,0,IF(SUM($BL384:BT384)&lt;$C384,MIN(N$8-(BI384+AX384+AB383),$C384-SUM($BL384:BT384)),0))</f>
        <v>0</v>
      </c>
      <c r="BW384" s="52" t="e">
        <f t="shared" si="475"/>
        <v>#N/A</v>
      </c>
      <c r="BX384" s="174" t="e">
        <f t="shared" si="476"/>
        <v>#N/A</v>
      </c>
      <c r="BY384" s="39">
        <f t="shared" si="453"/>
        <v>0</v>
      </c>
      <c r="BZ384" s="174" t="e">
        <f t="shared" si="477"/>
        <v>#N/A</v>
      </c>
      <c r="CA384" s="37">
        <f t="shared" si="454"/>
        <v>0</v>
      </c>
      <c r="CB384" s="174" t="e">
        <f t="shared" si="478"/>
        <v>#N/A</v>
      </c>
      <c r="CC384" s="39">
        <f t="shared" si="455"/>
        <v>0</v>
      </c>
      <c r="CD384" s="174" t="e">
        <f t="shared" si="479"/>
        <v>#N/A</v>
      </c>
      <c r="CE384" s="39">
        <f t="shared" si="456"/>
        <v>0</v>
      </c>
      <c r="CF384" s="174" t="e">
        <f t="shared" si="480"/>
        <v>#N/A</v>
      </c>
      <c r="CG384" s="39">
        <f t="shared" si="457"/>
        <v>0</v>
      </c>
      <c r="CH384" s="174" t="e">
        <f t="shared" si="481"/>
        <v>#N/A</v>
      </c>
      <c r="CI384" s="39">
        <f t="shared" si="458"/>
        <v>0</v>
      </c>
      <c r="CJ384" s="174" t="e">
        <f t="shared" si="482"/>
        <v>#N/A</v>
      </c>
      <c r="CK384" s="39">
        <f t="shared" si="459"/>
        <v>0</v>
      </c>
      <c r="CL384" s="174" t="e">
        <f t="shared" si="483"/>
        <v>#N/A</v>
      </c>
      <c r="CM384" s="39">
        <f t="shared" si="460"/>
        <v>0</v>
      </c>
      <c r="CN384" s="174" t="e">
        <f t="shared" si="484"/>
        <v>#N/A</v>
      </c>
      <c r="CO384" s="39">
        <f t="shared" si="461"/>
        <v>0</v>
      </c>
      <c r="CP384" s="174" t="e">
        <f t="shared" si="485"/>
        <v>#N/A</v>
      </c>
      <c r="CQ384" s="39">
        <f t="shared" si="462"/>
        <v>0</v>
      </c>
      <c r="CR384" s="39" t="e">
        <f>IF(ISERROR(BX384),NA(),(BY384/Calculator!$E$6)/2)</f>
        <v>#N/A</v>
      </c>
      <c r="CS384" s="39" t="e">
        <f>IF(ISERROR(BZ384),NA(),(CA384/Calculator!$E$6)/2)</f>
        <v>#N/A</v>
      </c>
      <c r="CT384" s="39" t="e">
        <f>IF(ISERROR(CB384),NA(),(CC384/Calculator!$E$6)/2)</f>
        <v>#N/A</v>
      </c>
      <c r="CU384" s="39" t="e">
        <f>IF(ISERROR(CD384),NA(),(CE384/Calculator!$E$6)/2)</f>
        <v>#N/A</v>
      </c>
      <c r="CV384" s="39" t="e">
        <f>IF(ISERROR(CF384),NA(),(CG384/Calculator!$E$6)/2)</f>
        <v>#N/A</v>
      </c>
      <c r="CW384" s="39" t="e">
        <f>IF(ISERROR(CH384),NA(),(CI384/Calculator!$E$6)/2)</f>
        <v>#N/A</v>
      </c>
      <c r="CX384" s="39" t="e">
        <f>IF(ISERROR(CJ384),NA(),(CK384/Calculator!$E$6)/2)</f>
        <v>#N/A</v>
      </c>
      <c r="CY384" s="39" t="e">
        <f>IF(ISERROR(CL384),NA(),(CM384/Calculator!$E$6)/2)</f>
        <v>#N/A</v>
      </c>
      <c r="CZ384" s="39" t="e">
        <f>IF(ISERROR(CN384),NA(),(CO384/Calculator!$E$6)/2)</f>
        <v>#N/A</v>
      </c>
      <c r="DA384" s="39" t="e">
        <f>IF(ISERROR(CP384),NA(),(CQ384/Calculator!$E$6)/2)</f>
        <v>#N/A</v>
      </c>
    </row>
    <row r="385" spans="1:105" s="34" customFormat="1" ht="12" thickBot="1" x14ac:dyDescent="0.25">
      <c r="A385" s="51" t="str">
        <f t="shared" si="417"/>
        <v/>
      </c>
      <c r="B385" s="52" t="str">
        <f t="shared" si="463"/>
        <v/>
      </c>
      <c r="C385" s="53" t="str">
        <f t="shared" si="418"/>
        <v/>
      </c>
      <c r="D385" s="54"/>
      <c r="E385" s="36">
        <f t="shared" si="419"/>
        <v>0</v>
      </c>
      <c r="F385" s="36">
        <f t="shared" si="420"/>
        <v>0</v>
      </c>
      <c r="G385" s="36">
        <f t="shared" si="421"/>
        <v>0</v>
      </c>
      <c r="H385" s="36">
        <f t="shared" si="422"/>
        <v>0</v>
      </c>
      <c r="I385" s="36">
        <f t="shared" si="423"/>
        <v>0</v>
      </c>
      <c r="J385" s="36">
        <f t="shared" si="424"/>
        <v>0</v>
      </c>
      <c r="K385" s="36">
        <f t="shared" si="425"/>
        <v>0</v>
      </c>
      <c r="L385" s="36">
        <f t="shared" si="426"/>
        <v>0</v>
      </c>
      <c r="M385" s="36">
        <f t="shared" si="427"/>
        <v>0</v>
      </c>
      <c r="N385" s="36">
        <f t="shared" si="428"/>
        <v>0</v>
      </c>
      <c r="O385" s="49">
        <f t="shared" si="429"/>
        <v>0</v>
      </c>
      <c r="P385" s="132" t="str">
        <f t="shared" si="430"/>
        <v/>
      </c>
      <c r="Q385" s="50">
        <f t="shared" si="431"/>
        <v>0</v>
      </c>
      <c r="R385" s="37"/>
      <c r="S385" s="36">
        <f t="shared" si="432"/>
        <v>1000</v>
      </c>
      <c r="T385" s="36">
        <f t="shared" si="433"/>
        <v>0</v>
      </c>
      <c r="U385" s="36">
        <f t="shared" si="434"/>
        <v>0</v>
      </c>
      <c r="V385" s="36">
        <f t="shared" si="435"/>
        <v>0</v>
      </c>
      <c r="W385" s="36">
        <f t="shared" si="436"/>
        <v>3000</v>
      </c>
      <c r="X385" s="36">
        <f t="shared" si="437"/>
        <v>0</v>
      </c>
      <c r="Y385" s="36">
        <f t="shared" si="438"/>
        <v>0</v>
      </c>
      <c r="Z385" s="36">
        <f t="shared" si="439"/>
        <v>87107.490000000078</v>
      </c>
      <c r="AA385" s="36">
        <f t="shared" si="440"/>
        <v>0</v>
      </c>
      <c r="AB385" s="36">
        <f t="shared" si="441"/>
        <v>0</v>
      </c>
      <c r="AC385" s="40"/>
      <c r="AD385" s="36">
        <f t="shared" si="407"/>
        <v>0</v>
      </c>
      <c r="AE385" s="36">
        <f t="shared" si="408"/>
        <v>0</v>
      </c>
      <c r="AF385" s="36">
        <f t="shared" si="409"/>
        <v>0</v>
      </c>
      <c r="AG385" s="36">
        <f t="shared" si="410"/>
        <v>0</v>
      </c>
      <c r="AH385" s="36">
        <f t="shared" si="411"/>
        <v>0</v>
      </c>
      <c r="AI385" s="36">
        <f t="shared" si="412"/>
        <v>0</v>
      </c>
      <c r="AJ385" s="36">
        <f t="shared" si="413"/>
        <v>0</v>
      </c>
      <c r="AK385" s="36">
        <f t="shared" si="414"/>
        <v>0</v>
      </c>
      <c r="AL385" s="36">
        <f t="shared" si="415"/>
        <v>0</v>
      </c>
      <c r="AM385" s="36">
        <f t="shared" si="416"/>
        <v>0</v>
      </c>
      <c r="AN385" s="40"/>
      <c r="AO385" s="36">
        <f t="shared" si="442"/>
        <v>0</v>
      </c>
      <c r="AP385" s="36">
        <f t="shared" si="443"/>
        <v>0</v>
      </c>
      <c r="AQ385" s="36">
        <f t="shared" si="444"/>
        <v>0</v>
      </c>
      <c r="AR385" s="36">
        <f t="shared" si="445"/>
        <v>0</v>
      </c>
      <c r="AS385" s="36">
        <f t="shared" si="446"/>
        <v>0</v>
      </c>
      <c r="AT385" s="36">
        <f t="shared" si="447"/>
        <v>0</v>
      </c>
      <c r="AU385" s="36">
        <f t="shared" si="448"/>
        <v>0</v>
      </c>
      <c r="AV385" s="36">
        <f t="shared" si="449"/>
        <v>253.32</v>
      </c>
      <c r="AW385" s="36">
        <f t="shared" si="450"/>
        <v>0</v>
      </c>
      <c r="AX385" s="36">
        <f t="shared" si="451"/>
        <v>0</v>
      </c>
      <c r="AZ385" s="36">
        <f t="shared" si="464"/>
        <v>0</v>
      </c>
      <c r="BA385" s="36">
        <f t="shared" si="465"/>
        <v>0</v>
      </c>
      <c r="BB385" s="36">
        <f t="shared" si="466"/>
        <v>0</v>
      </c>
      <c r="BC385" s="36">
        <f t="shared" si="467"/>
        <v>0</v>
      </c>
      <c r="BD385" s="36">
        <f t="shared" si="468"/>
        <v>0</v>
      </c>
      <c r="BE385" s="36">
        <f t="shared" si="469"/>
        <v>0</v>
      </c>
      <c r="BF385" s="36">
        <f t="shared" si="470"/>
        <v>0</v>
      </c>
      <c r="BG385" s="36">
        <f t="shared" si="471"/>
        <v>0</v>
      </c>
      <c r="BH385" s="36">
        <f t="shared" si="472"/>
        <v>0</v>
      </c>
      <c r="BI385" s="36">
        <f t="shared" si="473"/>
        <v>0</v>
      </c>
      <c r="BJ385" s="118">
        <f t="shared" si="452"/>
        <v>0</v>
      </c>
      <c r="BK385" s="37"/>
      <c r="BL385" s="38">
        <f t="shared" si="474"/>
        <v>0</v>
      </c>
      <c r="BM385" s="39">
        <f>IF(BA385+AP385+T384&gt;=F$8,0,IF(SUM($BL385:BL385)&lt;$C385,MIN(F$8-(BA385+AP385+T384),$C385-SUM($BL385:BL385)),0))</f>
        <v>0</v>
      </c>
      <c r="BN385" s="39">
        <f>IF(BB385+AQ385+U384&gt;=G$8,0,IF(SUM($BL385:BM385)&lt;$C385,MIN(G$8-(BB385+AQ385+U384),$C385-SUM($BL385:BM385)),0))</f>
        <v>0</v>
      </c>
      <c r="BO385" s="39">
        <f>IF(BC385+AR385+V384&gt;=H$8,0,IF(SUM($BL385:BN385)&lt;$C385,MIN(H$8-(BC385+AR385+V384),$C385-SUM($BL385:BN385)),0))</f>
        <v>0</v>
      </c>
      <c r="BP385" s="39">
        <f>IF(BD385+AS385+W384&gt;=I$8,0,IF(SUM($BL385:BO385)&lt;$C385,MIN(I$8-(BD385+AS385+W384),$C385-SUM($BL385:BO385)),0))</f>
        <v>0</v>
      </c>
      <c r="BQ385" s="39">
        <f>IF(BE385+AT385+X384&gt;=J$8,0,IF(SUM($BL385:BP385)&lt;$C385,MIN(J$8-(BE385+AT385+X384),$C385-SUM($BL385:BP385)),0))</f>
        <v>0</v>
      </c>
      <c r="BR385" s="39">
        <f>IF(BF385+AU385+Y384&gt;=K$8,0,IF(SUM($BL385:BQ385)&lt;$C385,MIN(K$8-(BF385+AU385+Y384),$C385-SUM($BL385:BQ385)),0))</f>
        <v>0</v>
      </c>
      <c r="BS385" s="39">
        <f>IF(BG385+AV385+Z384&gt;=L$8,0,IF(SUM($BL385:BR385)&lt;$C385,MIN(L$8-(BG385+AV385+Z384),$C385-SUM($BL385:BR385)),0))</f>
        <v>0</v>
      </c>
      <c r="BT385" s="39">
        <f>IF(BH385+AW385+AA384&gt;=M$8,0,IF(SUM($BL385:BS385)&lt;$C385,MIN(M$8-(BH385+AW385+AA384),$C385-SUM($BL385:BS385)),0))</f>
        <v>0</v>
      </c>
      <c r="BU385" s="39">
        <f>IF(BI385+AX385+AB384&gt;=N$8,0,IF(SUM($BL385:BT385)&lt;$C385,MIN(N$8-(BI385+AX385+AB384),$C385-SUM($BL385:BT385)),0))</f>
        <v>0</v>
      </c>
      <c r="BW385" s="52" t="e">
        <f t="shared" si="475"/>
        <v>#N/A</v>
      </c>
      <c r="BX385" s="174" t="e">
        <f t="shared" si="476"/>
        <v>#N/A</v>
      </c>
      <c r="BY385" s="39">
        <f t="shared" si="453"/>
        <v>0</v>
      </c>
      <c r="BZ385" s="174" t="e">
        <f t="shared" si="477"/>
        <v>#N/A</v>
      </c>
      <c r="CA385" s="37">
        <f t="shared" si="454"/>
        <v>0</v>
      </c>
      <c r="CB385" s="174" t="e">
        <f t="shared" si="478"/>
        <v>#N/A</v>
      </c>
      <c r="CC385" s="39">
        <f t="shared" si="455"/>
        <v>0</v>
      </c>
      <c r="CD385" s="174" t="e">
        <f t="shared" si="479"/>
        <v>#N/A</v>
      </c>
      <c r="CE385" s="39">
        <f t="shared" si="456"/>
        <v>0</v>
      </c>
      <c r="CF385" s="174" t="e">
        <f t="shared" si="480"/>
        <v>#N/A</v>
      </c>
      <c r="CG385" s="39">
        <f t="shared" si="457"/>
        <v>0</v>
      </c>
      <c r="CH385" s="174" t="e">
        <f t="shared" si="481"/>
        <v>#N/A</v>
      </c>
      <c r="CI385" s="39">
        <f t="shared" si="458"/>
        <v>0</v>
      </c>
      <c r="CJ385" s="174" t="e">
        <f t="shared" si="482"/>
        <v>#N/A</v>
      </c>
      <c r="CK385" s="39">
        <f t="shared" si="459"/>
        <v>0</v>
      </c>
      <c r="CL385" s="174" t="e">
        <f t="shared" si="483"/>
        <v>#N/A</v>
      </c>
      <c r="CM385" s="39">
        <f t="shared" si="460"/>
        <v>0</v>
      </c>
      <c r="CN385" s="174" t="e">
        <f t="shared" si="484"/>
        <v>#N/A</v>
      </c>
      <c r="CO385" s="39">
        <f t="shared" si="461"/>
        <v>0</v>
      </c>
      <c r="CP385" s="174" t="e">
        <f t="shared" si="485"/>
        <v>#N/A</v>
      </c>
      <c r="CQ385" s="39">
        <f t="shared" si="462"/>
        <v>0</v>
      </c>
      <c r="CR385" s="39" t="e">
        <f>IF(ISERROR(BX385),NA(),(BY385/Calculator!$E$6)/2)</f>
        <v>#N/A</v>
      </c>
      <c r="CS385" s="39" t="e">
        <f>IF(ISERROR(BZ385),NA(),(CA385/Calculator!$E$6)/2)</f>
        <v>#N/A</v>
      </c>
      <c r="CT385" s="39" t="e">
        <f>IF(ISERROR(CB385),NA(),(CC385/Calculator!$E$6)/2)</f>
        <v>#N/A</v>
      </c>
      <c r="CU385" s="39" t="e">
        <f>IF(ISERROR(CD385),NA(),(CE385/Calculator!$E$6)/2)</f>
        <v>#N/A</v>
      </c>
      <c r="CV385" s="39" t="e">
        <f>IF(ISERROR(CF385),NA(),(CG385/Calculator!$E$6)/2)</f>
        <v>#N/A</v>
      </c>
      <c r="CW385" s="39" t="e">
        <f>IF(ISERROR(CH385),NA(),(CI385/Calculator!$E$6)/2)</f>
        <v>#N/A</v>
      </c>
      <c r="CX385" s="39" t="e">
        <f>IF(ISERROR(CJ385),NA(),(CK385/Calculator!$E$6)/2)</f>
        <v>#N/A</v>
      </c>
      <c r="CY385" s="39" t="e">
        <f>IF(ISERROR(CL385),NA(),(CM385/Calculator!$E$6)/2)</f>
        <v>#N/A</v>
      </c>
      <c r="CZ385" s="39" t="e">
        <f>IF(ISERROR(CN385),NA(),(CO385/Calculator!$E$6)/2)</f>
        <v>#N/A</v>
      </c>
      <c r="DA385" s="39" t="e">
        <f>IF(ISERROR(CP385),NA(),(CQ385/Calculator!$E$6)/2)</f>
        <v>#N/A</v>
      </c>
    </row>
    <row r="386" spans="1:105" s="34" customFormat="1" ht="12" thickBot="1" x14ac:dyDescent="0.25">
      <c r="A386" s="51" t="str">
        <f t="shared" si="417"/>
        <v/>
      </c>
      <c r="B386" s="52" t="str">
        <f t="shared" si="463"/>
        <v/>
      </c>
      <c r="C386" s="53" t="str">
        <f t="shared" si="418"/>
        <v/>
      </c>
      <c r="D386" s="54"/>
      <c r="E386" s="36">
        <f t="shared" si="419"/>
        <v>0</v>
      </c>
      <c r="F386" s="36">
        <f t="shared" si="420"/>
        <v>0</v>
      </c>
      <c r="G386" s="36">
        <f t="shared" si="421"/>
        <v>0</v>
      </c>
      <c r="H386" s="36">
        <f t="shared" si="422"/>
        <v>0</v>
      </c>
      <c r="I386" s="36">
        <f t="shared" si="423"/>
        <v>0</v>
      </c>
      <c r="J386" s="36">
        <f t="shared" si="424"/>
        <v>0</v>
      </c>
      <c r="K386" s="36">
        <f t="shared" si="425"/>
        <v>0</v>
      </c>
      <c r="L386" s="36">
        <f t="shared" si="426"/>
        <v>0</v>
      </c>
      <c r="M386" s="36">
        <f t="shared" si="427"/>
        <v>0</v>
      </c>
      <c r="N386" s="36">
        <f t="shared" si="428"/>
        <v>0</v>
      </c>
      <c r="O386" s="49">
        <f t="shared" si="429"/>
        <v>0</v>
      </c>
      <c r="P386" s="132" t="str">
        <f t="shared" si="430"/>
        <v/>
      </c>
      <c r="Q386" s="50">
        <f t="shared" si="431"/>
        <v>0</v>
      </c>
      <c r="R386" s="37"/>
      <c r="S386" s="36">
        <f t="shared" si="432"/>
        <v>1000</v>
      </c>
      <c r="T386" s="36">
        <f t="shared" si="433"/>
        <v>0</v>
      </c>
      <c r="U386" s="36">
        <f t="shared" si="434"/>
        <v>0</v>
      </c>
      <c r="V386" s="36">
        <f t="shared" si="435"/>
        <v>0</v>
      </c>
      <c r="W386" s="36">
        <f t="shared" si="436"/>
        <v>3000</v>
      </c>
      <c r="X386" s="36">
        <f t="shared" si="437"/>
        <v>0</v>
      </c>
      <c r="Y386" s="36">
        <f t="shared" si="438"/>
        <v>0</v>
      </c>
      <c r="Z386" s="36">
        <f t="shared" si="439"/>
        <v>87361.550000000076</v>
      </c>
      <c r="AA386" s="36">
        <f t="shared" si="440"/>
        <v>0</v>
      </c>
      <c r="AB386" s="36">
        <f t="shared" si="441"/>
        <v>0</v>
      </c>
      <c r="AC386" s="40"/>
      <c r="AD386" s="36">
        <f t="shared" si="407"/>
        <v>0</v>
      </c>
      <c r="AE386" s="36">
        <f t="shared" si="408"/>
        <v>0</v>
      </c>
      <c r="AF386" s="36">
        <f t="shared" si="409"/>
        <v>0</v>
      </c>
      <c r="AG386" s="36">
        <f t="shared" si="410"/>
        <v>0</v>
      </c>
      <c r="AH386" s="36">
        <f t="shared" si="411"/>
        <v>0</v>
      </c>
      <c r="AI386" s="36">
        <f t="shared" si="412"/>
        <v>0</v>
      </c>
      <c r="AJ386" s="36">
        <f t="shared" si="413"/>
        <v>0</v>
      </c>
      <c r="AK386" s="36">
        <f t="shared" si="414"/>
        <v>0</v>
      </c>
      <c r="AL386" s="36">
        <f t="shared" si="415"/>
        <v>0</v>
      </c>
      <c r="AM386" s="36">
        <f t="shared" si="416"/>
        <v>0</v>
      </c>
      <c r="AN386" s="40"/>
      <c r="AO386" s="36">
        <f t="shared" si="442"/>
        <v>0</v>
      </c>
      <c r="AP386" s="36">
        <f t="shared" si="443"/>
        <v>0</v>
      </c>
      <c r="AQ386" s="36">
        <f t="shared" si="444"/>
        <v>0</v>
      </c>
      <c r="AR386" s="36">
        <f t="shared" si="445"/>
        <v>0</v>
      </c>
      <c r="AS386" s="36">
        <f t="shared" si="446"/>
        <v>0</v>
      </c>
      <c r="AT386" s="36">
        <f t="shared" si="447"/>
        <v>0</v>
      </c>
      <c r="AU386" s="36">
        <f t="shared" si="448"/>
        <v>0</v>
      </c>
      <c r="AV386" s="36">
        <f t="shared" si="449"/>
        <v>254.06</v>
      </c>
      <c r="AW386" s="36">
        <f t="shared" si="450"/>
        <v>0</v>
      </c>
      <c r="AX386" s="36">
        <f t="shared" si="451"/>
        <v>0</v>
      </c>
      <c r="AZ386" s="36">
        <f t="shared" si="464"/>
        <v>0</v>
      </c>
      <c r="BA386" s="36">
        <f t="shared" si="465"/>
        <v>0</v>
      </c>
      <c r="BB386" s="36">
        <f t="shared" si="466"/>
        <v>0</v>
      </c>
      <c r="BC386" s="36">
        <f t="shared" si="467"/>
        <v>0</v>
      </c>
      <c r="BD386" s="36">
        <f t="shared" si="468"/>
        <v>0</v>
      </c>
      <c r="BE386" s="36">
        <f t="shared" si="469"/>
        <v>0</v>
      </c>
      <c r="BF386" s="36">
        <f t="shared" si="470"/>
        <v>0</v>
      </c>
      <c r="BG386" s="36">
        <f t="shared" si="471"/>
        <v>0</v>
      </c>
      <c r="BH386" s="36">
        <f t="shared" si="472"/>
        <v>0</v>
      </c>
      <c r="BI386" s="36">
        <f t="shared" si="473"/>
        <v>0</v>
      </c>
      <c r="BJ386" s="118">
        <f t="shared" si="452"/>
        <v>0</v>
      </c>
      <c r="BK386" s="37"/>
      <c r="BL386" s="38">
        <f t="shared" si="474"/>
        <v>0</v>
      </c>
      <c r="BM386" s="39">
        <f>IF(BA386+AP386+T385&gt;=F$8,0,IF(SUM($BL386:BL386)&lt;$C386,MIN(F$8-(BA386+AP386+T385),$C386-SUM($BL386:BL386)),0))</f>
        <v>0</v>
      </c>
      <c r="BN386" s="39">
        <f>IF(BB386+AQ386+U385&gt;=G$8,0,IF(SUM($BL386:BM386)&lt;$C386,MIN(G$8-(BB386+AQ386+U385),$C386-SUM($BL386:BM386)),0))</f>
        <v>0</v>
      </c>
      <c r="BO386" s="39">
        <f>IF(BC386+AR386+V385&gt;=H$8,0,IF(SUM($BL386:BN386)&lt;$C386,MIN(H$8-(BC386+AR386+V385),$C386-SUM($BL386:BN386)),0))</f>
        <v>0</v>
      </c>
      <c r="BP386" s="39">
        <f>IF(BD386+AS386+W385&gt;=I$8,0,IF(SUM($BL386:BO386)&lt;$C386,MIN(I$8-(BD386+AS386+W385),$C386-SUM($BL386:BO386)),0))</f>
        <v>0</v>
      </c>
      <c r="BQ386" s="39">
        <f>IF(BE386+AT386+X385&gt;=J$8,0,IF(SUM($BL386:BP386)&lt;$C386,MIN(J$8-(BE386+AT386+X385),$C386-SUM($BL386:BP386)),0))</f>
        <v>0</v>
      </c>
      <c r="BR386" s="39">
        <f>IF(BF386+AU386+Y385&gt;=K$8,0,IF(SUM($BL386:BQ386)&lt;$C386,MIN(K$8-(BF386+AU386+Y385),$C386-SUM($BL386:BQ386)),0))</f>
        <v>0</v>
      </c>
      <c r="BS386" s="39">
        <f>IF(BG386+AV386+Z385&gt;=L$8,0,IF(SUM($BL386:BR386)&lt;$C386,MIN(L$8-(BG386+AV386+Z385),$C386-SUM($BL386:BR386)),0))</f>
        <v>0</v>
      </c>
      <c r="BT386" s="39">
        <f>IF(BH386+AW386+AA385&gt;=M$8,0,IF(SUM($BL386:BS386)&lt;$C386,MIN(M$8-(BH386+AW386+AA385),$C386-SUM($BL386:BS386)),0))</f>
        <v>0</v>
      </c>
      <c r="BU386" s="39">
        <f>IF(BI386+AX386+AB385&gt;=N$8,0,IF(SUM($BL386:BT386)&lt;$C386,MIN(N$8-(BI386+AX386+AB385),$C386-SUM($BL386:BT386)),0))</f>
        <v>0</v>
      </c>
      <c r="BW386" s="52" t="e">
        <f t="shared" si="475"/>
        <v>#N/A</v>
      </c>
      <c r="BX386" s="174" t="e">
        <f t="shared" si="476"/>
        <v>#N/A</v>
      </c>
      <c r="BY386" s="39">
        <f t="shared" si="453"/>
        <v>0</v>
      </c>
      <c r="BZ386" s="174" t="e">
        <f t="shared" si="477"/>
        <v>#N/A</v>
      </c>
      <c r="CA386" s="37">
        <f t="shared" si="454"/>
        <v>0</v>
      </c>
      <c r="CB386" s="174" t="e">
        <f t="shared" si="478"/>
        <v>#N/A</v>
      </c>
      <c r="CC386" s="39">
        <f t="shared" si="455"/>
        <v>0</v>
      </c>
      <c r="CD386" s="174" t="e">
        <f t="shared" si="479"/>
        <v>#N/A</v>
      </c>
      <c r="CE386" s="39">
        <f t="shared" si="456"/>
        <v>0</v>
      </c>
      <c r="CF386" s="174" t="e">
        <f t="shared" si="480"/>
        <v>#N/A</v>
      </c>
      <c r="CG386" s="39">
        <f t="shared" si="457"/>
        <v>0</v>
      </c>
      <c r="CH386" s="174" t="e">
        <f t="shared" si="481"/>
        <v>#N/A</v>
      </c>
      <c r="CI386" s="39">
        <f t="shared" si="458"/>
        <v>0</v>
      </c>
      <c r="CJ386" s="174" t="e">
        <f t="shared" si="482"/>
        <v>#N/A</v>
      </c>
      <c r="CK386" s="39">
        <f t="shared" si="459"/>
        <v>0</v>
      </c>
      <c r="CL386" s="174" t="e">
        <f t="shared" si="483"/>
        <v>#N/A</v>
      </c>
      <c r="CM386" s="39">
        <f t="shared" si="460"/>
        <v>0</v>
      </c>
      <c r="CN386" s="174" t="e">
        <f t="shared" si="484"/>
        <v>#N/A</v>
      </c>
      <c r="CO386" s="39">
        <f t="shared" si="461"/>
        <v>0</v>
      </c>
      <c r="CP386" s="174" t="e">
        <f t="shared" si="485"/>
        <v>#N/A</v>
      </c>
      <c r="CQ386" s="39">
        <f t="shared" si="462"/>
        <v>0</v>
      </c>
      <c r="CR386" s="39" t="e">
        <f>IF(ISERROR(BX386),NA(),(BY386/Calculator!$E$6)/2)</f>
        <v>#N/A</v>
      </c>
      <c r="CS386" s="39" t="e">
        <f>IF(ISERROR(BZ386),NA(),(CA386/Calculator!$E$6)/2)</f>
        <v>#N/A</v>
      </c>
      <c r="CT386" s="39" t="e">
        <f>IF(ISERROR(CB386),NA(),(CC386/Calculator!$E$6)/2)</f>
        <v>#N/A</v>
      </c>
      <c r="CU386" s="39" t="e">
        <f>IF(ISERROR(CD386),NA(),(CE386/Calculator!$E$6)/2)</f>
        <v>#N/A</v>
      </c>
      <c r="CV386" s="39" t="e">
        <f>IF(ISERROR(CF386),NA(),(CG386/Calculator!$E$6)/2)</f>
        <v>#N/A</v>
      </c>
      <c r="CW386" s="39" t="e">
        <f>IF(ISERROR(CH386),NA(),(CI386/Calculator!$E$6)/2)</f>
        <v>#N/A</v>
      </c>
      <c r="CX386" s="39" t="e">
        <f>IF(ISERROR(CJ386),NA(),(CK386/Calculator!$E$6)/2)</f>
        <v>#N/A</v>
      </c>
      <c r="CY386" s="39" t="e">
        <f>IF(ISERROR(CL386),NA(),(CM386/Calculator!$E$6)/2)</f>
        <v>#N/A</v>
      </c>
      <c r="CZ386" s="39" t="e">
        <f>IF(ISERROR(CN386),NA(),(CO386/Calculator!$E$6)/2)</f>
        <v>#N/A</v>
      </c>
      <c r="DA386" s="39" t="e">
        <f>IF(ISERROR(CP386),NA(),(CQ386/Calculator!$E$6)/2)</f>
        <v>#N/A</v>
      </c>
    </row>
    <row r="387" spans="1:105" s="34" customFormat="1" ht="12" thickBot="1" x14ac:dyDescent="0.25">
      <c r="A387" s="51" t="str">
        <f t="shared" si="417"/>
        <v/>
      </c>
      <c r="B387" s="52" t="str">
        <f t="shared" si="463"/>
        <v/>
      </c>
      <c r="C387" s="53" t="str">
        <f t="shared" si="418"/>
        <v/>
      </c>
      <c r="D387" s="54"/>
      <c r="E387" s="36">
        <f t="shared" si="419"/>
        <v>0</v>
      </c>
      <c r="F387" s="36">
        <f t="shared" si="420"/>
        <v>0</v>
      </c>
      <c r="G387" s="36">
        <f t="shared" si="421"/>
        <v>0</v>
      </c>
      <c r="H387" s="36">
        <f t="shared" si="422"/>
        <v>0</v>
      </c>
      <c r="I387" s="36">
        <f t="shared" si="423"/>
        <v>0</v>
      </c>
      <c r="J387" s="36">
        <f t="shared" si="424"/>
        <v>0</v>
      </c>
      <c r="K387" s="36">
        <f t="shared" si="425"/>
        <v>0</v>
      </c>
      <c r="L387" s="36">
        <f t="shared" si="426"/>
        <v>0</v>
      </c>
      <c r="M387" s="36">
        <f t="shared" si="427"/>
        <v>0</v>
      </c>
      <c r="N387" s="36">
        <f t="shared" si="428"/>
        <v>0</v>
      </c>
      <c r="O387" s="49">
        <f t="shared" si="429"/>
        <v>0</v>
      </c>
      <c r="P387" s="132" t="str">
        <f t="shared" si="430"/>
        <v/>
      </c>
      <c r="Q387" s="50">
        <f t="shared" si="431"/>
        <v>0</v>
      </c>
      <c r="R387" s="37"/>
      <c r="S387" s="36">
        <f t="shared" si="432"/>
        <v>1000</v>
      </c>
      <c r="T387" s="36">
        <f t="shared" si="433"/>
        <v>0</v>
      </c>
      <c r="U387" s="36">
        <f t="shared" si="434"/>
        <v>0</v>
      </c>
      <c r="V387" s="36">
        <f t="shared" si="435"/>
        <v>0</v>
      </c>
      <c r="W387" s="36">
        <f t="shared" si="436"/>
        <v>3000</v>
      </c>
      <c r="X387" s="36">
        <f t="shared" si="437"/>
        <v>0</v>
      </c>
      <c r="Y387" s="36">
        <f t="shared" si="438"/>
        <v>0</v>
      </c>
      <c r="Z387" s="36">
        <f t="shared" si="439"/>
        <v>87616.350000000079</v>
      </c>
      <c r="AA387" s="36">
        <f t="shared" si="440"/>
        <v>0</v>
      </c>
      <c r="AB387" s="36">
        <f t="shared" si="441"/>
        <v>0</v>
      </c>
      <c r="AC387" s="40"/>
      <c r="AD387" s="36">
        <f t="shared" si="407"/>
        <v>0</v>
      </c>
      <c r="AE387" s="36">
        <f t="shared" si="408"/>
        <v>0</v>
      </c>
      <c r="AF387" s="36">
        <f t="shared" si="409"/>
        <v>0</v>
      </c>
      <c r="AG387" s="36">
        <f t="shared" si="410"/>
        <v>0</v>
      </c>
      <c r="AH387" s="36">
        <f t="shared" si="411"/>
        <v>0</v>
      </c>
      <c r="AI387" s="36">
        <f t="shared" si="412"/>
        <v>0</v>
      </c>
      <c r="AJ387" s="36">
        <f t="shared" si="413"/>
        <v>0</v>
      </c>
      <c r="AK387" s="36">
        <f t="shared" si="414"/>
        <v>0</v>
      </c>
      <c r="AL387" s="36">
        <f t="shared" si="415"/>
        <v>0</v>
      </c>
      <c r="AM387" s="36">
        <f t="shared" si="416"/>
        <v>0</v>
      </c>
      <c r="AN387" s="40"/>
      <c r="AO387" s="36">
        <f t="shared" si="442"/>
        <v>0</v>
      </c>
      <c r="AP387" s="36">
        <f t="shared" si="443"/>
        <v>0</v>
      </c>
      <c r="AQ387" s="36">
        <f t="shared" si="444"/>
        <v>0</v>
      </c>
      <c r="AR387" s="36">
        <f t="shared" si="445"/>
        <v>0</v>
      </c>
      <c r="AS387" s="36">
        <f t="shared" si="446"/>
        <v>0</v>
      </c>
      <c r="AT387" s="36">
        <f t="shared" si="447"/>
        <v>0</v>
      </c>
      <c r="AU387" s="36">
        <f t="shared" si="448"/>
        <v>0</v>
      </c>
      <c r="AV387" s="36">
        <f t="shared" si="449"/>
        <v>254.8</v>
      </c>
      <c r="AW387" s="36">
        <f t="shared" si="450"/>
        <v>0</v>
      </c>
      <c r="AX387" s="36">
        <f t="shared" si="451"/>
        <v>0</v>
      </c>
      <c r="AZ387" s="36">
        <f t="shared" si="464"/>
        <v>0</v>
      </c>
      <c r="BA387" s="36">
        <f t="shared" si="465"/>
        <v>0</v>
      </c>
      <c r="BB387" s="36">
        <f t="shared" si="466"/>
        <v>0</v>
      </c>
      <c r="BC387" s="36">
        <f t="shared" si="467"/>
        <v>0</v>
      </c>
      <c r="BD387" s="36">
        <f t="shared" si="468"/>
        <v>0</v>
      </c>
      <c r="BE387" s="36">
        <f t="shared" si="469"/>
        <v>0</v>
      </c>
      <c r="BF387" s="36">
        <f t="shared" si="470"/>
        <v>0</v>
      </c>
      <c r="BG387" s="36">
        <f t="shared" si="471"/>
        <v>0</v>
      </c>
      <c r="BH387" s="36">
        <f t="shared" si="472"/>
        <v>0</v>
      </c>
      <c r="BI387" s="36">
        <f t="shared" si="473"/>
        <v>0</v>
      </c>
      <c r="BJ387" s="118">
        <f t="shared" si="452"/>
        <v>0</v>
      </c>
      <c r="BK387" s="37"/>
      <c r="BL387" s="38">
        <f t="shared" si="474"/>
        <v>0</v>
      </c>
      <c r="BM387" s="39">
        <f>IF(BA387+AP387+T386&gt;=F$8,0,IF(SUM($BL387:BL387)&lt;$C387,MIN(F$8-(BA387+AP387+T386),$C387-SUM($BL387:BL387)),0))</f>
        <v>0</v>
      </c>
      <c r="BN387" s="39">
        <f>IF(BB387+AQ387+U386&gt;=G$8,0,IF(SUM($BL387:BM387)&lt;$C387,MIN(G$8-(BB387+AQ387+U386),$C387-SUM($BL387:BM387)),0))</f>
        <v>0</v>
      </c>
      <c r="BO387" s="39">
        <f>IF(BC387+AR387+V386&gt;=H$8,0,IF(SUM($BL387:BN387)&lt;$C387,MIN(H$8-(BC387+AR387+V386),$C387-SUM($BL387:BN387)),0))</f>
        <v>0</v>
      </c>
      <c r="BP387" s="39">
        <f>IF(BD387+AS387+W386&gt;=I$8,0,IF(SUM($BL387:BO387)&lt;$C387,MIN(I$8-(BD387+AS387+W386),$C387-SUM($BL387:BO387)),0))</f>
        <v>0</v>
      </c>
      <c r="BQ387" s="39">
        <f>IF(BE387+AT387+X386&gt;=J$8,0,IF(SUM($BL387:BP387)&lt;$C387,MIN(J$8-(BE387+AT387+X386),$C387-SUM($BL387:BP387)),0))</f>
        <v>0</v>
      </c>
      <c r="BR387" s="39">
        <f>IF(BF387+AU387+Y386&gt;=K$8,0,IF(SUM($BL387:BQ387)&lt;$C387,MIN(K$8-(BF387+AU387+Y386),$C387-SUM($BL387:BQ387)),0))</f>
        <v>0</v>
      </c>
      <c r="BS387" s="39">
        <f>IF(BG387+AV387+Z386&gt;=L$8,0,IF(SUM($BL387:BR387)&lt;$C387,MIN(L$8-(BG387+AV387+Z386),$C387-SUM($BL387:BR387)),0))</f>
        <v>0</v>
      </c>
      <c r="BT387" s="39">
        <f>IF(BH387+AW387+AA386&gt;=M$8,0,IF(SUM($BL387:BS387)&lt;$C387,MIN(M$8-(BH387+AW387+AA386),$C387-SUM($BL387:BS387)),0))</f>
        <v>0</v>
      </c>
      <c r="BU387" s="39">
        <f>IF(BI387+AX387+AB386&gt;=N$8,0,IF(SUM($BL387:BT387)&lt;$C387,MIN(N$8-(BI387+AX387+AB386),$C387-SUM($BL387:BT387)),0))</f>
        <v>0</v>
      </c>
      <c r="BW387" s="52" t="e">
        <f t="shared" si="475"/>
        <v>#N/A</v>
      </c>
      <c r="BX387" s="174" t="e">
        <f t="shared" si="476"/>
        <v>#N/A</v>
      </c>
      <c r="BY387" s="39">
        <f t="shared" si="453"/>
        <v>0</v>
      </c>
      <c r="BZ387" s="174" t="e">
        <f t="shared" si="477"/>
        <v>#N/A</v>
      </c>
      <c r="CA387" s="37">
        <f t="shared" si="454"/>
        <v>0</v>
      </c>
      <c r="CB387" s="174" t="e">
        <f t="shared" si="478"/>
        <v>#N/A</v>
      </c>
      <c r="CC387" s="39">
        <f t="shared" si="455"/>
        <v>0</v>
      </c>
      <c r="CD387" s="174" t="e">
        <f t="shared" si="479"/>
        <v>#N/A</v>
      </c>
      <c r="CE387" s="39">
        <f t="shared" si="456"/>
        <v>0</v>
      </c>
      <c r="CF387" s="174" t="e">
        <f t="shared" si="480"/>
        <v>#N/A</v>
      </c>
      <c r="CG387" s="39">
        <f t="shared" si="457"/>
        <v>0</v>
      </c>
      <c r="CH387" s="174" t="e">
        <f t="shared" si="481"/>
        <v>#N/A</v>
      </c>
      <c r="CI387" s="39">
        <f t="shared" si="458"/>
        <v>0</v>
      </c>
      <c r="CJ387" s="174" t="e">
        <f t="shared" si="482"/>
        <v>#N/A</v>
      </c>
      <c r="CK387" s="39">
        <f t="shared" si="459"/>
        <v>0</v>
      </c>
      <c r="CL387" s="174" t="e">
        <f t="shared" si="483"/>
        <v>#N/A</v>
      </c>
      <c r="CM387" s="39">
        <f t="shared" si="460"/>
        <v>0</v>
      </c>
      <c r="CN387" s="174" t="e">
        <f t="shared" si="484"/>
        <v>#N/A</v>
      </c>
      <c r="CO387" s="39">
        <f t="shared" si="461"/>
        <v>0</v>
      </c>
      <c r="CP387" s="174" t="e">
        <f t="shared" si="485"/>
        <v>#N/A</v>
      </c>
      <c r="CQ387" s="39">
        <f t="shared" si="462"/>
        <v>0</v>
      </c>
      <c r="CR387" s="39" t="e">
        <f>IF(ISERROR(BX387),NA(),(BY387/Calculator!$E$6)/2)</f>
        <v>#N/A</v>
      </c>
      <c r="CS387" s="39" t="e">
        <f>IF(ISERROR(BZ387),NA(),(CA387/Calculator!$E$6)/2)</f>
        <v>#N/A</v>
      </c>
      <c r="CT387" s="39" t="e">
        <f>IF(ISERROR(CB387),NA(),(CC387/Calculator!$E$6)/2)</f>
        <v>#N/A</v>
      </c>
      <c r="CU387" s="39" t="e">
        <f>IF(ISERROR(CD387),NA(),(CE387/Calculator!$E$6)/2)</f>
        <v>#N/A</v>
      </c>
      <c r="CV387" s="39" t="e">
        <f>IF(ISERROR(CF387),NA(),(CG387/Calculator!$E$6)/2)</f>
        <v>#N/A</v>
      </c>
      <c r="CW387" s="39" t="e">
        <f>IF(ISERROR(CH387),NA(),(CI387/Calculator!$E$6)/2)</f>
        <v>#N/A</v>
      </c>
      <c r="CX387" s="39" t="e">
        <f>IF(ISERROR(CJ387),NA(),(CK387/Calculator!$E$6)/2)</f>
        <v>#N/A</v>
      </c>
      <c r="CY387" s="39" t="e">
        <f>IF(ISERROR(CL387),NA(),(CM387/Calculator!$E$6)/2)</f>
        <v>#N/A</v>
      </c>
      <c r="CZ387" s="39" t="e">
        <f>IF(ISERROR(CN387),NA(),(CO387/Calculator!$E$6)/2)</f>
        <v>#N/A</v>
      </c>
      <c r="DA387" s="39" t="e">
        <f>IF(ISERROR(CP387),NA(),(CQ387/Calculator!$E$6)/2)</f>
        <v>#N/A</v>
      </c>
    </row>
    <row r="388" spans="1:105" s="34" customFormat="1" ht="12" thickBot="1" x14ac:dyDescent="0.25">
      <c r="A388" s="51" t="str">
        <f t="shared" si="417"/>
        <v/>
      </c>
      <c r="B388" s="52" t="str">
        <f t="shared" si="463"/>
        <v/>
      </c>
      <c r="C388" s="53" t="str">
        <f t="shared" si="418"/>
        <v/>
      </c>
      <c r="D388" s="54"/>
      <c r="E388" s="36">
        <f t="shared" si="419"/>
        <v>0</v>
      </c>
      <c r="F388" s="36">
        <f t="shared" si="420"/>
        <v>0</v>
      </c>
      <c r="G388" s="36">
        <f t="shared" si="421"/>
        <v>0</v>
      </c>
      <c r="H388" s="36">
        <f t="shared" si="422"/>
        <v>0</v>
      </c>
      <c r="I388" s="36">
        <f t="shared" si="423"/>
        <v>0</v>
      </c>
      <c r="J388" s="36">
        <f t="shared" si="424"/>
        <v>0</v>
      </c>
      <c r="K388" s="36">
        <f t="shared" si="425"/>
        <v>0</v>
      </c>
      <c r="L388" s="36">
        <f t="shared" si="426"/>
        <v>0</v>
      </c>
      <c r="M388" s="36">
        <f t="shared" si="427"/>
        <v>0</v>
      </c>
      <c r="N388" s="36">
        <f t="shared" si="428"/>
        <v>0</v>
      </c>
      <c r="O388" s="49">
        <f t="shared" si="429"/>
        <v>0</v>
      </c>
      <c r="P388" s="132" t="str">
        <f t="shared" si="430"/>
        <v/>
      </c>
      <c r="Q388" s="50">
        <f t="shared" si="431"/>
        <v>0</v>
      </c>
      <c r="R388" s="37"/>
      <c r="S388" s="36">
        <f t="shared" si="432"/>
        <v>1000</v>
      </c>
      <c r="T388" s="36">
        <f t="shared" si="433"/>
        <v>0</v>
      </c>
      <c r="U388" s="36">
        <f t="shared" si="434"/>
        <v>0</v>
      </c>
      <c r="V388" s="36">
        <f t="shared" si="435"/>
        <v>0</v>
      </c>
      <c r="W388" s="36">
        <f t="shared" si="436"/>
        <v>3000</v>
      </c>
      <c r="X388" s="36">
        <f t="shared" si="437"/>
        <v>0</v>
      </c>
      <c r="Y388" s="36">
        <f t="shared" si="438"/>
        <v>0</v>
      </c>
      <c r="Z388" s="36">
        <f t="shared" si="439"/>
        <v>87871.900000000081</v>
      </c>
      <c r="AA388" s="36">
        <f t="shared" si="440"/>
        <v>0</v>
      </c>
      <c r="AB388" s="36">
        <f t="shared" si="441"/>
        <v>0</v>
      </c>
      <c r="AC388" s="40"/>
      <c r="AD388" s="36">
        <f t="shared" si="407"/>
        <v>0</v>
      </c>
      <c r="AE388" s="36">
        <f t="shared" si="408"/>
        <v>0</v>
      </c>
      <c r="AF388" s="36">
        <f t="shared" si="409"/>
        <v>0</v>
      </c>
      <c r="AG388" s="36">
        <f t="shared" si="410"/>
        <v>0</v>
      </c>
      <c r="AH388" s="36">
        <f t="shared" si="411"/>
        <v>0</v>
      </c>
      <c r="AI388" s="36">
        <f t="shared" si="412"/>
        <v>0</v>
      </c>
      <c r="AJ388" s="36">
        <f t="shared" si="413"/>
        <v>0</v>
      </c>
      <c r="AK388" s="36">
        <f t="shared" si="414"/>
        <v>0</v>
      </c>
      <c r="AL388" s="36">
        <f t="shared" si="415"/>
        <v>0</v>
      </c>
      <c r="AM388" s="36">
        <f t="shared" si="416"/>
        <v>0</v>
      </c>
      <c r="AN388" s="40"/>
      <c r="AO388" s="36">
        <f t="shared" si="442"/>
        <v>0</v>
      </c>
      <c r="AP388" s="36">
        <f t="shared" si="443"/>
        <v>0</v>
      </c>
      <c r="AQ388" s="36">
        <f t="shared" si="444"/>
        <v>0</v>
      </c>
      <c r="AR388" s="36">
        <f t="shared" si="445"/>
        <v>0</v>
      </c>
      <c r="AS388" s="36">
        <f t="shared" si="446"/>
        <v>0</v>
      </c>
      <c r="AT388" s="36">
        <f t="shared" si="447"/>
        <v>0</v>
      </c>
      <c r="AU388" s="36">
        <f t="shared" si="448"/>
        <v>0</v>
      </c>
      <c r="AV388" s="36">
        <f t="shared" si="449"/>
        <v>255.55</v>
      </c>
      <c r="AW388" s="36">
        <f t="shared" si="450"/>
        <v>0</v>
      </c>
      <c r="AX388" s="36">
        <f t="shared" si="451"/>
        <v>0</v>
      </c>
      <c r="AZ388" s="36">
        <f t="shared" si="464"/>
        <v>0</v>
      </c>
      <c r="BA388" s="36">
        <f t="shared" si="465"/>
        <v>0</v>
      </c>
      <c r="BB388" s="36">
        <f t="shared" si="466"/>
        <v>0</v>
      </c>
      <c r="BC388" s="36">
        <f t="shared" si="467"/>
        <v>0</v>
      </c>
      <c r="BD388" s="36">
        <f t="shared" si="468"/>
        <v>0</v>
      </c>
      <c r="BE388" s="36">
        <f t="shared" si="469"/>
        <v>0</v>
      </c>
      <c r="BF388" s="36">
        <f t="shared" si="470"/>
        <v>0</v>
      </c>
      <c r="BG388" s="36">
        <f t="shared" si="471"/>
        <v>0</v>
      </c>
      <c r="BH388" s="36">
        <f t="shared" si="472"/>
        <v>0</v>
      </c>
      <c r="BI388" s="36">
        <f t="shared" si="473"/>
        <v>0</v>
      </c>
      <c r="BJ388" s="118">
        <f t="shared" si="452"/>
        <v>0</v>
      </c>
      <c r="BK388" s="37"/>
      <c r="BL388" s="38">
        <f t="shared" si="474"/>
        <v>0</v>
      </c>
      <c r="BM388" s="39">
        <f>IF(BA388+AP388+T387&gt;=F$8,0,IF(SUM($BL388:BL388)&lt;$C388,MIN(F$8-(BA388+AP388+T387),$C388-SUM($BL388:BL388)),0))</f>
        <v>0</v>
      </c>
      <c r="BN388" s="39">
        <f>IF(BB388+AQ388+U387&gt;=G$8,0,IF(SUM($BL388:BM388)&lt;$C388,MIN(G$8-(BB388+AQ388+U387),$C388-SUM($BL388:BM388)),0))</f>
        <v>0</v>
      </c>
      <c r="BO388" s="39">
        <f>IF(BC388+AR388+V387&gt;=H$8,0,IF(SUM($BL388:BN388)&lt;$C388,MIN(H$8-(BC388+AR388+V387),$C388-SUM($BL388:BN388)),0))</f>
        <v>0</v>
      </c>
      <c r="BP388" s="39">
        <f>IF(BD388+AS388+W387&gt;=I$8,0,IF(SUM($BL388:BO388)&lt;$C388,MIN(I$8-(BD388+AS388+W387),$C388-SUM($BL388:BO388)),0))</f>
        <v>0</v>
      </c>
      <c r="BQ388" s="39">
        <f>IF(BE388+AT388+X387&gt;=J$8,0,IF(SUM($BL388:BP388)&lt;$C388,MIN(J$8-(BE388+AT388+X387),$C388-SUM($BL388:BP388)),0))</f>
        <v>0</v>
      </c>
      <c r="BR388" s="39">
        <f>IF(BF388+AU388+Y387&gt;=K$8,0,IF(SUM($BL388:BQ388)&lt;$C388,MIN(K$8-(BF388+AU388+Y387),$C388-SUM($BL388:BQ388)),0))</f>
        <v>0</v>
      </c>
      <c r="BS388" s="39">
        <f>IF(BG388+AV388+Z387&gt;=L$8,0,IF(SUM($BL388:BR388)&lt;$C388,MIN(L$8-(BG388+AV388+Z387),$C388-SUM($BL388:BR388)),0))</f>
        <v>0</v>
      </c>
      <c r="BT388" s="39">
        <f>IF(BH388+AW388+AA387&gt;=M$8,0,IF(SUM($BL388:BS388)&lt;$C388,MIN(M$8-(BH388+AW388+AA387),$C388-SUM($BL388:BS388)),0))</f>
        <v>0</v>
      </c>
      <c r="BU388" s="39">
        <f>IF(BI388+AX388+AB387&gt;=N$8,0,IF(SUM($BL388:BT388)&lt;$C388,MIN(N$8-(BI388+AX388+AB387),$C388-SUM($BL388:BT388)),0))</f>
        <v>0</v>
      </c>
      <c r="BW388" s="52" t="e">
        <f t="shared" si="475"/>
        <v>#N/A</v>
      </c>
      <c r="BX388" s="174" t="e">
        <f t="shared" si="476"/>
        <v>#N/A</v>
      </c>
      <c r="BY388" s="39">
        <f t="shared" si="453"/>
        <v>0</v>
      </c>
      <c r="BZ388" s="174" t="e">
        <f t="shared" si="477"/>
        <v>#N/A</v>
      </c>
      <c r="CA388" s="37">
        <f t="shared" si="454"/>
        <v>0</v>
      </c>
      <c r="CB388" s="174" t="e">
        <f t="shared" si="478"/>
        <v>#N/A</v>
      </c>
      <c r="CC388" s="39">
        <f t="shared" si="455"/>
        <v>0</v>
      </c>
      <c r="CD388" s="174" t="e">
        <f t="shared" si="479"/>
        <v>#N/A</v>
      </c>
      <c r="CE388" s="39">
        <f t="shared" si="456"/>
        <v>0</v>
      </c>
      <c r="CF388" s="174" t="e">
        <f t="shared" si="480"/>
        <v>#N/A</v>
      </c>
      <c r="CG388" s="39">
        <f t="shared" si="457"/>
        <v>0</v>
      </c>
      <c r="CH388" s="174" t="e">
        <f t="shared" si="481"/>
        <v>#N/A</v>
      </c>
      <c r="CI388" s="39">
        <f t="shared" si="458"/>
        <v>0</v>
      </c>
      <c r="CJ388" s="174" t="e">
        <f t="shared" si="482"/>
        <v>#N/A</v>
      </c>
      <c r="CK388" s="39">
        <f t="shared" si="459"/>
        <v>0</v>
      </c>
      <c r="CL388" s="174" t="e">
        <f t="shared" si="483"/>
        <v>#N/A</v>
      </c>
      <c r="CM388" s="39">
        <f t="shared" si="460"/>
        <v>0</v>
      </c>
      <c r="CN388" s="174" t="e">
        <f t="shared" si="484"/>
        <v>#N/A</v>
      </c>
      <c r="CO388" s="39">
        <f t="shared" si="461"/>
        <v>0</v>
      </c>
      <c r="CP388" s="174" t="e">
        <f t="shared" si="485"/>
        <v>#N/A</v>
      </c>
      <c r="CQ388" s="39">
        <f t="shared" si="462"/>
        <v>0</v>
      </c>
      <c r="CR388" s="39" t="e">
        <f>IF(ISERROR(BX388),NA(),(BY388/Calculator!$E$6)/2)</f>
        <v>#N/A</v>
      </c>
      <c r="CS388" s="39" t="e">
        <f>IF(ISERROR(BZ388),NA(),(CA388/Calculator!$E$6)/2)</f>
        <v>#N/A</v>
      </c>
      <c r="CT388" s="39" t="e">
        <f>IF(ISERROR(CB388),NA(),(CC388/Calculator!$E$6)/2)</f>
        <v>#N/A</v>
      </c>
      <c r="CU388" s="39" t="e">
        <f>IF(ISERROR(CD388),NA(),(CE388/Calculator!$E$6)/2)</f>
        <v>#N/A</v>
      </c>
      <c r="CV388" s="39" t="e">
        <f>IF(ISERROR(CF388),NA(),(CG388/Calculator!$E$6)/2)</f>
        <v>#N/A</v>
      </c>
      <c r="CW388" s="39" t="e">
        <f>IF(ISERROR(CH388),NA(),(CI388/Calculator!$E$6)/2)</f>
        <v>#N/A</v>
      </c>
      <c r="CX388" s="39" t="e">
        <f>IF(ISERROR(CJ388),NA(),(CK388/Calculator!$E$6)/2)</f>
        <v>#N/A</v>
      </c>
      <c r="CY388" s="39" t="e">
        <f>IF(ISERROR(CL388),NA(),(CM388/Calculator!$E$6)/2)</f>
        <v>#N/A</v>
      </c>
      <c r="CZ388" s="39" t="e">
        <f>IF(ISERROR(CN388),NA(),(CO388/Calculator!$E$6)/2)</f>
        <v>#N/A</v>
      </c>
      <c r="DA388" s="39" t="e">
        <f>IF(ISERROR(CP388),NA(),(CQ388/Calculator!$E$6)/2)</f>
        <v>#N/A</v>
      </c>
    </row>
    <row r="389" spans="1:105" s="34" customFormat="1" ht="12" thickBot="1" x14ac:dyDescent="0.25">
      <c r="A389" s="51" t="str">
        <f t="shared" si="417"/>
        <v/>
      </c>
      <c r="B389" s="52" t="str">
        <f t="shared" si="463"/>
        <v/>
      </c>
      <c r="C389" s="53" t="str">
        <f t="shared" si="418"/>
        <v/>
      </c>
      <c r="D389" s="54"/>
      <c r="E389" s="36">
        <f t="shared" si="419"/>
        <v>0</v>
      </c>
      <c r="F389" s="36">
        <f t="shared" si="420"/>
        <v>0</v>
      </c>
      <c r="G389" s="36">
        <f t="shared" si="421"/>
        <v>0</v>
      </c>
      <c r="H389" s="36">
        <f t="shared" si="422"/>
        <v>0</v>
      </c>
      <c r="I389" s="36">
        <f t="shared" si="423"/>
        <v>0</v>
      </c>
      <c r="J389" s="36">
        <f t="shared" si="424"/>
        <v>0</v>
      </c>
      <c r="K389" s="36">
        <f t="shared" si="425"/>
        <v>0</v>
      </c>
      <c r="L389" s="36">
        <f t="shared" si="426"/>
        <v>0</v>
      </c>
      <c r="M389" s="36">
        <f t="shared" si="427"/>
        <v>0</v>
      </c>
      <c r="N389" s="36">
        <f t="shared" si="428"/>
        <v>0</v>
      </c>
      <c r="O389" s="49">
        <f t="shared" si="429"/>
        <v>0</v>
      </c>
      <c r="P389" s="132" t="str">
        <f t="shared" si="430"/>
        <v/>
      </c>
      <c r="Q389" s="50">
        <f t="shared" si="431"/>
        <v>0</v>
      </c>
      <c r="R389" s="37"/>
      <c r="S389" s="36">
        <f t="shared" si="432"/>
        <v>1000</v>
      </c>
      <c r="T389" s="36">
        <f t="shared" si="433"/>
        <v>0</v>
      </c>
      <c r="U389" s="36">
        <f t="shared" si="434"/>
        <v>0</v>
      </c>
      <c r="V389" s="36">
        <f t="shared" si="435"/>
        <v>0</v>
      </c>
      <c r="W389" s="36">
        <f t="shared" si="436"/>
        <v>3000</v>
      </c>
      <c r="X389" s="36">
        <f t="shared" si="437"/>
        <v>0</v>
      </c>
      <c r="Y389" s="36">
        <f t="shared" si="438"/>
        <v>0</v>
      </c>
      <c r="Z389" s="36">
        <f t="shared" si="439"/>
        <v>88128.190000000075</v>
      </c>
      <c r="AA389" s="36">
        <f t="shared" si="440"/>
        <v>0</v>
      </c>
      <c r="AB389" s="36">
        <f t="shared" si="441"/>
        <v>0</v>
      </c>
      <c r="AC389" s="40"/>
      <c r="AD389" s="36">
        <f t="shared" si="407"/>
        <v>0</v>
      </c>
      <c r="AE389" s="36">
        <f t="shared" si="408"/>
        <v>0</v>
      </c>
      <c r="AF389" s="36">
        <f t="shared" si="409"/>
        <v>0</v>
      </c>
      <c r="AG389" s="36">
        <f t="shared" si="410"/>
        <v>0</v>
      </c>
      <c r="AH389" s="36">
        <f t="shared" si="411"/>
        <v>0</v>
      </c>
      <c r="AI389" s="36">
        <f t="shared" si="412"/>
        <v>0</v>
      </c>
      <c r="AJ389" s="36">
        <f t="shared" si="413"/>
        <v>0</v>
      </c>
      <c r="AK389" s="36">
        <f t="shared" si="414"/>
        <v>0</v>
      </c>
      <c r="AL389" s="36">
        <f t="shared" si="415"/>
        <v>0</v>
      </c>
      <c r="AM389" s="36">
        <f t="shared" si="416"/>
        <v>0</v>
      </c>
      <c r="AN389" s="40"/>
      <c r="AO389" s="36">
        <f t="shared" si="442"/>
        <v>0</v>
      </c>
      <c r="AP389" s="36">
        <f t="shared" si="443"/>
        <v>0</v>
      </c>
      <c r="AQ389" s="36">
        <f t="shared" si="444"/>
        <v>0</v>
      </c>
      <c r="AR389" s="36">
        <f t="shared" si="445"/>
        <v>0</v>
      </c>
      <c r="AS389" s="36">
        <f t="shared" si="446"/>
        <v>0</v>
      </c>
      <c r="AT389" s="36">
        <f t="shared" si="447"/>
        <v>0</v>
      </c>
      <c r="AU389" s="36">
        <f t="shared" si="448"/>
        <v>0</v>
      </c>
      <c r="AV389" s="36">
        <f t="shared" si="449"/>
        <v>256.29000000000002</v>
      </c>
      <c r="AW389" s="36">
        <f t="shared" si="450"/>
        <v>0</v>
      </c>
      <c r="AX389" s="36">
        <f t="shared" si="451"/>
        <v>0</v>
      </c>
      <c r="AZ389" s="36">
        <f t="shared" si="464"/>
        <v>0</v>
      </c>
      <c r="BA389" s="36">
        <f t="shared" si="465"/>
        <v>0</v>
      </c>
      <c r="BB389" s="36">
        <f t="shared" si="466"/>
        <v>0</v>
      </c>
      <c r="BC389" s="36">
        <f t="shared" si="467"/>
        <v>0</v>
      </c>
      <c r="BD389" s="36">
        <f t="shared" si="468"/>
        <v>0</v>
      </c>
      <c r="BE389" s="36">
        <f t="shared" si="469"/>
        <v>0</v>
      </c>
      <c r="BF389" s="36">
        <f t="shared" si="470"/>
        <v>0</v>
      </c>
      <c r="BG389" s="36">
        <f t="shared" si="471"/>
        <v>0</v>
      </c>
      <c r="BH389" s="36">
        <f t="shared" si="472"/>
        <v>0</v>
      </c>
      <c r="BI389" s="36">
        <f t="shared" si="473"/>
        <v>0</v>
      </c>
      <c r="BJ389" s="118">
        <f t="shared" si="452"/>
        <v>0</v>
      </c>
      <c r="BK389" s="37"/>
      <c r="BL389" s="38">
        <f t="shared" si="474"/>
        <v>0</v>
      </c>
      <c r="BM389" s="39">
        <f>IF(BA389+AP389+T388&gt;=F$8,0,IF(SUM($BL389:BL389)&lt;$C389,MIN(F$8-(BA389+AP389+T388),$C389-SUM($BL389:BL389)),0))</f>
        <v>0</v>
      </c>
      <c r="BN389" s="39">
        <f>IF(BB389+AQ389+U388&gt;=G$8,0,IF(SUM($BL389:BM389)&lt;$C389,MIN(G$8-(BB389+AQ389+U388),$C389-SUM($BL389:BM389)),0))</f>
        <v>0</v>
      </c>
      <c r="BO389" s="39">
        <f>IF(BC389+AR389+V388&gt;=H$8,0,IF(SUM($BL389:BN389)&lt;$C389,MIN(H$8-(BC389+AR389+V388),$C389-SUM($BL389:BN389)),0))</f>
        <v>0</v>
      </c>
      <c r="BP389" s="39">
        <f>IF(BD389+AS389+W388&gt;=I$8,0,IF(SUM($BL389:BO389)&lt;$C389,MIN(I$8-(BD389+AS389+W388),$C389-SUM($BL389:BO389)),0))</f>
        <v>0</v>
      </c>
      <c r="BQ389" s="39">
        <f>IF(BE389+AT389+X388&gt;=J$8,0,IF(SUM($BL389:BP389)&lt;$C389,MIN(J$8-(BE389+AT389+X388),$C389-SUM($BL389:BP389)),0))</f>
        <v>0</v>
      </c>
      <c r="BR389" s="39">
        <f>IF(BF389+AU389+Y388&gt;=K$8,0,IF(SUM($BL389:BQ389)&lt;$C389,MIN(K$8-(BF389+AU389+Y388),$C389-SUM($BL389:BQ389)),0))</f>
        <v>0</v>
      </c>
      <c r="BS389" s="39">
        <f>IF(BG389+AV389+Z388&gt;=L$8,0,IF(SUM($BL389:BR389)&lt;$C389,MIN(L$8-(BG389+AV389+Z388),$C389-SUM($BL389:BR389)),0))</f>
        <v>0</v>
      </c>
      <c r="BT389" s="39">
        <f>IF(BH389+AW389+AA388&gt;=M$8,0,IF(SUM($BL389:BS389)&lt;$C389,MIN(M$8-(BH389+AW389+AA388),$C389-SUM($BL389:BS389)),0))</f>
        <v>0</v>
      </c>
      <c r="BU389" s="39">
        <f>IF(BI389+AX389+AB388&gt;=N$8,0,IF(SUM($BL389:BT389)&lt;$C389,MIN(N$8-(BI389+AX389+AB388),$C389-SUM($BL389:BT389)),0))</f>
        <v>0</v>
      </c>
      <c r="BW389" s="52" t="e">
        <f t="shared" si="475"/>
        <v>#N/A</v>
      </c>
      <c r="BX389" s="174" t="e">
        <f t="shared" si="476"/>
        <v>#N/A</v>
      </c>
      <c r="BY389" s="39">
        <f t="shared" si="453"/>
        <v>0</v>
      </c>
      <c r="BZ389" s="174" t="e">
        <f t="shared" si="477"/>
        <v>#N/A</v>
      </c>
      <c r="CA389" s="37">
        <f t="shared" si="454"/>
        <v>0</v>
      </c>
      <c r="CB389" s="174" t="e">
        <f t="shared" si="478"/>
        <v>#N/A</v>
      </c>
      <c r="CC389" s="39">
        <f t="shared" si="455"/>
        <v>0</v>
      </c>
      <c r="CD389" s="174" t="e">
        <f t="shared" si="479"/>
        <v>#N/A</v>
      </c>
      <c r="CE389" s="39">
        <f t="shared" si="456"/>
        <v>0</v>
      </c>
      <c r="CF389" s="174" t="e">
        <f t="shared" si="480"/>
        <v>#N/A</v>
      </c>
      <c r="CG389" s="39">
        <f t="shared" si="457"/>
        <v>0</v>
      </c>
      <c r="CH389" s="174" t="e">
        <f t="shared" si="481"/>
        <v>#N/A</v>
      </c>
      <c r="CI389" s="39">
        <f t="shared" si="458"/>
        <v>0</v>
      </c>
      <c r="CJ389" s="174" t="e">
        <f t="shared" si="482"/>
        <v>#N/A</v>
      </c>
      <c r="CK389" s="39">
        <f t="shared" si="459"/>
        <v>0</v>
      </c>
      <c r="CL389" s="174" t="e">
        <f t="shared" si="483"/>
        <v>#N/A</v>
      </c>
      <c r="CM389" s="39">
        <f t="shared" si="460"/>
        <v>0</v>
      </c>
      <c r="CN389" s="174" t="e">
        <f t="shared" si="484"/>
        <v>#N/A</v>
      </c>
      <c r="CO389" s="39">
        <f t="shared" si="461"/>
        <v>0</v>
      </c>
      <c r="CP389" s="174" t="e">
        <f t="shared" si="485"/>
        <v>#N/A</v>
      </c>
      <c r="CQ389" s="39">
        <f t="shared" si="462"/>
        <v>0</v>
      </c>
      <c r="CR389" s="39" t="e">
        <f>IF(ISERROR(BX389),NA(),(BY389/Calculator!$E$6)/2)</f>
        <v>#N/A</v>
      </c>
      <c r="CS389" s="39" t="e">
        <f>IF(ISERROR(BZ389),NA(),(CA389/Calculator!$E$6)/2)</f>
        <v>#N/A</v>
      </c>
      <c r="CT389" s="39" t="e">
        <f>IF(ISERROR(CB389),NA(),(CC389/Calculator!$E$6)/2)</f>
        <v>#N/A</v>
      </c>
      <c r="CU389" s="39" t="e">
        <f>IF(ISERROR(CD389),NA(),(CE389/Calculator!$E$6)/2)</f>
        <v>#N/A</v>
      </c>
      <c r="CV389" s="39" t="e">
        <f>IF(ISERROR(CF389),NA(),(CG389/Calculator!$E$6)/2)</f>
        <v>#N/A</v>
      </c>
      <c r="CW389" s="39" t="e">
        <f>IF(ISERROR(CH389),NA(),(CI389/Calculator!$E$6)/2)</f>
        <v>#N/A</v>
      </c>
      <c r="CX389" s="39" t="e">
        <f>IF(ISERROR(CJ389),NA(),(CK389/Calculator!$E$6)/2)</f>
        <v>#N/A</v>
      </c>
      <c r="CY389" s="39" t="e">
        <f>IF(ISERROR(CL389),NA(),(CM389/Calculator!$E$6)/2)</f>
        <v>#N/A</v>
      </c>
      <c r="CZ389" s="39" t="e">
        <f>IF(ISERROR(CN389),NA(),(CO389/Calculator!$E$6)/2)</f>
        <v>#N/A</v>
      </c>
      <c r="DA389" s="39" t="e">
        <f>IF(ISERROR(CP389),NA(),(CQ389/Calculator!$E$6)/2)</f>
        <v>#N/A</v>
      </c>
    </row>
    <row r="390" spans="1:105" s="34" customFormat="1" ht="12" thickBot="1" x14ac:dyDescent="0.25">
      <c r="A390" s="51" t="str">
        <f t="shared" si="417"/>
        <v/>
      </c>
      <c r="B390" s="52" t="str">
        <f t="shared" si="463"/>
        <v/>
      </c>
      <c r="C390" s="53" t="str">
        <f t="shared" si="418"/>
        <v/>
      </c>
      <c r="D390" s="54"/>
      <c r="E390" s="36">
        <f t="shared" si="419"/>
        <v>0</v>
      </c>
      <c r="F390" s="36">
        <f t="shared" si="420"/>
        <v>0</v>
      </c>
      <c r="G390" s="36">
        <f t="shared" si="421"/>
        <v>0</v>
      </c>
      <c r="H390" s="36">
        <f t="shared" si="422"/>
        <v>0</v>
      </c>
      <c r="I390" s="36">
        <f t="shared" si="423"/>
        <v>0</v>
      </c>
      <c r="J390" s="36">
        <f t="shared" si="424"/>
        <v>0</v>
      </c>
      <c r="K390" s="36">
        <f t="shared" si="425"/>
        <v>0</v>
      </c>
      <c r="L390" s="36">
        <f t="shared" si="426"/>
        <v>0</v>
      </c>
      <c r="M390" s="36">
        <f t="shared" si="427"/>
        <v>0</v>
      </c>
      <c r="N390" s="36">
        <f t="shared" si="428"/>
        <v>0</v>
      </c>
      <c r="O390" s="49">
        <f t="shared" si="429"/>
        <v>0</v>
      </c>
      <c r="P390" s="132" t="str">
        <f t="shared" si="430"/>
        <v/>
      </c>
      <c r="Q390" s="50">
        <f t="shared" si="431"/>
        <v>0</v>
      </c>
      <c r="R390" s="37"/>
      <c r="S390" s="36">
        <f t="shared" si="432"/>
        <v>1000</v>
      </c>
      <c r="T390" s="36">
        <f t="shared" si="433"/>
        <v>0</v>
      </c>
      <c r="U390" s="36">
        <f t="shared" si="434"/>
        <v>0</v>
      </c>
      <c r="V390" s="36">
        <f t="shared" si="435"/>
        <v>0</v>
      </c>
      <c r="W390" s="36">
        <f t="shared" si="436"/>
        <v>3000</v>
      </c>
      <c r="X390" s="36">
        <f t="shared" si="437"/>
        <v>0</v>
      </c>
      <c r="Y390" s="36">
        <f t="shared" si="438"/>
        <v>0</v>
      </c>
      <c r="Z390" s="36">
        <f t="shared" si="439"/>
        <v>88385.230000000069</v>
      </c>
      <c r="AA390" s="36">
        <f t="shared" si="440"/>
        <v>0</v>
      </c>
      <c r="AB390" s="36">
        <f t="shared" si="441"/>
        <v>0</v>
      </c>
      <c r="AC390" s="40"/>
      <c r="AD390" s="36">
        <f t="shared" si="407"/>
        <v>0</v>
      </c>
      <c r="AE390" s="36">
        <f t="shared" si="408"/>
        <v>0</v>
      </c>
      <c r="AF390" s="36">
        <f t="shared" si="409"/>
        <v>0</v>
      </c>
      <c r="AG390" s="36">
        <f t="shared" si="410"/>
        <v>0</v>
      </c>
      <c r="AH390" s="36">
        <f t="shared" si="411"/>
        <v>0</v>
      </c>
      <c r="AI390" s="36">
        <f t="shared" si="412"/>
        <v>0</v>
      </c>
      <c r="AJ390" s="36">
        <f t="shared" si="413"/>
        <v>0</v>
      </c>
      <c r="AK390" s="36">
        <f t="shared" si="414"/>
        <v>0</v>
      </c>
      <c r="AL390" s="36">
        <f t="shared" si="415"/>
        <v>0</v>
      </c>
      <c r="AM390" s="36">
        <f t="shared" si="416"/>
        <v>0</v>
      </c>
      <c r="AN390" s="40"/>
      <c r="AO390" s="36">
        <f t="shared" si="442"/>
        <v>0</v>
      </c>
      <c r="AP390" s="36">
        <f t="shared" si="443"/>
        <v>0</v>
      </c>
      <c r="AQ390" s="36">
        <f t="shared" si="444"/>
        <v>0</v>
      </c>
      <c r="AR390" s="36">
        <f t="shared" si="445"/>
        <v>0</v>
      </c>
      <c r="AS390" s="36">
        <f t="shared" si="446"/>
        <v>0</v>
      </c>
      <c r="AT390" s="36">
        <f t="shared" si="447"/>
        <v>0</v>
      </c>
      <c r="AU390" s="36">
        <f t="shared" si="448"/>
        <v>0</v>
      </c>
      <c r="AV390" s="36">
        <f t="shared" si="449"/>
        <v>257.04000000000002</v>
      </c>
      <c r="AW390" s="36">
        <f t="shared" si="450"/>
        <v>0</v>
      </c>
      <c r="AX390" s="36">
        <f t="shared" si="451"/>
        <v>0</v>
      </c>
      <c r="AZ390" s="36">
        <f t="shared" si="464"/>
        <v>0</v>
      </c>
      <c r="BA390" s="36">
        <f t="shared" si="465"/>
        <v>0</v>
      </c>
      <c r="BB390" s="36">
        <f t="shared" si="466"/>
        <v>0</v>
      </c>
      <c r="BC390" s="36">
        <f t="shared" si="467"/>
        <v>0</v>
      </c>
      <c r="BD390" s="36">
        <f t="shared" si="468"/>
        <v>0</v>
      </c>
      <c r="BE390" s="36">
        <f t="shared" si="469"/>
        <v>0</v>
      </c>
      <c r="BF390" s="36">
        <f t="shared" si="470"/>
        <v>0</v>
      </c>
      <c r="BG390" s="36">
        <f t="shared" si="471"/>
        <v>0</v>
      </c>
      <c r="BH390" s="36">
        <f t="shared" si="472"/>
        <v>0</v>
      </c>
      <c r="BI390" s="36">
        <f t="shared" si="473"/>
        <v>0</v>
      </c>
      <c r="BJ390" s="118">
        <f t="shared" si="452"/>
        <v>0</v>
      </c>
      <c r="BK390" s="37"/>
      <c r="BL390" s="38">
        <f t="shared" si="474"/>
        <v>0</v>
      </c>
      <c r="BM390" s="39">
        <f>IF(BA390+AP390+T389&gt;=F$8,0,IF(SUM($BL390:BL390)&lt;$C390,MIN(F$8-(BA390+AP390+T389),$C390-SUM($BL390:BL390)),0))</f>
        <v>0</v>
      </c>
      <c r="BN390" s="39">
        <f>IF(BB390+AQ390+U389&gt;=G$8,0,IF(SUM($BL390:BM390)&lt;$C390,MIN(G$8-(BB390+AQ390+U389),$C390-SUM($BL390:BM390)),0))</f>
        <v>0</v>
      </c>
      <c r="BO390" s="39">
        <f>IF(BC390+AR390+V389&gt;=H$8,0,IF(SUM($BL390:BN390)&lt;$C390,MIN(H$8-(BC390+AR390+V389),$C390-SUM($BL390:BN390)),0))</f>
        <v>0</v>
      </c>
      <c r="BP390" s="39">
        <f>IF(BD390+AS390+W389&gt;=I$8,0,IF(SUM($BL390:BO390)&lt;$C390,MIN(I$8-(BD390+AS390+W389),$C390-SUM($BL390:BO390)),0))</f>
        <v>0</v>
      </c>
      <c r="BQ390" s="39">
        <f>IF(BE390+AT390+X389&gt;=J$8,0,IF(SUM($BL390:BP390)&lt;$C390,MIN(J$8-(BE390+AT390+X389),$C390-SUM($BL390:BP390)),0))</f>
        <v>0</v>
      </c>
      <c r="BR390" s="39">
        <f>IF(BF390+AU390+Y389&gt;=K$8,0,IF(SUM($BL390:BQ390)&lt;$C390,MIN(K$8-(BF390+AU390+Y389),$C390-SUM($BL390:BQ390)),0))</f>
        <v>0</v>
      </c>
      <c r="BS390" s="39">
        <f>IF(BG390+AV390+Z389&gt;=L$8,0,IF(SUM($BL390:BR390)&lt;$C390,MIN(L$8-(BG390+AV390+Z389),$C390-SUM($BL390:BR390)),0))</f>
        <v>0</v>
      </c>
      <c r="BT390" s="39">
        <f>IF(BH390+AW390+AA389&gt;=M$8,0,IF(SUM($BL390:BS390)&lt;$C390,MIN(M$8-(BH390+AW390+AA389),$C390-SUM($BL390:BS390)),0))</f>
        <v>0</v>
      </c>
      <c r="BU390" s="39">
        <f>IF(BI390+AX390+AB389&gt;=N$8,0,IF(SUM($BL390:BT390)&lt;$C390,MIN(N$8-(BI390+AX390+AB389),$C390-SUM($BL390:BT390)),0))</f>
        <v>0</v>
      </c>
      <c r="BW390" s="52" t="e">
        <f t="shared" si="475"/>
        <v>#N/A</v>
      </c>
      <c r="BX390" s="174" t="e">
        <f t="shared" si="476"/>
        <v>#N/A</v>
      </c>
      <c r="BY390" s="39">
        <f t="shared" si="453"/>
        <v>0</v>
      </c>
      <c r="BZ390" s="174" t="e">
        <f t="shared" si="477"/>
        <v>#N/A</v>
      </c>
      <c r="CA390" s="37">
        <f t="shared" si="454"/>
        <v>0</v>
      </c>
      <c r="CB390" s="174" t="e">
        <f t="shared" si="478"/>
        <v>#N/A</v>
      </c>
      <c r="CC390" s="39">
        <f t="shared" si="455"/>
        <v>0</v>
      </c>
      <c r="CD390" s="174" t="e">
        <f t="shared" si="479"/>
        <v>#N/A</v>
      </c>
      <c r="CE390" s="39">
        <f t="shared" si="456"/>
        <v>0</v>
      </c>
      <c r="CF390" s="174" t="e">
        <f t="shared" si="480"/>
        <v>#N/A</v>
      </c>
      <c r="CG390" s="39">
        <f t="shared" si="457"/>
        <v>0</v>
      </c>
      <c r="CH390" s="174" t="e">
        <f t="shared" si="481"/>
        <v>#N/A</v>
      </c>
      <c r="CI390" s="39">
        <f t="shared" si="458"/>
        <v>0</v>
      </c>
      <c r="CJ390" s="174" t="e">
        <f t="shared" si="482"/>
        <v>#N/A</v>
      </c>
      <c r="CK390" s="39">
        <f t="shared" si="459"/>
        <v>0</v>
      </c>
      <c r="CL390" s="174" t="e">
        <f t="shared" si="483"/>
        <v>#N/A</v>
      </c>
      <c r="CM390" s="39">
        <f t="shared" si="460"/>
        <v>0</v>
      </c>
      <c r="CN390" s="174" t="e">
        <f t="shared" si="484"/>
        <v>#N/A</v>
      </c>
      <c r="CO390" s="39">
        <f t="shared" si="461"/>
        <v>0</v>
      </c>
      <c r="CP390" s="174" t="e">
        <f t="shared" si="485"/>
        <v>#N/A</v>
      </c>
      <c r="CQ390" s="39">
        <f t="shared" si="462"/>
        <v>0</v>
      </c>
      <c r="CR390" s="39" t="e">
        <f>IF(ISERROR(BX390),NA(),(BY390/Calculator!$E$6)/2)</f>
        <v>#N/A</v>
      </c>
      <c r="CS390" s="39" t="e">
        <f>IF(ISERROR(BZ390),NA(),(CA390/Calculator!$E$6)/2)</f>
        <v>#N/A</v>
      </c>
      <c r="CT390" s="39" t="e">
        <f>IF(ISERROR(CB390),NA(),(CC390/Calculator!$E$6)/2)</f>
        <v>#N/A</v>
      </c>
      <c r="CU390" s="39" t="e">
        <f>IF(ISERROR(CD390),NA(),(CE390/Calculator!$E$6)/2)</f>
        <v>#N/A</v>
      </c>
      <c r="CV390" s="39" t="e">
        <f>IF(ISERROR(CF390),NA(),(CG390/Calculator!$E$6)/2)</f>
        <v>#N/A</v>
      </c>
      <c r="CW390" s="39" t="e">
        <f>IF(ISERROR(CH390),NA(),(CI390/Calculator!$E$6)/2)</f>
        <v>#N/A</v>
      </c>
      <c r="CX390" s="39" t="e">
        <f>IF(ISERROR(CJ390),NA(),(CK390/Calculator!$E$6)/2)</f>
        <v>#N/A</v>
      </c>
      <c r="CY390" s="39" t="e">
        <f>IF(ISERROR(CL390),NA(),(CM390/Calculator!$E$6)/2)</f>
        <v>#N/A</v>
      </c>
      <c r="CZ390" s="39" t="e">
        <f>IF(ISERROR(CN390),NA(),(CO390/Calculator!$E$6)/2)</f>
        <v>#N/A</v>
      </c>
      <c r="DA390" s="39" t="e">
        <f>IF(ISERROR(CP390),NA(),(CQ390/Calculator!$E$6)/2)</f>
        <v>#N/A</v>
      </c>
    </row>
    <row r="391" spans="1:105" s="34" customFormat="1" ht="12" thickBot="1" x14ac:dyDescent="0.25">
      <c r="A391" s="51" t="str">
        <f t="shared" si="417"/>
        <v/>
      </c>
      <c r="B391" s="52" t="str">
        <f t="shared" si="463"/>
        <v/>
      </c>
      <c r="C391" s="53" t="str">
        <f t="shared" si="418"/>
        <v/>
      </c>
      <c r="D391" s="54"/>
      <c r="E391" s="36">
        <f t="shared" si="419"/>
        <v>0</v>
      </c>
      <c r="F391" s="36">
        <f t="shared" si="420"/>
        <v>0</v>
      </c>
      <c r="G391" s="36">
        <f t="shared" si="421"/>
        <v>0</v>
      </c>
      <c r="H391" s="36">
        <f t="shared" si="422"/>
        <v>0</v>
      </c>
      <c r="I391" s="36">
        <f t="shared" si="423"/>
        <v>0</v>
      </c>
      <c r="J391" s="36">
        <f t="shared" si="424"/>
        <v>0</v>
      </c>
      <c r="K391" s="36">
        <f t="shared" si="425"/>
        <v>0</v>
      </c>
      <c r="L391" s="36">
        <f t="shared" si="426"/>
        <v>0</v>
      </c>
      <c r="M391" s="36">
        <f t="shared" si="427"/>
        <v>0</v>
      </c>
      <c r="N391" s="36">
        <f t="shared" si="428"/>
        <v>0</v>
      </c>
      <c r="O391" s="49">
        <f t="shared" si="429"/>
        <v>0</v>
      </c>
      <c r="P391" s="132" t="str">
        <f t="shared" si="430"/>
        <v/>
      </c>
      <c r="Q391" s="50">
        <f t="shared" si="431"/>
        <v>0</v>
      </c>
      <c r="R391" s="37"/>
      <c r="S391" s="36">
        <f t="shared" si="432"/>
        <v>1000</v>
      </c>
      <c r="T391" s="36">
        <f t="shared" si="433"/>
        <v>0</v>
      </c>
      <c r="U391" s="36">
        <f t="shared" si="434"/>
        <v>0</v>
      </c>
      <c r="V391" s="36">
        <f t="shared" si="435"/>
        <v>0</v>
      </c>
      <c r="W391" s="36">
        <f t="shared" si="436"/>
        <v>3000</v>
      </c>
      <c r="X391" s="36">
        <f t="shared" si="437"/>
        <v>0</v>
      </c>
      <c r="Y391" s="36">
        <f t="shared" si="438"/>
        <v>0</v>
      </c>
      <c r="Z391" s="36">
        <f t="shared" si="439"/>
        <v>88643.020000000062</v>
      </c>
      <c r="AA391" s="36">
        <f t="shared" si="440"/>
        <v>0</v>
      </c>
      <c r="AB391" s="36">
        <f t="shared" si="441"/>
        <v>0</v>
      </c>
      <c r="AC391" s="40"/>
      <c r="AD391" s="36">
        <f t="shared" si="407"/>
        <v>0</v>
      </c>
      <c r="AE391" s="36">
        <f t="shared" si="408"/>
        <v>0</v>
      </c>
      <c r="AF391" s="36">
        <f t="shared" si="409"/>
        <v>0</v>
      </c>
      <c r="AG391" s="36">
        <f t="shared" si="410"/>
        <v>0</v>
      </c>
      <c r="AH391" s="36">
        <f t="shared" si="411"/>
        <v>0</v>
      </c>
      <c r="AI391" s="36">
        <f t="shared" si="412"/>
        <v>0</v>
      </c>
      <c r="AJ391" s="36">
        <f t="shared" si="413"/>
        <v>0</v>
      </c>
      <c r="AK391" s="36">
        <f t="shared" si="414"/>
        <v>0</v>
      </c>
      <c r="AL391" s="36">
        <f t="shared" si="415"/>
        <v>0</v>
      </c>
      <c r="AM391" s="36">
        <f t="shared" si="416"/>
        <v>0</v>
      </c>
      <c r="AN391" s="40"/>
      <c r="AO391" s="36">
        <f t="shared" si="442"/>
        <v>0</v>
      </c>
      <c r="AP391" s="36">
        <f t="shared" si="443"/>
        <v>0</v>
      </c>
      <c r="AQ391" s="36">
        <f t="shared" si="444"/>
        <v>0</v>
      </c>
      <c r="AR391" s="36">
        <f t="shared" si="445"/>
        <v>0</v>
      </c>
      <c r="AS391" s="36">
        <f t="shared" si="446"/>
        <v>0</v>
      </c>
      <c r="AT391" s="36">
        <f t="shared" si="447"/>
        <v>0</v>
      </c>
      <c r="AU391" s="36">
        <f t="shared" si="448"/>
        <v>0</v>
      </c>
      <c r="AV391" s="36">
        <f t="shared" si="449"/>
        <v>257.79000000000002</v>
      </c>
      <c r="AW391" s="36">
        <f t="shared" si="450"/>
        <v>0</v>
      </c>
      <c r="AX391" s="36">
        <f t="shared" si="451"/>
        <v>0</v>
      </c>
      <c r="AZ391" s="36">
        <f t="shared" si="464"/>
        <v>0</v>
      </c>
      <c r="BA391" s="36">
        <f t="shared" si="465"/>
        <v>0</v>
      </c>
      <c r="BB391" s="36">
        <f t="shared" si="466"/>
        <v>0</v>
      </c>
      <c r="BC391" s="36">
        <f t="shared" si="467"/>
        <v>0</v>
      </c>
      <c r="BD391" s="36">
        <f t="shared" si="468"/>
        <v>0</v>
      </c>
      <c r="BE391" s="36">
        <f t="shared" si="469"/>
        <v>0</v>
      </c>
      <c r="BF391" s="36">
        <f t="shared" si="470"/>
        <v>0</v>
      </c>
      <c r="BG391" s="36">
        <f t="shared" si="471"/>
        <v>0</v>
      </c>
      <c r="BH391" s="36">
        <f t="shared" si="472"/>
        <v>0</v>
      </c>
      <c r="BI391" s="36">
        <f t="shared" si="473"/>
        <v>0</v>
      </c>
      <c r="BJ391" s="118">
        <f t="shared" si="452"/>
        <v>0</v>
      </c>
      <c r="BK391" s="37"/>
      <c r="BL391" s="38">
        <f t="shared" si="474"/>
        <v>0</v>
      </c>
      <c r="BM391" s="39">
        <f>IF(BA391+AP391+T390&gt;=F$8,0,IF(SUM($BL391:BL391)&lt;$C391,MIN(F$8-(BA391+AP391+T390),$C391-SUM($BL391:BL391)),0))</f>
        <v>0</v>
      </c>
      <c r="BN391" s="39">
        <f>IF(BB391+AQ391+U390&gt;=G$8,0,IF(SUM($BL391:BM391)&lt;$C391,MIN(G$8-(BB391+AQ391+U390),$C391-SUM($BL391:BM391)),0))</f>
        <v>0</v>
      </c>
      <c r="BO391" s="39">
        <f>IF(BC391+AR391+V390&gt;=H$8,0,IF(SUM($BL391:BN391)&lt;$C391,MIN(H$8-(BC391+AR391+V390),$C391-SUM($BL391:BN391)),0))</f>
        <v>0</v>
      </c>
      <c r="BP391" s="39">
        <f>IF(BD391+AS391+W390&gt;=I$8,0,IF(SUM($BL391:BO391)&lt;$C391,MIN(I$8-(BD391+AS391+W390),$C391-SUM($BL391:BO391)),0))</f>
        <v>0</v>
      </c>
      <c r="BQ391" s="39">
        <f>IF(BE391+AT391+X390&gt;=J$8,0,IF(SUM($BL391:BP391)&lt;$C391,MIN(J$8-(BE391+AT391+X390),$C391-SUM($BL391:BP391)),0))</f>
        <v>0</v>
      </c>
      <c r="BR391" s="39">
        <f>IF(BF391+AU391+Y390&gt;=K$8,0,IF(SUM($BL391:BQ391)&lt;$C391,MIN(K$8-(BF391+AU391+Y390),$C391-SUM($BL391:BQ391)),0))</f>
        <v>0</v>
      </c>
      <c r="BS391" s="39">
        <f>IF(BG391+AV391+Z390&gt;=L$8,0,IF(SUM($BL391:BR391)&lt;$C391,MIN(L$8-(BG391+AV391+Z390),$C391-SUM($BL391:BR391)),0))</f>
        <v>0</v>
      </c>
      <c r="BT391" s="39">
        <f>IF(BH391+AW391+AA390&gt;=M$8,0,IF(SUM($BL391:BS391)&lt;$C391,MIN(M$8-(BH391+AW391+AA390),$C391-SUM($BL391:BS391)),0))</f>
        <v>0</v>
      </c>
      <c r="BU391" s="39">
        <f>IF(BI391+AX391+AB390&gt;=N$8,0,IF(SUM($BL391:BT391)&lt;$C391,MIN(N$8-(BI391+AX391+AB390),$C391-SUM($BL391:BT391)),0))</f>
        <v>0</v>
      </c>
      <c r="BW391" s="52" t="e">
        <f t="shared" si="475"/>
        <v>#N/A</v>
      </c>
      <c r="BX391" s="174" t="e">
        <f t="shared" si="476"/>
        <v>#N/A</v>
      </c>
      <c r="BY391" s="39">
        <f t="shared" si="453"/>
        <v>0</v>
      </c>
      <c r="BZ391" s="174" t="e">
        <f t="shared" si="477"/>
        <v>#N/A</v>
      </c>
      <c r="CA391" s="37">
        <f t="shared" si="454"/>
        <v>0</v>
      </c>
      <c r="CB391" s="174" t="e">
        <f t="shared" si="478"/>
        <v>#N/A</v>
      </c>
      <c r="CC391" s="39">
        <f t="shared" si="455"/>
        <v>0</v>
      </c>
      <c r="CD391" s="174" t="e">
        <f t="shared" si="479"/>
        <v>#N/A</v>
      </c>
      <c r="CE391" s="39">
        <f t="shared" si="456"/>
        <v>0</v>
      </c>
      <c r="CF391" s="174" t="e">
        <f t="shared" si="480"/>
        <v>#N/A</v>
      </c>
      <c r="CG391" s="39">
        <f t="shared" si="457"/>
        <v>0</v>
      </c>
      <c r="CH391" s="174" t="e">
        <f t="shared" si="481"/>
        <v>#N/A</v>
      </c>
      <c r="CI391" s="39">
        <f t="shared" si="458"/>
        <v>0</v>
      </c>
      <c r="CJ391" s="174" t="e">
        <f t="shared" si="482"/>
        <v>#N/A</v>
      </c>
      <c r="CK391" s="39">
        <f t="shared" si="459"/>
        <v>0</v>
      </c>
      <c r="CL391" s="174" t="e">
        <f t="shared" si="483"/>
        <v>#N/A</v>
      </c>
      <c r="CM391" s="39">
        <f t="shared" si="460"/>
        <v>0</v>
      </c>
      <c r="CN391" s="174" t="e">
        <f t="shared" si="484"/>
        <v>#N/A</v>
      </c>
      <c r="CO391" s="39">
        <f t="shared" si="461"/>
        <v>0</v>
      </c>
      <c r="CP391" s="174" t="e">
        <f t="shared" si="485"/>
        <v>#N/A</v>
      </c>
      <c r="CQ391" s="39">
        <f t="shared" si="462"/>
        <v>0</v>
      </c>
      <c r="CR391" s="39" t="e">
        <f>IF(ISERROR(BX391),NA(),(BY391/Calculator!$E$6)/2)</f>
        <v>#N/A</v>
      </c>
      <c r="CS391" s="39" t="e">
        <f>IF(ISERROR(BZ391),NA(),(CA391/Calculator!$E$6)/2)</f>
        <v>#N/A</v>
      </c>
      <c r="CT391" s="39" t="e">
        <f>IF(ISERROR(CB391),NA(),(CC391/Calculator!$E$6)/2)</f>
        <v>#N/A</v>
      </c>
      <c r="CU391" s="39" t="e">
        <f>IF(ISERROR(CD391),NA(),(CE391/Calculator!$E$6)/2)</f>
        <v>#N/A</v>
      </c>
      <c r="CV391" s="39" t="e">
        <f>IF(ISERROR(CF391),NA(),(CG391/Calculator!$E$6)/2)</f>
        <v>#N/A</v>
      </c>
      <c r="CW391" s="39" t="e">
        <f>IF(ISERROR(CH391),NA(),(CI391/Calculator!$E$6)/2)</f>
        <v>#N/A</v>
      </c>
      <c r="CX391" s="39" t="e">
        <f>IF(ISERROR(CJ391),NA(),(CK391/Calculator!$E$6)/2)</f>
        <v>#N/A</v>
      </c>
      <c r="CY391" s="39" t="e">
        <f>IF(ISERROR(CL391),NA(),(CM391/Calculator!$E$6)/2)</f>
        <v>#N/A</v>
      </c>
      <c r="CZ391" s="39" t="e">
        <f>IF(ISERROR(CN391),NA(),(CO391/Calculator!$E$6)/2)</f>
        <v>#N/A</v>
      </c>
      <c r="DA391" s="39" t="e">
        <f>IF(ISERROR(CP391),NA(),(CQ391/Calculator!$E$6)/2)</f>
        <v>#N/A</v>
      </c>
    </row>
    <row r="392" spans="1:105" s="34" customFormat="1" ht="12" thickBot="1" x14ac:dyDescent="0.25">
      <c r="A392" s="51" t="str">
        <f t="shared" si="417"/>
        <v/>
      </c>
      <c r="B392" s="52" t="str">
        <f t="shared" si="463"/>
        <v/>
      </c>
      <c r="C392" s="53" t="str">
        <f t="shared" si="418"/>
        <v/>
      </c>
      <c r="D392" s="54"/>
      <c r="E392" s="36">
        <f t="shared" si="419"/>
        <v>0</v>
      </c>
      <c r="F392" s="36">
        <f t="shared" si="420"/>
        <v>0</v>
      </c>
      <c r="G392" s="36">
        <f t="shared" si="421"/>
        <v>0</v>
      </c>
      <c r="H392" s="36">
        <f t="shared" si="422"/>
        <v>0</v>
      </c>
      <c r="I392" s="36">
        <f t="shared" si="423"/>
        <v>0</v>
      </c>
      <c r="J392" s="36">
        <f t="shared" si="424"/>
        <v>0</v>
      </c>
      <c r="K392" s="36">
        <f t="shared" si="425"/>
        <v>0</v>
      </c>
      <c r="L392" s="36">
        <f t="shared" si="426"/>
        <v>0</v>
      </c>
      <c r="M392" s="36">
        <f t="shared" si="427"/>
        <v>0</v>
      </c>
      <c r="N392" s="36">
        <f t="shared" si="428"/>
        <v>0</v>
      </c>
      <c r="O392" s="49">
        <f t="shared" si="429"/>
        <v>0</v>
      </c>
      <c r="P392" s="132" t="str">
        <f t="shared" si="430"/>
        <v/>
      </c>
      <c r="Q392" s="50">
        <f t="shared" si="431"/>
        <v>0</v>
      </c>
      <c r="R392" s="37"/>
      <c r="S392" s="36">
        <f t="shared" si="432"/>
        <v>1000</v>
      </c>
      <c r="T392" s="36">
        <f t="shared" si="433"/>
        <v>0</v>
      </c>
      <c r="U392" s="36">
        <f t="shared" si="434"/>
        <v>0</v>
      </c>
      <c r="V392" s="36">
        <f t="shared" si="435"/>
        <v>0</v>
      </c>
      <c r="W392" s="36">
        <f t="shared" si="436"/>
        <v>3000</v>
      </c>
      <c r="X392" s="36">
        <f t="shared" si="437"/>
        <v>0</v>
      </c>
      <c r="Y392" s="36">
        <f t="shared" si="438"/>
        <v>0</v>
      </c>
      <c r="Z392" s="36">
        <f t="shared" si="439"/>
        <v>88901.560000000056</v>
      </c>
      <c r="AA392" s="36">
        <f t="shared" si="440"/>
        <v>0</v>
      </c>
      <c r="AB392" s="36">
        <f t="shared" si="441"/>
        <v>0</v>
      </c>
      <c r="AC392" s="40"/>
      <c r="AD392" s="36">
        <f t="shared" si="407"/>
        <v>0</v>
      </c>
      <c r="AE392" s="36">
        <f t="shared" si="408"/>
        <v>0</v>
      </c>
      <c r="AF392" s="36">
        <f t="shared" si="409"/>
        <v>0</v>
      </c>
      <c r="AG392" s="36">
        <f t="shared" si="410"/>
        <v>0</v>
      </c>
      <c r="AH392" s="36">
        <f t="shared" si="411"/>
        <v>0</v>
      </c>
      <c r="AI392" s="36">
        <f t="shared" si="412"/>
        <v>0</v>
      </c>
      <c r="AJ392" s="36">
        <f t="shared" si="413"/>
        <v>0</v>
      </c>
      <c r="AK392" s="36">
        <f t="shared" si="414"/>
        <v>0</v>
      </c>
      <c r="AL392" s="36">
        <f t="shared" si="415"/>
        <v>0</v>
      </c>
      <c r="AM392" s="36">
        <f t="shared" si="416"/>
        <v>0</v>
      </c>
      <c r="AN392" s="40"/>
      <c r="AO392" s="36">
        <f t="shared" si="442"/>
        <v>0</v>
      </c>
      <c r="AP392" s="36">
        <f t="shared" si="443"/>
        <v>0</v>
      </c>
      <c r="AQ392" s="36">
        <f t="shared" si="444"/>
        <v>0</v>
      </c>
      <c r="AR392" s="36">
        <f t="shared" si="445"/>
        <v>0</v>
      </c>
      <c r="AS392" s="36">
        <f t="shared" si="446"/>
        <v>0</v>
      </c>
      <c r="AT392" s="36">
        <f t="shared" si="447"/>
        <v>0</v>
      </c>
      <c r="AU392" s="36">
        <f t="shared" si="448"/>
        <v>0</v>
      </c>
      <c r="AV392" s="36">
        <f t="shared" si="449"/>
        <v>258.54000000000002</v>
      </c>
      <c r="AW392" s="36">
        <f t="shared" si="450"/>
        <v>0</v>
      </c>
      <c r="AX392" s="36">
        <f t="shared" si="451"/>
        <v>0</v>
      </c>
      <c r="AZ392" s="36">
        <f t="shared" si="464"/>
        <v>0</v>
      </c>
      <c r="BA392" s="36">
        <f t="shared" si="465"/>
        <v>0</v>
      </c>
      <c r="BB392" s="36">
        <f t="shared" si="466"/>
        <v>0</v>
      </c>
      <c r="BC392" s="36">
        <f t="shared" si="467"/>
        <v>0</v>
      </c>
      <c r="BD392" s="36">
        <f t="shared" si="468"/>
        <v>0</v>
      </c>
      <c r="BE392" s="36">
        <f t="shared" si="469"/>
        <v>0</v>
      </c>
      <c r="BF392" s="36">
        <f t="shared" si="470"/>
        <v>0</v>
      </c>
      <c r="BG392" s="36">
        <f t="shared" si="471"/>
        <v>0</v>
      </c>
      <c r="BH392" s="36">
        <f t="shared" si="472"/>
        <v>0</v>
      </c>
      <c r="BI392" s="36">
        <f t="shared" si="473"/>
        <v>0</v>
      </c>
      <c r="BJ392" s="118">
        <f t="shared" si="452"/>
        <v>0</v>
      </c>
      <c r="BK392" s="37"/>
      <c r="BL392" s="38">
        <f t="shared" si="474"/>
        <v>0</v>
      </c>
      <c r="BM392" s="39">
        <f>IF(BA392+AP392+T391&gt;=F$8,0,IF(SUM($BL392:BL392)&lt;$C392,MIN(F$8-(BA392+AP392+T391),$C392-SUM($BL392:BL392)),0))</f>
        <v>0</v>
      </c>
      <c r="BN392" s="39">
        <f>IF(BB392+AQ392+U391&gt;=G$8,0,IF(SUM($BL392:BM392)&lt;$C392,MIN(G$8-(BB392+AQ392+U391),$C392-SUM($BL392:BM392)),0))</f>
        <v>0</v>
      </c>
      <c r="BO392" s="39">
        <f>IF(BC392+AR392+V391&gt;=H$8,0,IF(SUM($BL392:BN392)&lt;$C392,MIN(H$8-(BC392+AR392+V391),$C392-SUM($BL392:BN392)),0))</f>
        <v>0</v>
      </c>
      <c r="BP392" s="39">
        <f>IF(BD392+AS392+W391&gt;=I$8,0,IF(SUM($BL392:BO392)&lt;$C392,MIN(I$8-(BD392+AS392+W391),$C392-SUM($BL392:BO392)),0))</f>
        <v>0</v>
      </c>
      <c r="BQ392" s="39">
        <f>IF(BE392+AT392+X391&gt;=J$8,0,IF(SUM($BL392:BP392)&lt;$C392,MIN(J$8-(BE392+AT392+X391),$C392-SUM($BL392:BP392)),0))</f>
        <v>0</v>
      </c>
      <c r="BR392" s="39">
        <f>IF(BF392+AU392+Y391&gt;=K$8,0,IF(SUM($BL392:BQ392)&lt;$C392,MIN(K$8-(BF392+AU392+Y391),$C392-SUM($BL392:BQ392)),0))</f>
        <v>0</v>
      </c>
      <c r="BS392" s="39">
        <f>IF(BG392+AV392+Z391&gt;=L$8,0,IF(SUM($BL392:BR392)&lt;$C392,MIN(L$8-(BG392+AV392+Z391),$C392-SUM($BL392:BR392)),0))</f>
        <v>0</v>
      </c>
      <c r="BT392" s="39">
        <f>IF(BH392+AW392+AA391&gt;=M$8,0,IF(SUM($BL392:BS392)&lt;$C392,MIN(M$8-(BH392+AW392+AA391),$C392-SUM($BL392:BS392)),0))</f>
        <v>0</v>
      </c>
      <c r="BU392" s="39">
        <f>IF(BI392+AX392+AB391&gt;=N$8,0,IF(SUM($BL392:BT392)&lt;$C392,MIN(N$8-(BI392+AX392+AB391),$C392-SUM($BL392:BT392)),0))</f>
        <v>0</v>
      </c>
      <c r="BW392" s="52" t="e">
        <f t="shared" si="475"/>
        <v>#N/A</v>
      </c>
      <c r="BX392" s="174" t="e">
        <f t="shared" si="476"/>
        <v>#N/A</v>
      </c>
      <c r="BY392" s="39">
        <f t="shared" si="453"/>
        <v>0</v>
      </c>
      <c r="BZ392" s="174" t="e">
        <f t="shared" si="477"/>
        <v>#N/A</v>
      </c>
      <c r="CA392" s="37">
        <f t="shared" si="454"/>
        <v>0</v>
      </c>
      <c r="CB392" s="174" t="e">
        <f t="shared" si="478"/>
        <v>#N/A</v>
      </c>
      <c r="CC392" s="39">
        <f t="shared" si="455"/>
        <v>0</v>
      </c>
      <c r="CD392" s="174" t="e">
        <f t="shared" si="479"/>
        <v>#N/A</v>
      </c>
      <c r="CE392" s="39">
        <f t="shared" si="456"/>
        <v>0</v>
      </c>
      <c r="CF392" s="174" t="e">
        <f t="shared" si="480"/>
        <v>#N/A</v>
      </c>
      <c r="CG392" s="39">
        <f t="shared" si="457"/>
        <v>0</v>
      </c>
      <c r="CH392" s="174" t="e">
        <f t="shared" si="481"/>
        <v>#N/A</v>
      </c>
      <c r="CI392" s="39">
        <f t="shared" si="458"/>
        <v>0</v>
      </c>
      <c r="CJ392" s="174" t="e">
        <f t="shared" si="482"/>
        <v>#N/A</v>
      </c>
      <c r="CK392" s="39">
        <f t="shared" si="459"/>
        <v>0</v>
      </c>
      <c r="CL392" s="174" t="e">
        <f t="shared" si="483"/>
        <v>#N/A</v>
      </c>
      <c r="CM392" s="39">
        <f t="shared" si="460"/>
        <v>0</v>
      </c>
      <c r="CN392" s="174" t="e">
        <f t="shared" si="484"/>
        <v>#N/A</v>
      </c>
      <c r="CO392" s="39">
        <f t="shared" si="461"/>
        <v>0</v>
      </c>
      <c r="CP392" s="174" t="e">
        <f t="shared" si="485"/>
        <v>#N/A</v>
      </c>
      <c r="CQ392" s="39">
        <f t="shared" si="462"/>
        <v>0</v>
      </c>
      <c r="CR392" s="39" t="e">
        <f>IF(ISERROR(BX392),NA(),(BY392/Calculator!$E$6)/2)</f>
        <v>#N/A</v>
      </c>
      <c r="CS392" s="39" t="e">
        <f>IF(ISERROR(BZ392),NA(),(CA392/Calculator!$E$6)/2)</f>
        <v>#N/A</v>
      </c>
      <c r="CT392" s="39" t="e">
        <f>IF(ISERROR(CB392),NA(),(CC392/Calculator!$E$6)/2)</f>
        <v>#N/A</v>
      </c>
      <c r="CU392" s="39" t="e">
        <f>IF(ISERROR(CD392),NA(),(CE392/Calculator!$E$6)/2)</f>
        <v>#N/A</v>
      </c>
      <c r="CV392" s="39" t="e">
        <f>IF(ISERROR(CF392),NA(),(CG392/Calculator!$E$6)/2)</f>
        <v>#N/A</v>
      </c>
      <c r="CW392" s="39" t="e">
        <f>IF(ISERROR(CH392),NA(),(CI392/Calculator!$E$6)/2)</f>
        <v>#N/A</v>
      </c>
      <c r="CX392" s="39" t="e">
        <f>IF(ISERROR(CJ392),NA(),(CK392/Calculator!$E$6)/2)</f>
        <v>#N/A</v>
      </c>
      <c r="CY392" s="39" t="e">
        <f>IF(ISERROR(CL392),NA(),(CM392/Calculator!$E$6)/2)</f>
        <v>#N/A</v>
      </c>
      <c r="CZ392" s="39" t="e">
        <f>IF(ISERROR(CN392),NA(),(CO392/Calculator!$E$6)/2)</f>
        <v>#N/A</v>
      </c>
      <c r="DA392" s="39" t="e">
        <f>IF(ISERROR(CP392),NA(),(CQ392/Calculator!$E$6)/2)</f>
        <v>#N/A</v>
      </c>
    </row>
    <row r="393" spans="1:105" s="34" customFormat="1" ht="12" thickBot="1" x14ac:dyDescent="0.25">
      <c r="A393" s="51" t="str">
        <f t="shared" si="417"/>
        <v/>
      </c>
      <c r="B393" s="52" t="str">
        <f t="shared" si="463"/>
        <v/>
      </c>
      <c r="C393" s="53" t="str">
        <f t="shared" si="418"/>
        <v/>
      </c>
      <c r="D393" s="54"/>
      <c r="E393" s="36">
        <f t="shared" si="419"/>
        <v>0</v>
      </c>
      <c r="F393" s="36">
        <f t="shared" si="420"/>
        <v>0</v>
      </c>
      <c r="G393" s="36">
        <f t="shared" si="421"/>
        <v>0</v>
      </c>
      <c r="H393" s="36">
        <f t="shared" si="422"/>
        <v>0</v>
      </c>
      <c r="I393" s="36">
        <f t="shared" si="423"/>
        <v>0</v>
      </c>
      <c r="J393" s="36">
        <f t="shared" si="424"/>
        <v>0</v>
      </c>
      <c r="K393" s="36">
        <f t="shared" si="425"/>
        <v>0</v>
      </c>
      <c r="L393" s="36">
        <f t="shared" si="426"/>
        <v>0</v>
      </c>
      <c r="M393" s="36">
        <f t="shared" si="427"/>
        <v>0</v>
      </c>
      <c r="N393" s="36">
        <f t="shared" si="428"/>
        <v>0</v>
      </c>
      <c r="O393" s="49">
        <f t="shared" si="429"/>
        <v>0</v>
      </c>
      <c r="P393" s="132" t="str">
        <f t="shared" si="430"/>
        <v/>
      </c>
      <c r="Q393" s="50">
        <f t="shared" si="431"/>
        <v>0</v>
      </c>
      <c r="R393" s="37"/>
      <c r="S393" s="36">
        <f t="shared" si="432"/>
        <v>1000</v>
      </c>
      <c r="T393" s="36">
        <f t="shared" si="433"/>
        <v>0</v>
      </c>
      <c r="U393" s="36">
        <f t="shared" si="434"/>
        <v>0</v>
      </c>
      <c r="V393" s="36">
        <f t="shared" si="435"/>
        <v>0</v>
      </c>
      <c r="W393" s="36">
        <f t="shared" si="436"/>
        <v>3000</v>
      </c>
      <c r="X393" s="36">
        <f t="shared" si="437"/>
        <v>0</v>
      </c>
      <c r="Y393" s="36">
        <f t="shared" si="438"/>
        <v>0</v>
      </c>
      <c r="Z393" s="36">
        <f t="shared" si="439"/>
        <v>89160.860000000059</v>
      </c>
      <c r="AA393" s="36">
        <f t="shared" si="440"/>
        <v>0</v>
      </c>
      <c r="AB393" s="36">
        <f t="shared" si="441"/>
        <v>0</v>
      </c>
      <c r="AC393" s="40"/>
      <c r="AD393" s="36">
        <f t="shared" si="407"/>
        <v>0</v>
      </c>
      <c r="AE393" s="36">
        <f t="shared" si="408"/>
        <v>0</v>
      </c>
      <c r="AF393" s="36">
        <f t="shared" si="409"/>
        <v>0</v>
      </c>
      <c r="AG393" s="36">
        <f t="shared" si="410"/>
        <v>0</v>
      </c>
      <c r="AH393" s="36">
        <f t="shared" si="411"/>
        <v>0</v>
      </c>
      <c r="AI393" s="36">
        <f t="shared" si="412"/>
        <v>0</v>
      </c>
      <c r="AJ393" s="36">
        <f t="shared" si="413"/>
        <v>0</v>
      </c>
      <c r="AK393" s="36">
        <f t="shared" si="414"/>
        <v>0</v>
      </c>
      <c r="AL393" s="36">
        <f t="shared" si="415"/>
        <v>0</v>
      </c>
      <c r="AM393" s="36">
        <f t="shared" si="416"/>
        <v>0</v>
      </c>
      <c r="AN393" s="40"/>
      <c r="AO393" s="36">
        <f t="shared" si="442"/>
        <v>0</v>
      </c>
      <c r="AP393" s="36">
        <f t="shared" si="443"/>
        <v>0</v>
      </c>
      <c r="AQ393" s="36">
        <f t="shared" si="444"/>
        <v>0</v>
      </c>
      <c r="AR393" s="36">
        <f t="shared" si="445"/>
        <v>0</v>
      </c>
      <c r="AS393" s="36">
        <f t="shared" si="446"/>
        <v>0</v>
      </c>
      <c r="AT393" s="36">
        <f t="shared" si="447"/>
        <v>0</v>
      </c>
      <c r="AU393" s="36">
        <f t="shared" si="448"/>
        <v>0</v>
      </c>
      <c r="AV393" s="36">
        <f t="shared" si="449"/>
        <v>259.3</v>
      </c>
      <c r="AW393" s="36">
        <f t="shared" si="450"/>
        <v>0</v>
      </c>
      <c r="AX393" s="36">
        <f t="shared" si="451"/>
        <v>0</v>
      </c>
      <c r="AZ393" s="36">
        <f t="shared" si="464"/>
        <v>0</v>
      </c>
      <c r="BA393" s="36">
        <f t="shared" si="465"/>
        <v>0</v>
      </c>
      <c r="BB393" s="36">
        <f t="shared" si="466"/>
        <v>0</v>
      </c>
      <c r="BC393" s="36">
        <f t="shared" si="467"/>
        <v>0</v>
      </c>
      <c r="BD393" s="36">
        <f t="shared" si="468"/>
        <v>0</v>
      </c>
      <c r="BE393" s="36">
        <f t="shared" si="469"/>
        <v>0</v>
      </c>
      <c r="BF393" s="36">
        <f t="shared" si="470"/>
        <v>0</v>
      </c>
      <c r="BG393" s="36">
        <f t="shared" si="471"/>
        <v>0</v>
      </c>
      <c r="BH393" s="36">
        <f t="shared" si="472"/>
        <v>0</v>
      </c>
      <c r="BI393" s="36">
        <f t="shared" si="473"/>
        <v>0</v>
      </c>
      <c r="BJ393" s="118">
        <f t="shared" si="452"/>
        <v>0</v>
      </c>
      <c r="BK393" s="37"/>
      <c r="BL393" s="38">
        <f t="shared" si="474"/>
        <v>0</v>
      </c>
      <c r="BM393" s="39">
        <f>IF(BA393+AP393+T392&gt;=F$8,0,IF(SUM($BL393:BL393)&lt;$C393,MIN(F$8-(BA393+AP393+T392),$C393-SUM($BL393:BL393)),0))</f>
        <v>0</v>
      </c>
      <c r="BN393" s="39">
        <f>IF(BB393+AQ393+U392&gt;=G$8,0,IF(SUM($BL393:BM393)&lt;$C393,MIN(G$8-(BB393+AQ393+U392),$C393-SUM($BL393:BM393)),0))</f>
        <v>0</v>
      </c>
      <c r="BO393" s="39">
        <f>IF(BC393+AR393+V392&gt;=H$8,0,IF(SUM($BL393:BN393)&lt;$C393,MIN(H$8-(BC393+AR393+V392),$C393-SUM($BL393:BN393)),0))</f>
        <v>0</v>
      </c>
      <c r="BP393" s="39">
        <f>IF(BD393+AS393+W392&gt;=I$8,0,IF(SUM($BL393:BO393)&lt;$C393,MIN(I$8-(BD393+AS393+W392),$C393-SUM($BL393:BO393)),0))</f>
        <v>0</v>
      </c>
      <c r="BQ393" s="39">
        <f>IF(BE393+AT393+X392&gt;=J$8,0,IF(SUM($BL393:BP393)&lt;$C393,MIN(J$8-(BE393+AT393+X392),$C393-SUM($BL393:BP393)),0))</f>
        <v>0</v>
      </c>
      <c r="BR393" s="39">
        <f>IF(BF393+AU393+Y392&gt;=K$8,0,IF(SUM($BL393:BQ393)&lt;$C393,MIN(K$8-(BF393+AU393+Y392),$C393-SUM($BL393:BQ393)),0))</f>
        <v>0</v>
      </c>
      <c r="BS393" s="39">
        <f>IF(BG393+AV393+Z392&gt;=L$8,0,IF(SUM($BL393:BR393)&lt;$C393,MIN(L$8-(BG393+AV393+Z392),$C393-SUM($BL393:BR393)),0))</f>
        <v>0</v>
      </c>
      <c r="BT393" s="39">
        <f>IF(BH393+AW393+AA392&gt;=M$8,0,IF(SUM($BL393:BS393)&lt;$C393,MIN(M$8-(BH393+AW393+AA392),$C393-SUM($BL393:BS393)),0))</f>
        <v>0</v>
      </c>
      <c r="BU393" s="39">
        <f>IF(BI393+AX393+AB392&gt;=N$8,0,IF(SUM($BL393:BT393)&lt;$C393,MIN(N$8-(BI393+AX393+AB392),$C393-SUM($BL393:BT393)),0))</f>
        <v>0</v>
      </c>
      <c r="BW393" s="52" t="e">
        <f t="shared" si="475"/>
        <v>#N/A</v>
      </c>
      <c r="BX393" s="174" t="e">
        <f t="shared" si="476"/>
        <v>#N/A</v>
      </c>
      <c r="BY393" s="39">
        <f t="shared" si="453"/>
        <v>0</v>
      </c>
      <c r="BZ393" s="174" t="e">
        <f t="shared" si="477"/>
        <v>#N/A</v>
      </c>
      <c r="CA393" s="37">
        <f t="shared" si="454"/>
        <v>0</v>
      </c>
      <c r="CB393" s="174" t="e">
        <f t="shared" si="478"/>
        <v>#N/A</v>
      </c>
      <c r="CC393" s="39">
        <f t="shared" si="455"/>
        <v>0</v>
      </c>
      <c r="CD393" s="174" t="e">
        <f t="shared" si="479"/>
        <v>#N/A</v>
      </c>
      <c r="CE393" s="39">
        <f t="shared" si="456"/>
        <v>0</v>
      </c>
      <c r="CF393" s="174" t="e">
        <f t="shared" si="480"/>
        <v>#N/A</v>
      </c>
      <c r="CG393" s="39">
        <f t="shared" si="457"/>
        <v>0</v>
      </c>
      <c r="CH393" s="174" t="e">
        <f t="shared" si="481"/>
        <v>#N/A</v>
      </c>
      <c r="CI393" s="39">
        <f t="shared" si="458"/>
        <v>0</v>
      </c>
      <c r="CJ393" s="174" t="e">
        <f t="shared" si="482"/>
        <v>#N/A</v>
      </c>
      <c r="CK393" s="39">
        <f t="shared" si="459"/>
        <v>0</v>
      </c>
      <c r="CL393" s="174" t="e">
        <f t="shared" si="483"/>
        <v>#N/A</v>
      </c>
      <c r="CM393" s="39">
        <f t="shared" si="460"/>
        <v>0</v>
      </c>
      <c r="CN393" s="174" t="e">
        <f t="shared" si="484"/>
        <v>#N/A</v>
      </c>
      <c r="CO393" s="39">
        <f t="shared" si="461"/>
        <v>0</v>
      </c>
      <c r="CP393" s="174" t="e">
        <f t="shared" si="485"/>
        <v>#N/A</v>
      </c>
      <c r="CQ393" s="39">
        <f t="shared" si="462"/>
        <v>0</v>
      </c>
      <c r="CR393" s="39" t="e">
        <f>IF(ISERROR(BX393),NA(),(BY393/Calculator!$E$6)/2)</f>
        <v>#N/A</v>
      </c>
      <c r="CS393" s="39" t="e">
        <f>IF(ISERROR(BZ393),NA(),(CA393/Calculator!$E$6)/2)</f>
        <v>#N/A</v>
      </c>
      <c r="CT393" s="39" t="e">
        <f>IF(ISERROR(CB393),NA(),(CC393/Calculator!$E$6)/2)</f>
        <v>#N/A</v>
      </c>
      <c r="CU393" s="39" t="e">
        <f>IF(ISERROR(CD393),NA(),(CE393/Calculator!$E$6)/2)</f>
        <v>#N/A</v>
      </c>
      <c r="CV393" s="39" t="e">
        <f>IF(ISERROR(CF393),NA(),(CG393/Calculator!$E$6)/2)</f>
        <v>#N/A</v>
      </c>
      <c r="CW393" s="39" t="e">
        <f>IF(ISERROR(CH393),NA(),(CI393/Calculator!$E$6)/2)</f>
        <v>#N/A</v>
      </c>
      <c r="CX393" s="39" t="e">
        <f>IF(ISERROR(CJ393),NA(),(CK393/Calculator!$E$6)/2)</f>
        <v>#N/A</v>
      </c>
      <c r="CY393" s="39" t="e">
        <f>IF(ISERROR(CL393),NA(),(CM393/Calculator!$E$6)/2)</f>
        <v>#N/A</v>
      </c>
      <c r="CZ393" s="39" t="e">
        <f>IF(ISERROR(CN393),NA(),(CO393/Calculator!$E$6)/2)</f>
        <v>#N/A</v>
      </c>
      <c r="DA393" s="39" t="e">
        <f>IF(ISERROR(CP393),NA(),(CQ393/Calculator!$E$6)/2)</f>
        <v>#N/A</v>
      </c>
    </row>
    <row r="394" spans="1:105" s="34" customFormat="1" ht="12" thickBot="1" x14ac:dyDescent="0.25">
      <c r="A394" s="51" t="str">
        <f t="shared" si="417"/>
        <v/>
      </c>
      <c r="B394" s="52" t="str">
        <f t="shared" si="463"/>
        <v/>
      </c>
      <c r="C394" s="53" t="str">
        <f t="shared" si="418"/>
        <v/>
      </c>
      <c r="D394" s="54"/>
      <c r="E394" s="36">
        <f t="shared" si="419"/>
        <v>0</v>
      </c>
      <c r="F394" s="36">
        <f t="shared" si="420"/>
        <v>0</v>
      </c>
      <c r="G394" s="36">
        <f t="shared" si="421"/>
        <v>0</v>
      </c>
      <c r="H394" s="36">
        <f t="shared" si="422"/>
        <v>0</v>
      </c>
      <c r="I394" s="36">
        <f t="shared" si="423"/>
        <v>0</v>
      </c>
      <c r="J394" s="36">
        <f t="shared" si="424"/>
        <v>0</v>
      </c>
      <c r="K394" s="36">
        <f t="shared" si="425"/>
        <v>0</v>
      </c>
      <c r="L394" s="36">
        <f t="shared" si="426"/>
        <v>0</v>
      </c>
      <c r="M394" s="36">
        <f t="shared" si="427"/>
        <v>0</v>
      </c>
      <c r="N394" s="36">
        <f t="shared" si="428"/>
        <v>0</v>
      </c>
      <c r="O394" s="49">
        <f t="shared" si="429"/>
        <v>0</v>
      </c>
      <c r="P394" s="132" t="str">
        <f t="shared" si="430"/>
        <v/>
      </c>
      <c r="Q394" s="50">
        <f t="shared" si="431"/>
        <v>0</v>
      </c>
      <c r="R394" s="37"/>
      <c r="S394" s="36">
        <f t="shared" si="432"/>
        <v>1000</v>
      </c>
      <c r="T394" s="36">
        <f t="shared" si="433"/>
        <v>0</v>
      </c>
      <c r="U394" s="36">
        <f t="shared" si="434"/>
        <v>0</v>
      </c>
      <c r="V394" s="36">
        <f t="shared" si="435"/>
        <v>0</v>
      </c>
      <c r="W394" s="36">
        <f t="shared" si="436"/>
        <v>3000</v>
      </c>
      <c r="X394" s="36">
        <f t="shared" si="437"/>
        <v>0</v>
      </c>
      <c r="Y394" s="36">
        <f t="shared" si="438"/>
        <v>0</v>
      </c>
      <c r="Z394" s="36">
        <f t="shared" si="439"/>
        <v>89420.910000000062</v>
      </c>
      <c r="AA394" s="36">
        <f t="shared" si="440"/>
        <v>0</v>
      </c>
      <c r="AB394" s="36">
        <f t="shared" si="441"/>
        <v>0</v>
      </c>
      <c r="AC394" s="40"/>
      <c r="AD394" s="36">
        <f t="shared" si="407"/>
        <v>0</v>
      </c>
      <c r="AE394" s="36">
        <f t="shared" si="408"/>
        <v>0</v>
      </c>
      <c r="AF394" s="36">
        <f t="shared" si="409"/>
        <v>0</v>
      </c>
      <c r="AG394" s="36">
        <f t="shared" si="410"/>
        <v>0</v>
      </c>
      <c r="AH394" s="36">
        <f t="shared" si="411"/>
        <v>0</v>
      </c>
      <c r="AI394" s="36">
        <f t="shared" si="412"/>
        <v>0</v>
      </c>
      <c r="AJ394" s="36">
        <f t="shared" si="413"/>
        <v>0</v>
      </c>
      <c r="AK394" s="36">
        <f t="shared" si="414"/>
        <v>0</v>
      </c>
      <c r="AL394" s="36">
        <f t="shared" si="415"/>
        <v>0</v>
      </c>
      <c r="AM394" s="36">
        <f t="shared" si="416"/>
        <v>0</v>
      </c>
      <c r="AN394" s="40"/>
      <c r="AO394" s="36">
        <f t="shared" si="442"/>
        <v>0</v>
      </c>
      <c r="AP394" s="36">
        <f t="shared" si="443"/>
        <v>0</v>
      </c>
      <c r="AQ394" s="36">
        <f t="shared" si="444"/>
        <v>0</v>
      </c>
      <c r="AR394" s="36">
        <f t="shared" si="445"/>
        <v>0</v>
      </c>
      <c r="AS394" s="36">
        <f t="shared" si="446"/>
        <v>0</v>
      </c>
      <c r="AT394" s="36">
        <f t="shared" si="447"/>
        <v>0</v>
      </c>
      <c r="AU394" s="36">
        <f t="shared" si="448"/>
        <v>0</v>
      </c>
      <c r="AV394" s="36">
        <f t="shared" si="449"/>
        <v>260.05</v>
      </c>
      <c r="AW394" s="36">
        <f t="shared" si="450"/>
        <v>0</v>
      </c>
      <c r="AX394" s="36">
        <f t="shared" si="451"/>
        <v>0</v>
      </c>
      <c r="AZ394" s="36">
        <f t="shared" si="464"/>
        <v>0</v>
      </c>
      <c r="BA394" s="36">
        <f t="shared" si="465"/>
        <v>0</v>
      </c>
      <c r="BB394" s="36">
        <f t="shared" si="466"/>
        <v>0</v>
      </c>
      <c r="BC394" s="36">
        <f t="shared" si="467"/>
        <v>0</v>
      </c>
      <c r="BD394" s="36">
        <f t="shared" si="468"/>
        <v>0</v>
      </c>
      <c r="BE394" s="36">
        <f t="shared" si="469"/>
        <v>0</v>
      </c>
      <c r="BF394" s="36">
        <f t="shared" si="470"/>
        <v>0</v>
      </c>
      <c r="BG394" s="36">
        <f t="shared" si="471"/>
        <v>0</v>
      </c>
      <c r="BH394" s="36">
        <f t="shared" si="472"/>
        <v>0</v>
      </c>
      <c r="BI394" s="36">
        <f t="shared" si="473"/>
        <v>0</v>
      </c>
      <c r="BJ394" s="118">
        <f t="shared" si="452"/>
        <v>0</v>
      </c>
      <c r="BK394" s="37"/>
      <c r="BL394" s="38">
        <f t="shared" si="474"/>
        <v>0</v>
      </c>
      <c r="BM394" s="39">
        <f>IF(BA394+AP394+T393&gt;=F$8,0,IF(SUM($BL394:BL394)&lt;$C394,MIN(F$8-(BA394+AP394+T393),$C394-SUM($BL394:BL394)),0))</f>
        <v>0</v>
      </c>
      <c r="BN394" s="39">
        <f>IF(BB394+AQ394+U393&gt;=G$8,0,IF(SUM($BL394:BM394)&lt;$C394,MIN(G$8-(BB394+AQ394+U393),$C394-SUM($BL394:BM394)),0))</f>
        <v>0</v>
      </c>
      <c r="BO394" s="39">
        <f>IF(BC394+AR394+V393&gt;=H$8,0,IF(SUM($BL394:BN394)&lt;$C394,MIN(H$8-(BC394+AR394+V393),$C394-SUM($BL394:BN394)),0))</f>
        <v>0</v>
      </c>
      <c r="BP394" s="39">
        <f>IF(BD394+AS394+W393&gt;=I$8,0,IF(SUM($BL394:BO394)&lt;$C394,MIN(I$8-(BD394+AS394+W393),$C394-SUM($BL394:BO394)),0))</f>
        <v>0</v>
      </c>
      <c r="BQ394" s="39">
        <f>IF(BE394+AT394+X393&gt;=J$8,0,IF(SUM($BL394:BP394)&lt;$C394,MIN(J$8-(BE394+AT394+X393),$C394-SUM($BL394:BP394)),0))</f>
        <v>0</v>
      </c>
      <c r="BR394" s="39">
        <f>IF(BF394+AU394+Y393&gt;=K$8,0,IF(SUM($BL394:BQ394)&lt;$C394,MIN(K$8-(BF394+AU394+Y393),$C394-SUM($BL394:BQ394)),0))</f>
        <v>0</v>
      </c>
      <c r="BS394" s="39">
        <f>IF(BG394+AV394+Z393&gt;=L$8,0,IF(SUM($BL394:BR394)&lt;$C394,MIN(L$8-(BG394+AV394+Z393),$C394-SUM($BL394:BR394)),0))</f>
        <v>0</v>
      </c>
      <c r="BT394" s="39">
        <f>IF(BH394+AW394+AA393&gt;=M$8,0,IF(SUM($BL394:BS394)&lt;$C394,MIN(M$8-(BH394+AW394+AA393),$C394-SUM($BL394:BS394)),0))</f>
        <v>0</v>
      </c>
      <c r="BU394" s="39">
        <f>IF(BI394+AX394+AB393&gt;=N$8,0,IF(SUM($BL394:BT394)&lt;$C394,MIN(N$8-(BI394+AX394+AB393),$C394-SUM($BL394:BT394)),0))</f>
        <v>0</v>
      </c>
      <c r="BW394" s="52" t="e">
        <f t="shared" si="475"/>
        <v>#N/A</v>
      </c>
      <c r="BX394" s="174" t="e">
        <f t="shared" si="476"/>
        <v>#N/A</v>
      </c>
      <c r="BY394" s="39">
        <f t="shared" si="453"/>
        <v>0</v>
      </c>
      <c r="BZ394" s="174" t="e">
        <f t="shared" si="477"/>
        <v>#N/A</v>
      </c>
      <c r="CA394" s="37">
        <f t="shared" si="454"/>
        <v>0</v>
      </c>
      <c r="CB394" s="174" t="e">
        <f t="shared" si="478"/>
        <v>#N/A</v>
      </c>
      <c r="CC394" s="39">
        <f t="shared" si="455"/>
        <v>0</v>
      </c>
      <c r="CD394" s="174" t="e">
        <f t="shared" si="479"/>
        <v>#N/A</v>
      </c>
      <c r="CE394" s="39">
        <f t="shared" si="456"/>
        <v>0</v>
      </c>
      <c r="CF394" s="174" t="e">
        <f t="shared" si="480"/>
        <v>#N/A</v>
      </c>
      <c r="CG394" s="39">
        <f t="shared" si="457"/>
        <v>0</v>
      </c>
      <c r="CH394" s="174" t="e">
        <f t="shared" si="481"/>
        <v>#N/A</v>
      </c>
      <c r="CI394" s="39">
        <f t="shared" si="458"/>
        <v>0</v>
      </c>
      <c r="CJ394" s="174" t="e">
        <f t="shared" si="482"/>
        <v>#N/A</v>
      </c>
      <c r="CK394" s="39">
        <f t="shared" si="459"/>
        <v>0</v>
      </c>
      <c r="CL394" s="174" t="e">
        <f t="shared" si="483"/>
        <v>#N/A</v>
      </c>
      <c r="CM394" s="39">
        <f t="shared" si="460"/>
        <v>0</v>
      </c>
      <c r="CN394" s="174" t="e">
        <f t="shared" si="484"/>
        <v>#N/A</v>
      </c>
      <c r="CO394" s="39">
        <f t="shared" si="461"/>
        <v>0</v>
      </c>
      <c r="CP394" s="174" t="e">
        <f t="shared" si="485"/>
        <v>#N/A</v>
      </c>
      <c r="CQ394" s="39">
        <f t="shared" si="462"/>
        <v>0</v>
      </c>
      <c r="CR394" s="39" t="e">
        <f>IF(ISERROR(BX394),NA(),(BY394/Calculator!$E$6)/2)</f>
        <v>#N/A</v>
      </c>
      <c r="CS394" s="39" t="e">
        <f>IF(ISERROR(BZ394),NA(),(CA394/Calculator!$E$6)/2)</f>
        <v>#N/A</v>
      </c>
      <c r="CT394" s="39" t="e">
        <f>IF(ISERROR(CB394),NA(),(CC394/Calculator!$E$6)/2)</f>
        <v>#N/A</v>
      </c>
      <c r="CU394" s="39" t="e">
        <f>IF(ISERROR(CD394),NA(),(CE394/Calculator!$E$6)/2)</f>
        <v>#N/A</v>
      </c>
      <c r="CV394" s="39" t="e">
        <f>IF(ISERROR(CF394),NA(),(CG394/Calculator!$E$6)/2)</f>
        <v>#N/A</v>
      </c>
      <c r="CW394" s="39" t="e">
        <f>IF(ISERROR(CH394),NA(),(CI394/Calculator!$E$6)/2)</f>
        <v>#N/A</v>
      </c>
      <c r="CX394" s="39" t="e">
        <f>IF(ISERROR(CJ394),NA(),(CK394/Calculator!$E$6)/2)</f>
        <v>#N/A</v>
      </c>
      <c r="CY394" s="39" t="e">
        <f>IF(ISERROR(CL394),NA(),(CM394/Calculator!$E$6)/2)</f>
        <v>#N/A</v>
      </c>
      <c r="CZ394" s="39" t="e">
        <f>IF(ISERROR(CN394),NA(),(CO394/Calculator!$E$6)/2)</f>
        <v>#N/A</v>
      </c>
      <c r="DA394" s="39" t="e">
        <f>IF(ISERROR(CP394),NA(),(CQ394/Calculator!$E$6)/2)</f>
        <v>#N/A</v>
      </c>
    </row>
    <row r="395" spans="1:105" s="34" customFormat="1" ht="12" thickBot="1" x14ac:dyDescent="0.25">
      <c r="A395" s="51" t="str">
        <f t="shared" si="417"/>
        <v/>
      </c>
      <c r="B395" s="52" t="str">
        <f t="shared" si="463"/>
        <v/>
      </c>
      <c r="C395" s="53" t="str">
        <f t="shared" si="418"/>
        <v/>
      </c>
      <c r="D395" s="54"/>
      <c r="E395" s="36">
        <f t="shared" si="419"/>
        <v>0</v>
      </c>
      <c r="F395" s="36">
        <f t="shared" si="420"/>
        <v>0</v>
      </c>
      <c r="G395" s="36">
        <f t="shared" si="421"/>
        <v>0</v>
      </c>
      <c r="H395" s="36">
        <f t="shared" si="422"/>
        <v>0</v>
      </c>
      <c r="I395" s="36">
        <f t="shared" si="423"/>
        <v>0</v>
      </c>
      <c r="J395" s="36">
        <f t="shared" si="424"/>
        <v>0</v>
      </c>
      <c r="K395" s="36">
        <f t="shared" si="425"/>
        <v>0</v>
      </c>
      <c r="L395" s="36">
        <f t="shared" si="426"/>
        <v>0</v>
      </c>
      <c r="M395" s="36">
        <f t="shared" si="427"/>
        <v>0</v>
      </c>
      <c r="N395" s="36">
        <f t="shared" si="428"/>
        <v>0</v>
      </c>
      <c r="O395" s="49">
        <f t="shared" si="429"/>
        <v>0</v>
      </c>
      <c r="P395" s="132" t="str">
        <f t="shared" si="430"/>
        <v/>
      </c>
      <c r="Q395" s="50">
        <f t="shared" si="431"/>
        <v>0</v>
      </c>
      <c r="R395" s="37"/>
      <c r="S395" s="36">
        <f t="shared" si="432"/>
        <v>1000</v>
      </c>
      <c r="T395" s="36">
        <f t="shared" si="433"/>
        <v>0</v>
      </c>
      <c r="U395" s="36">
        <f t="shared" si="434"/>
        <v>0</v>
      </c>
      <c r="V395" s="36">
        <f t="shared" si="435"/>
        <v>0</v>
      </c>
      <c r="W395" s="36">
        <f t="shared" si="436"/>
        <v>3000</v>
      </c>
      <c r="X395" s="36">
        <f t="shared" si="437"/>
        <v>0</v>
      </c>
      <c r="Y395" s="36">
        <f t="shared" si="438"/>
        <v>0</v>
      </c>
      <c r="Z395" s="36">
        <f t="shared" si="439"/>
        <v>89681.720000000059</v>
      </c>
      <c r="AA395" s="36">
        <f t="shared" si="440"/>
        <v>0</v>
      </c>
      <c r="AB395" s="36">
        <f t="shared" si="441"/>
        <v>0</v>
      </c>
      <c r="AC395" s="40"/>
      <c r="AD395" s="36">
        <f t="shared" si="407"/>
        <v>0</v>
      </c>
      <c r="AE395" s="36">
        <f t="shared" si="408"/>
        <v>0</v>
      </c>
      <c r="AF395" s="36">
        <f t="shared" si="409"/>
        <v>0</v>
      </c>
      <c r="AG395" s="36">
        <f t="shared" si="410"/>
        <v>0</v>
      </c>
      <c r="AH395" s="36">
        <f t="shared" si="411"/>
        <v>0</v>
      </c>
      <c r="AI395" s="36">
        <f t="shared" si="412"/>
        <v>0</v>
      </c>
      <c r="AJ395" s="36">
        <f t="shared" si="413"/>
        <v>0</v>
      </c>
      <c r="AK395" s="36">
        <f t="shared" si="414"/>
        <v>0</v>
      </c>
      <c r="AL395" s="36">
        <f t="shared" si="415"/>
        <v>0</v>
      </c>
      <c r="AM395" s="36">
        <f t="shared" si="416"/>
        <v>0</v>
      </c>
      <c r="AN395" s="40"/>
      <c r="AO395" s="36">
        <f t="shared" si="442"/>
        <v>0</v>
      </c>
      <c r="AP395" s="36">
        <f t="shared" si="443"/>
        <v>0</v>
      </c>
      <c r="AQ395" s="36">
        <f t="shared" si="444"/>
        <v>0</v>
      </c>
      <c r="AR395" s="36">
        <f t="shared" si="445"/>
        <v>0</v>
      </c>
      <c r="AS395" s="36">
        <f t="shared" si="446"/>
        <v>0</v>
      </c>
      <c r="AT395" s="36">
        <f t="shared" si="447"/>
        <v>0</v>
      </c>
      <c r="AU395" s="36">
        <f t="shared" si="448"/>
        <v>0</v>
      </c>
      <c r="AV395" s="36">
        <f t="shared" si="449"/>
        <v>260.81</v>
      </c>
      <c r="AW395" s="36">
        <f t="shared" si="450"/>
        <v>0</v>
      </c>
      <c r="AX395" s="36">
        <f t="shared" si="451"/>
        <v>0</v>
      </c>
      <c r="AZ395" s="36">
        <f t="shared" si="464"/>
        <v>0</v>
      </c>
      <c r="BA395" s="36">
        <f t="shared" si="465"/>
        <v>0</v>
      </c>
      <c r="BB395" s="36">
        <f t="shared" si="466"/>
        <v>0</v>
      </c>
      <c r="BC395" s="36">
        <f t="shared" si="467"/>
        <v>0</v>
      </c>
      <c r="BD395" s="36">
        <f t="shared" si="468"/>
        <v>0</v>
      </c>
      <c r="BE395" s="36">
        <f t="shared" si="469"/>
        <v>0</v>
      </c>
      <c r="BF395" s="36">
        <f t="shared" si="470"/>
        <v>0</v>
      </c>
      <c r="BG395" s="36">
        <f t="shared" si="471"/>
        <v>0</v>
      </c>
      <c r="BH395" s="36">
        <f t="shared" si="472"/>
        <v>0</v>
      </c>
      <c r="BI395" s="36">
        <f t="shared" si="473"/>
        <v>0</v>
      </c>
      <c r="BJ395" s="118">
        <f t="shared" si="452"/>
        <v>0</v>
      </c>
      <c r="BK395" s="37"/>
      <c r="BL395" s="38">
        <f t="shared" si="474"/>
        <v>0</v>
      </c>
      <c r="BM395" s="39">
        <f>IF(BA395+AP395+T394&gt;=F$8,0,IF(SUM($BL395:BL395)&lt;$C395,MIN(F$8-(BA395+AP395+T394),$C395-SUM($BL395:BL395)),0))</f>
        <v>0</v>
      </c>
      <c r="BN395" s="39">
        <f>IF(BB395+AQ395+U394&gt;=G$8,0,IF(SUM($BL395:BM395)&lt;$C395,MIN(G$8-(BB395+AQ395+U394),$C395-SUM($BL395:BM395)),0))</f>
        <v>0</v>
      </c>
      <c r="BO395" s="39">
        <f>IF(BC395+AR395+V394&gt;=H$8,0,IF(SUM($BL395:BN395)&lt;$C395,MIN(H$8-(BC395+AR395+V394),$C395-SUM($BL395:BN395)),0))</f>
        <v>0</v>
      </c>
      <c r="BP395" s="39">
        <f>IF(BD395+AS395+W394&gt;=I$8,0,IF(SUM($BL395:BO395)&lt;$C395,MIN(I$8-(BD395+AS395+W394),$C395-SUM($BL395:BO395)),0))</f>
        <v>0</v>
      </c>
      <c r="BQ395" s="39">
        <f>IF(BE395+AT395+X394&gt;=J$8,0,IF(SUM($BL395:BP395)&lt;$C395,MIN(J$8-(BE395+AT395+X394),$C395-SUM($BL395:BP395)),0))</f>
        <v>0</v>
      </c>
      <c r="BR395" s="39">
        <f>IF(BF395+AU395+Y394&gt;=K$8,0,IF(SUM($BL395:BQ395)&lt;$C395,MIN(K$8-(BF395+AU395+Y394),$C395-SUM($BL395:BQ395)),0))</f>
        <v>0</v>
      </c>
      <c r="BS395" s="39">
        <f>IF(BG395+AV395+Z394&gt;=L$8,0,IF(SUM($BL395:BR395)&lt;$C395,MIN(L$8-(BG395+AV395+Z394),$C395-SUM($BL395:BR395)),0))</f>
        <v>0</v>
      </c>
      <c r="BT395" s="39">
        <f>IF(BH395+AW395+AA394&gt;=M$8,0,IF(SUM($BL395:BS395)&lt;$C395,MIN(M$8-(BH395+AW395+AA394),$C395-SUM($BL395:BS395)),0))</f>
        <v>0</v>
      </c>
      <c r="BU395" s="39">
        <f>IF(BI395+AX395+AB394&gt;=N$8,0,IF(SUM($BL395:BT395)&lt;$C395,MIN(N$8-(BI395+AX395+AB394),$C395-SUM($BL395:BT395)),0))</f>
        <v>0</v>
      </c>
      <c r="BW395" s="52" t="e">
        <f t="shared" si="475"/>
        <v>#N/A</v>
      </c>
      <c r="BX395" s="174" t="e">
        <f t="shared" si="476"/>
        <v>#N/A</v>
      </c>
      <c r="BY395" s="39">
        <f t="shared" si="453"/>
        <v>0</v>
      </c>
      <c r="BZ395" s="174" t="e">
        <f t="shared" si="477"/>
        <v>#N/A</v>
      </c>
      <c r="CA395" s="37">
        <f t="shared" si="454"/>
        <v>0</v>
      </c>
      <c r="CB395" s="174" t="e">
        <f t="shared" si="478"/>
        <v>#N/A</v>
      </c>
      <c r="CC395" s="39">
        <f t="shared" si="455"/>
        <v>0</v>
      </c>
      <c r="CD395" s="174" t="e">
        <f t="shared" si="479"/>
        <v>#N/A</v>
      </c>
      <c r="CE395" s="39">
        <f t="shared" si="456"/>
        <v>0</v>
      </c>
      <c r="CF395" s="174" t="e">
        <f t="shared" si="480"/>
        <v>#N/A</v>
      </c>
      <c r="CG395" s="39">
        <f t="shared" si="457"/>
        <v>0</v>
      </c>
      <c r="CH395" s="174" t="e">
        <f t="shared" si="481"/>
        <v>#N/A</v>
      </c>
      <c r="CI395" s="39">
        <f t="shared" si="458"/>
        <v>0</v>
      </c>
      <c r="CJ395" s="174" t="e">
        <f t="shared" si="482"/>
        <v>#N/A</v>
      </c>
      <c r="CK395" s="39">
        <f t="shared" si="459"/>
        <v>0</v>
      </c>
      <c r="CL395" s="174" t="e">
        <f t="shared" si="483"/>
        <v>#N/A</v>
      </c>
      <c r="CM395" s="39">
        <f t="shared" si="460"/>
        <v>0</v>
      </c>
      <c r="CN395" s="174" t="e">
        <f t="shared" si="484"/>
        <v>#N/A</v>
      </c>
      <c r="CO395" s="39">
        <f t="shared" si="461"/>
        <v>0</v>
      </c>
      <c r="CP395" s="174" t="e">
        <f t="shared" si="485"/>
        <v>#N/A</v>
      </c>
      <c r="CQ395" s="39">
        <f t="shared" si="462"/>
        <v>0</v>
      </c>
      <c r="CR395" s="39" t="e">
        <f>IF(ISERROR(BX395),NA(),(BY395/Calculator!$E$6)/2)</f>
        <v>#N/A</v>
      </c>
      <c r="CS395" s="39" t="e">
        <f>IF(ISERROR(BZ395),NA(),(CA395/Calculator!$E$6)/2)</f>
        <v>#N/A</v>
      </c>
      <c r="CT395" s="39" t="e">
        <f>IF(ISERROR(CB395),NA(),(CC395/Calculator!$E$6)/2)</f>
        <v>#N/A</v>
      </c>
      <c r="CU395" s="39" t="e">
        <f>IF(ISERROR(CD395),NA(),(CE395/Calculator!$E$6)/2)</f>
        <v>#N/A</v>
      </c>
      <c r="CV395" s="39" t="e">
        <f>IF(ISERROR(CF395),NA(),(CG395/Calculator!$E$6)/2)</f>
        <v>#N/A</v>
      </c>
      <c r="CW395" s="39" t="e">
        <f>IF(ISERROR(CH395),NA(),(CI395/Calculator!$E$6)/2)</f>
        <v>#N/A</v>
      </c>
      <c r="CX395" s="39" t="e">
        <f>IF(ISERROR(CJ395),NA(),(CK395/Calculator!$E$6)/2)</f>
        <v>#N/A</v>
      </c>
      <c r="CY395" s="39" t="e">
        <f>IF(ISERROR(CL395),NA(),(CM395/Calculator!$E$6)/2)</f>
        <v>#N/A</v>
      </c>
      <c r="CZ395" s="39" t="e">
        <f>IF(ISERROR(CN395),NA(),(CO395/Calculator!$E$6)/2)</f>
        <v>#N/A</v>
      </c>
      <c r="DA395" s="39" t="e">
        <f>IF(ISERROR(CP395),NA(),(CQ395/Calculator!$E$6)/2)</f>
        <v>#N/A</v>
      </c>
    </row>
    <row r="396" spans="1:105" s="34" customFormat="1" ht="12" thickBot="1" x14ac:dyDescent="0.25">
      <c r="A396" s="51" t="str">
        <f t="shared" si="417"/>
        <v/>
      </c>
      <c r="B396" s="52" t="str">
        <f t="shared" si="463"/>
        <v/>
      </c>
      <c r="C396" s="53" t="str">
        <f t="shared" si="418"/>
        <v/>
      </c>
      <c r="D396" s="54"/>
      <c r="E396" s="36">
        <f t="shared" si="419"/>
        <v>0</v>
      </c>
      <c r="F396" s="36">
        <f t="shared" si="420"/>
        <v>0</v>
      </c>
      <c r="G396" s="36">
        <f t="shared" si="421"/>
        <v>0</v>
      </c>
      <c r="H396" s="36">
        <f t="shared" si="422"/>
        <v>0</v>
      </c>
      <c r="I396" s="36">
        <f t="shared" si="423"/>
        <v>0</v>
      </c>
      <c r="J396" s="36">
        <f t="shared" si="424"/>
        <v>0</v>
      </c>
      <c r="K396" s="36">
        <f t="shared" si="425"/>
        <v>0</v>
      </c>
      <c r="L396" s="36">
        <f t="shared" si="426"/>
        <v>0</v>
      </c>
      <c r="M396" s="36">
        <f t="shared" si="427"/>
        <v>0</v>
      </c>
      <c r="N396" s="36">
        <f t="shared" si="428"/>
        <v>0</v>
      </c>
      <c r="O396" s="49">
        <f t="shared" si="429"/>
        <v>0</v>
      </c>
      <c r="P396" s="132" t="str">
        <f t="shared" si="430"/>
        <v/>
      </c>
      <c r="Q396" s="50">
        <f t="shared" si="431"/>
        <v>0</v>
      </c>
      <c r="R396" s="37"/>
      <c r="S396" s="36">
        <f t="shared" si="432"/>
        <v>1000</v>
      </c>
      <c r="T396" s="36">
        <f t="shared" si="433"/>
        <v>0</v>
      </c>
      <c r="U396" s="36">
        <f t="shared" si="434"/>
        <v>0</v>
      </c>
      <c r="V396" s="36">
        <f t="shared" si="435"/>
        <v>0</v>
      </c>
      <c r="W396" s="36">
        <f t="shared" si="436"/>
        <v>3000</v>
      </c>
      <c r="X396" s="36">
        <f t="shared" si="437"/>
        <v>0</v>
      </c>
      <c r="Y396" s="36">
        <f t="shared" si="438"/>
        <v>0</v>
      </c>
      <c r="Z396" s="36">
        <f t="shared" si="439"/>
        <v>89943.290000000066</v>
      </c>
      <c r="AA396" s="36">
        <f t="shared" si="440"/>
        <v>0</v>
      </c>
      <c r="AB396" s="36">
        <f t="shared" si="441"/>
        <v>0</v>
      </c>
      <c r="AC396" s="40"/>
      <c r="AD396" s="36">
        <f t="shared" si="407"/>
        <v>0</v>
      </c>
      <c r="AE396" s="36">
        <f t="shared" si="408"/>
        <v>0</v>
      </c>
      <c r="AF396" s="36">
        <f t="shared" si="409"/>
        <v>0</v>
      </c>
      <c r="AG396" s="36">
        <f t="shared" si="410"/>
        <v>0</v>
      </c>
      <c r="AH396" s="36">
        <f t="shared" si="411"/>
        <v>0</v>
      </c>
      <c r="AI396" s="36">
        <f t="shared" si="412"/>
        <v>0</v>
      </c>
      <c r="AJ396" s="36">
        <f t="shared" si="413"/>
        <v>0</v>
      </c>
      <c r="AK396" s="36">
        <f t="shared" si="414"/>
        <v>0</v>
      </c>
      <c r="AL396" s="36">
        <f t="shared" si="415"/>
        <v>0</v>
      </c>
      <c r="AM396" s="36">
        <f t="shared" si="416"/>
        <v>0</v>
      </c>
      <c r="AN396" s="40"/>
      <c r="AO396" s="36">
        <f t="shared" si="442"/>
        <v>0</v>
      </c>
      <c r="AP396" s="36">
        <f t="shared" si="443"/>
        <v>0</v>
      </c>
      <c r="AQ396" s="36">
        <f t="shared" si="444"/>
        <v>0</v>
      </c>
      <c r="AR396" s="36">
        <f t="shared" si="445"/>
        <v>0</v>
      </c>
      <c r="AS396" s="36">
        <f t="shared" si="446"/>
        <v>0</v>
      </c>
      <c r="AT396" s="36">
        <f t="shared" si="447"/>
        <v>0</v>
      </c>
      <c r="AU396" s="36">
        <f t="shared" si="448"/>
        <v>0</v>
      </c>
      <c r="AV396" s="36">
        <f t="shared" si="449"/>
        <v>261.57</v>
      </c>
      <c r="AW396" s="36">
        <f t="shared" si="450"/>
        <v>0</v>
      </c>
      <c r="AX396" s="36">
        <f t="shared" si="451"/>
        <v>0</v>
      </c>
      <c r="AZ396" s="36">
        <f t="shared" si="464"/>
        <v>0</v>
      </c>
      <c r="BA396" s="36">
        <f t="shared" si="465"/>
        <v>0</v>
      </c>
      <c r="BB396" s="36">
        <f t="shared" si="466"/>
        <v>0</v>
      </c>
      <c r="BC396" s="36">
        <f t="shared" si="467"/>
        <v>0</v>
      </c>
      <c r="BD396" s="36">
        <f t="shared" si="468"/>
        <v>0</v>
      </c>
      <c r="BE396" s="36">
        <f t="shared" si="469"/>
        <v>0</v>
      </c>
      <c r="BF396" s="36">
        <f t="shared" si="470"/>
        <v>0</v>
      </c>
      <c r="BG396" s="36">
        <f t="shared" si="471"/>
        <v>0</v>
      </c>
      <c r="BH396" s="36">
        <f t="shared" si="472"/>
        <v>0</v>
      </c>
      <c r="BI396" s="36">
        <f t="shared" si="473"/>
        <v>0</v>
      </c>
      <c r="BJ396" s="118">
        <f t="shared" si="452"/>
        <v>0</v>
      </c>
      <c r="BK396" s="37"/>
      <c r="BL396" s="38">
        <f t="shared" si="474"/>
        <v>0</v>
      </c>
      <c r="BM396" s="39">
        <f>IF(BA396+AP396+T395&gt;=F$8,0,IF(SUM($BL396:BL396)&lt;$C396,MIN(F$8-(BA396+AP396+T395),$C396-SUM($BL396:BL396)),0))</f>
        <v>0</v>
      </c>
      <c r="BN396" s="39">
        <f>IF(BB396+AQ396+U395&gt;=G$8,0,IF(SUM($BL396:BM396)&lt;$C396,MIN(G$8-(BB396+AQ396+U395),$C396-SUM($BL396:BM396)),0))</f>
        <v>0</v>
      </c>
      <c r="BO396" s="39">
        <f>IF(BC396+AR396+V395&gt;=H$8,0,IF(SUM($BL396:BN396)&lt;$C396,MIN(H$8-(BC396+AR396+V395),$C396-SUM($BL396:BN396)),0))</f>
        <v>0</v>
      </c>
      <c r="BP396" s="39">
        <f>IF(BD396+AS396+W395&gt;=I$8,0,IF(SUM($BL396:BO396)&lt;$C396,MIN(I$8-(BD396+AS396+W395),$C396-SUM($BL396:BO396)),0))</f>
        <v>0</v>
      </c>
      <c r="BQ396" s="39">
        <f>IF(BE396+AT396+X395&gt;=J$8,0,IF(SUM($BL396:BP396)&lt;$C396,MIN(J$8-(BE396+AT396+X395),$C396-SUM($BL396:BP396)),0))</f>
        <v>0</v>
      </c>
      <c r="BR396" s="39">
        <f>IF(BF396+AU396+Y395&gt;=K$8,0,IF(SUM($BL396:BQ396)&lt;$C396,MIN(K$8-(BF396+AU396+Y395),$C396-SUM($BL396:BQ396)),0))</f>
        <v>0</v>
      </c>
      <c r="BS396" s="39">
        <f>IF(BG396+AV396+Z395&gt;=L$8,0,IF(SUM($BL396:BR396)&lt;$C396,MIN(L$8-(BG396+AV396+Z395),$C396-SUM($BL396:BR396)),0))</f>
        <v>0</v>
      </c>
      <c r="BT396" s="39">
        <f>IF(BH396+AW396+AA395&gt;=M$8,0,IF(SUM($BL396:BS396)&lt;$C396,MIN(M$8-(BH396+AW396+AA395),$C396-SUM($BL396:BS396)),0))</f>
        <v>0</v>
      </c>
      <c r="BU396" s="39">
        <f>IF(BI396+AX396+AB395&gt;=N$8,0,IF(SUM($BL396:BT396)&lt;$C396,MIN(N$8-(BI396+AX396+AB395),$C396-SUM($BL396:BT396)),0))</f>
        <v>0</v>
      </c>
      <c r="BW396" s="52" t="e">
        <f t="shared" si="475"/>
        <v>#N/A</v>
      </c>
      <c r="BX396" s="174" t="e">
        <f t="shared" si="476"/>
        <v>#N/A</v>
      </c>
      <c r="BY396" s="39">
        <f t="shared" si="453"/>
        <v>0</v>
      </c>
      <c r="BZ396" s="174" t="e">
        <f t="shared" si="477"/>
        <v>#N/A</v>
      </c>
      <c r="CA396" s="37">
        <f t="shared" si="454"/>
        <v>0</v>
      </c>
      <c r="CB396" s="174" t="e">
        <f t="shared" si="478"/>
        <v>#N/A</v>
      </c>
      <c r="CC396" s="39">
        <f t="shared" si="455"/>
        <v>0</v>
      </c>
      <c r="CD396" s="174" t="e">
        <f t="shared" si="479"/>
        <v>#N/A</v>
      </c>
      <c r="CE396" s="39">
        <f t="shared" si="456"/>
        <v>0</v>
      </c>
      <c r="CF396" s="174" t="e">
        <f t="shared" si="480"/>
        <v>#N/A</v>
      </c>
      <c r="CG396" s="39">
        <f t="shared" si="457"/>
        <v>0</v>
      </c>
      <c r="CH396" s="174" t="e">
        <f t="shared" si="481"/>
        <v>#N/A</v>
      </c>
      <c r="CI396" s="39">
        <f t="shared" si="458"/>
        <v>0</v>
      </c>
      <c r="CJ396" s="174" t="e">
        <f t="shared" si="482"/>
        <v>#N/A</v>
      </c>
      <c r="CK396" s="39">
        <f t="shared" si="459"/>
        <v>0</v>
      </c>
      <c r="CL396" s="174" t="e">
        <f t="shared" si="483"/>
        <v>#N/A</v>
      </c>
      <c r="CM396" s="39">
        <f t="shared" si="460"/>
        <v>0</v>
      </c>
      <c r="CN396" s="174" t="e">
        <f t="shared" si="484"/>
        <v>#N/A</v>
      </c>
      <c r="CO396" s="39">
        <f t="shared" si="461"/>
        <v>0</v>
      </c>
      <c r="CP396" s="174" t="e">
        <f t="shared" si="485"/>
        <v>#N/A</v>
      </c>
      <c r="CQ396" s="39">
        <f t="shared" si="462"/>
        <v>0</v>
      </c>
      <c r="CR396" s="39" t="e">
        <f>IF(ISERROR(BX396),NA(),(BY396/Calculator!$E$6)/2)</f>
        <v>#N/A</v>
      </c>
      <c r="CS396" s="39" t="e">
        <f>IF(ISERROR(BZ396),NA(),(CA396/Calculator!$E$6)/2)</f>
        <v>#N/A</v>
      </c>
      <c r="CT396" s="39" t="e">
        <f>IF(ISERROR(CB396),NA(),(CC396/Calculator!$E$6)/2)</f>
        <v>#N/A</v>
      </c>
      <c r="CU396" s="39" t="e">
        <f>IF(ISERROR(CD396),NA(),(CE396/Calculator!$E$6)/2)</f>
        <v>#N/A</v>
      </c>
      <c r="CV396" s="39" t="e">
        <f>IF(ISERROR(CF396),NA(),(CG396/Calculator!$E$6)/2)</f>
        <v>#N/A</v>
      </c>
      <c r="CW396" s="39" t="e">
        <f>IF(ISERROR(CH396),NA(),(CI396/Calculator!$E$6)/2)</f>
        <v>#N/A</v>
      </c>
      <c r="CX396" s="39" t="e">
        <f>IF(ISERROR(CJ396),NA(),(CK396/Calculator!$E$6)/2)</f>
        <v>#N/A</v>
      </c>
      <c r="CY396" s="39" t="e">
        <f>IF(ISERROR(CL396),NA(),(CM396/Calculator!$E$6)/2)</f>
        <v>#N/A</v>
      </c>
      <c r="CZ396" s="39" t="e">
        <f>IF(ISERROR(CN396),NA(),(CO396/Calculator!$E$6)/2)</f>
        <v>#N/A</v>
      </c>
      <c r="DA396" s="39" t="e">
        <f>IF(ISERROR(CP396),NA(),(CQ396/Calculator!$E$6)/2)</f>
        <v>#N/A</v>
      </c>
    </row>
    <row r="397" spans="1:105" s="34" customFormat="1" ht="12" thickBot="1" x14ac:dyDescent="0.25">
      <c r="A397" s="51" t="str">
        <f t="shared" si="417"/>
        <v/>
      </c>
      <c r="B397" s="52" t="str">
        <f t="shared" si="463"/>
        <v/>
      </c>
      <c r="C397" s="53" t="str">
        <f t="shared" si="418"/>
        <v/>
      </c>
      <c r="D397" s="54"/>
      <c r="E397" s="36">
        <f t="shared" si="419"/>
        <v>0</v>
      </c>
      <c r="F397" s="36">
        <f t="shared" si="420"/>
        <v>0</v>
      </c>
      <c r="G397" s="36">
        <f t="shared" si="421"/>
        <v>0</v>
      </c>
      <c r="H397" s="36">
        <f t="shared" si="422"/>
        <v>0</v>
      </c>
      <c r="I397" s="36">
        <f t="shared" si="423"/>
        <v>0</v>
      </c>
      <c r="J397" s="36">
        <f t="shared" si="424"/>
        <v>0</v>
      </c>
      <c r="K397" s="36">
        <f t="shared" si="425"/>
        <v>0</v>
      </c>
      <c r="L397" s="36">
        <f t="shared" si="426"/>
        <v>0</v>
      </c>
      <c r="M397" s="36">
        <f t="shared" si="427"/>
        <v>0</v>
      </c>
      <c r="N397" s="36">
        <f t="shared" si="428"/>
        <v>0</v>
      </c>
      <c r="O397" s="49">
        <f t="shared" si="429"/>
        <v>0</v>
      </c>
      <c r="P397" s="132" t="str">
        <f t="shared" si="430"/>
        <v/>
      </c>
      <c r="Q397" s="50">
        <f t="shared" si="431"/>
        <v>0</v>
      </c>
      <c r="R397" s="37"/>
      <c r="S397" s="36">
        <f t="shared" si="432"/>
        <v>1000</v>
      </c>
      <c r="T397" s="36">
        <f t="shared" si="433"/>
        <v>0</v>
      </c>
      <c r="U397" s="36">
        <f t="shared" si="434"/>
        <v>0</v>
      </c>
      <c r="V397" s="36">
        <f t="shared" si="435"/>
        <v>0</v>
      </c>
      <c r="W397" s="36">
        <f t="shared" si="436"/>
        <v>3000</v>
      </c>
      <c r="X397" s="36">
        <f t="shared" si="437"/>
        <v>0</v>
      </c>
      <c r="Y397" s="36">
        <f t="shared" si="438"/>
        <v>0</v>
      </c>
      <c r="Z397" s="36">
        <f t="shared" si="439"/>
        <v>90205.620000000068</v>
      </c>
      <c r="AA397" s="36">
        <f t="shared" si="440"/>
        <v>0</v>
      </c>
      <c r="AB397" s="36">
        <f t="shared" si="441"/>
        <v>0</v>
      </c>
      <c r="AC397" s="40"/>
      <c r="AD397" s="36">
        <f t="shared" si="407"/>
        <v>0</v>
      </c>
      <c r="AE397" s="36">
        <f t="shared" si="408"/>
        <v>0</v>
      </c>
      <c r="AF397" s="36">
        <f t="shared" si="409"/>
        <v>0</v>
      </c>
      <c r="AG397" s="36">
        <f t="shared" si="410"/>
        <v>0</v>
      </c>
      <c r="AH397" s="36">
        <f t="shared" si="411"/>
        <v>0</v>
      </c>
      <c r="AI397" s="36">
        <f t="shared" si="412"/>
        <v>0</v>
      </c>
      <c r="AJ397" s="36">
        <f t="shared" si="413"/>
        <v>0</v>
      </c>
      <c r="AK397" s="36">
        <f t="shared" si="414"/>
        <v>0</v>
      </c>
      <c r="AL397" s="36">
        <f t="shared" si="415"/>
        <v>0</v>
      </c>
      <c r="AM397" s="36">
        <f t="shared" si="416"/>
        <v>0</v>
      </c>
      <c r="AN397" s="40"/>
      <c r="AO397" s="36">
        <f t="shared" si="442"/>
        <v>0</v>
      </c>
      <c r="AP397" s="36">
        <f t="shared" si="443"/>
        <v>0</v>
      </c>
      <c r="AQ397" s="36">
        <f t="shared" si="444"/>
        <v>0</v>
      </c>
      <c r="AR397" s="36">
        <f t="shared" si="445"/>
        <v>0</v>
      </c>
      <c r="AS397" s="36">
        <f t="shared" si="446"/>
        <v>0</v>
      </c>
      <c r="AT397" s="36">
        <f t="shared" si="447"/>
        <v>0</v>
      </c>
      <c r="AU397" s="36">
        <f t="shared" si="448"/>
        <v>0</v>
      </c>
      <c r="AV397" s="36">
        <f t="shared" si="449"/>
        <v>262.33</v>
      </c>
      <c r="AW397" s="36">
        <f t="shared" si="450"/>
        <v>0</v>
      </c>
      <c r="AX397" s="36">
        <f t="shared" si="451"/>
        <v>0</v>
      </c>
      <c r="AZ397" s="36">
        <f t="shared" si="464"/>
        <v>0</v>
      </c>
      <c r="BA397" s="36">
        <f t="shared" si="465"/>
        <v>0</v>
      </c>
      <c r="BB397" s="36">
        <f t="shared" si="466"/>
        <v>0</v>
      </c>
      <c r="BC397" s="36">
        <f t="shared" si="467"/>
        <v>0</v>
      </c>
      <c r="BD397" s="36">
        <f t="shared" si="468"/>
        <v>0</v>
      </c>
      <c r="BE397" s="36">
        <f t="shared" si="469"/>
        <v>0</v>
      </c>
      <c r="BF397" s="36">
        <f t="shared" si="470"/>
        <v>0</v>
      </c>
      <c r="BG397" s="36">
        <f t="shared" si="471"/>
        <v>0</v>
      </c>
      <c r="BH397" s="36">
        <f t="shared" si="472"/>
        <v>0</v>
      </c>
      <c r="BI397" s="36">
        <f t="shared" si="473"/>
        <v>0</v>
      </c>
      <c r="BJ397" s="118">
        <f t="shared" si="452"/>
        <v>0</v>
      </c>
      <c r="BK397" s="37"/>
      <c r="BL397" s="38">
        <f t="shared" si="474"/>
        <v>0</v>
      </c>
      <c r="BM397" s="39">
        <f>IF(BA397+AP397+T396&gt;=F$8,0,IF(SUM($BL397:BL397)&lt;$C397,MIN(F$8-(BA397+AP397+T396),$C397-SUM($BL397:BL397)),0))</f>
        <v>0</v>
      </c>
      <c r="BN397" s="39">
        <f>IF(BB397+AQ397+U396&gt;=G$8,0,IF(SUM($BL397:BM397)&lt;$C397,MIN(G$8-(BB397+AQ397+U396),$C397-SUM($BL397:BM397)),0))</f>
        <v>0</v>
      </c>
      <c r="BO397" s="39">
        <f>IF(BC397+AR397+V396&gt;=H$8,0,IF(SUM($BL397:BN397)&lt;$C397,MIN(H$8-(BC397+AR397+V396),$C397-SUM($BL397:BN397)),0))</f>
        <v>0</v>
      </c>
      <c r="BP397" s="39">
        <f>IF(BD397+AS397+W396&gt;=I$8,0,IF(SUM($BL397:BO397)&lt;$C397,MIN(I$8-(BD397+AS397+W396),$C397-SUM($BL397:BO397)),0))</f>
        <v>0</v>
      </c>
      <c r="BQ397" s="39">
        <f>IF(BE397+AT397+X396&gt;=J$8,0,IF(SUM($BL397:BP397)&lt;$C397,MIN(J$8-(BE397+AT397+X396),$C397-SUM($BL397:BP397)),0))</f>
        <v>0</v>
      </c>
      <c r="BR397" s="39">
        <f>IF(BF397+AU397+Y396&gt;=K$8,0,IF(SUM($BL397:BQ397)&lt;$C397,MIN(K$8-(BF397+AU397+Y396),$C397-SUM($BL397:BQ397)),0))</f>
        <v>0</v>
      </c>
      <c r="BS397" s="39">
        <f>IF(BG397+AV397+Z396&gt;=L$8,0,IF(SUM($BL397:BR397)&lt;$C397,MIN(L$8-(BG397+AV397+Z396),$C397-SUM($BL397:BR397)),0))</f>
        <v>0</v>
      </c>
      <c r="BT397" s="39">
        <f>IF(BH397+AW397+AA396&gt;=M$8,0,IF(SUM($BL397:BS397)&lt;$C397,MIN(M$8-(BH397+AW397+AA396),$C397-SUM($BL397:BS397)),0))</f>
        <v>0</v>
      </c>
      <c r="BU397" s="39">
        <f>IF(BI397+AX397+AB396&gt;=N$8,0,IF(SUM($BL397:BT397)&lt;$C397,MIN(N$8-(BI397+AX397+AB396),$C397-SUM($BL397:BT397)),0))</f>
        <v>0</v>
      </c>
      <c r="BW397" s="52" t="e">
        <f t="shared" si="475"/>
        <v>#N/A</v>
      </c>
      <c r="BX397" s="174" t="e">
        <f t="shared" si="476"/>
        <v>#N/A</v>
      </c>
      <c r="BY397" s="39">
        <f t="shared" si="453"/>
        <v>0</v>
      </c>
      <c r="BZ397" s="174" t="e">
        <f t="shared" si="477"/>
        <v>#N/A</v>
      </c>
      <c r="CA397" s="37">
        <f t="shared" si="454"/>
        <v>0</v>
      </c>
      <c r="CB397" s="174" t="e">
        <f t="shared" si="478"/>
        <v>#N/A</v>
      </c>
      <c r="CC397" s="39">
        <f t="shared" si="455"/>
        <v>0</v>
      </c>
      <c r="CD397" s="174" t="e">
        <f t="shared" si="479"/>
        <v>#N/A</v>
      </c>
      <c r="CE397" s="39">
        <f t="shared" si="456"/>
        <v>0</v>
      </c>
      <c r="CF397" s="174" t="e">
        <f t="shared" si="480"/>
        <v>#N/A</v>
      </c>
      <c r="CG397" s="39">
        <f t="shared" si="457"/>
        <v>0</v>
      </c>
      <c r="CH397" s="174" t="e">
        <f t="shared" si="481"/>
        <v>#N/A</v>
      </c>
      <c r="CI397" s="39">
        <f t="shared" si="458"/>
        <v>0</v>
      </c>
      <c r="CJ397" s="174" t="e">
        <f t="shared" si="482"/>
        <v>#N/A</v>
      </c>
      <c r="CK397" s="39">
        <f t="shared" si="459"/>
        <v>0</v>
      </c>
      <c r="CL397" s="174" t="e">
        <f t="shared" si="483"/>
        <v>#N/A</v>
      </c>
      <c r="CM397" s="39">
        <f t="shared" si="460"/>
        <v>0</v>
      </c>
      <c r="CN397" s="174" t="e">
        <f t="shared" si="484"/>
        <v>#N/A</v>
      </c>
      <c r="CO397" s="39">
        <f t="shared" si="461"/>
        <v>0</v>
      </c>
      <c r="CP397" s="174" t="e">
        <f t="shared" si="485"/>
        <v>#N/A</v>
      </c>
      <c r="CQ397" s="39">
        <f t="shared" si="462"/>
        <v>0</v>
      </c>
      <c r="CR397" s="39" t="e">
        <f>IF(ISERROR(BX397),NA(),(BY397/Calculator!$E$6)/2)</f>
        <v>#N/A</v>
      </c>
      <c r="CS397" s="39" t="e">
        <f>IF(ISERROR(BZ397),NA(),(CA397/Calculator!$E$6)/2)</f>
        <v>#N/A</v>
      </c>
      <c r="CT397" s="39" t="e">
        <f>IF(ISERROR(CB397),NA(),(CC397/Calculator!$E$6)/2)</f>
        <v>#N/A</v>
      </c>
      <c r="CU397" s="39" t="e">
        <f>IF(ISERROR(CD397),NA(),(CE397/Calculator!$E$6)/2)</f>
        <v>#N/A</v>
      </c>
      <c r="CV397" s="39" t="e">
        <f>IF(ISERROR(CF397),NA(),(CG397/Calculator!$E$6)/2)</f>
        <v>#N/A</v>
      </c>
      <c r="CW397" s="39" t="e">
        <f>IF(ISERROR(CH397),NA(),(CI397/Calculator!$E$6)/2)</f>
        <v>#N/A</v>
      </c>
      <c r="CX397" s="39" t="e">
        <f>IF(ISERROR(CJ397),NA(),(CK397/Calculator!$E$6)/2)</f>
        <v>#N/A</v>
      </c>
      <c r="CY397" s="39" t="e">
        <f>IF(ISERROR(CL397),NA(),(CM397/Calculator!$E$6)/2)</f>
        <v>#N/A</v>
      </c>
      <c r="CZ397" s="39" t="e">
        <f>IF(ISERROR(CN397),NA(),(CO397/Calculator!$E$6)/2)</f>
        <v>#N/A</v>
      </c>
      <c r="DA397" s="39" t="e">
        <f>IF(ISERROR(CP397),NA(),(CQ397/Calculator!$E$6)/2)</f>
        <v>#N/A</v>
      </c>
    </row>
    <row r="398" spans="1:105" s="34" customFormat="1" ht="12" thickBot="1" x14ac:dyDescent="0.25">
      <c r="A398" s="51" t="str">
        <f t="shared" si="417"/>
        <v/>
      </c>
      <c r="B398" s="52" t="str">
        <f t="shared" si="463"/>
        <v/>
      </c>
      <c r="C398" s="53" t="str">
        <f t="shared" si="418"/>
        <v/>
      </c>
      <c r="D398" s="54"/>
      <c r="E398" s="36">
        <f t="shared" si="419"/>
        <v>0</v>
      </c>
      <c r="F398" s="36">
        <f t="shared" si="420"/>
        <v>0</v>
      </c>
      <c r="G398" s="36">
        <f t="shared" si="421"/>
        <v>0</v>
      </c>
      <c r="H398" s="36">
        <f t="shared" si="422"/>
        <v>0</v>
      </c>
      <c r="I398" s="36">
        <f t="shared" si="423"/>
        <v>0</v>
      </c>
      <c r="J398" s="36">
        <f t="shared" si="424"/>
        <v>0</v>
      </c>
      <c r="K398" s="36">
        <f t="shared" si="425"/>
        <v>0</v>
      </c>
      <c r="L398" s="36">
        <f t="shared" si="426"/>
        <v>0</v>
      </c>
      <c r="M398" s="36">
        <f t="shared" si="427"/>
        <v>0</v>
      </c>
      <c r="N398" s="36">
        <f t="shared" si="428"/>
        <v>0</v>
      </c>
      <c r="O398" s="49">
        <f t="shared" si="429"/>
        <v>0</v>
      </c>
      <c r="P398" s="132" t="str">
        <f t="shared" si="430"/>
        <v/>
      </c>
      <c r="Q398" s="50">
        <f t="shared" si="431"/>
        <v>0</v>
      </c>
      <c r="R398" s="37"/>
      <c r="S398" s="36">
        <f t="shared" si="432"/>
        <v>1000</v>
      </c>
      <c r="T398" s="36">
        <f t="shared" si="433"/>
        <v>0</v>
      </c>
      <c r="U398" s="36">
        <f t="shared" si="434"/>
        <v>0</v>
      </c>
      <c r="V398" s="36">
        <f t="shared" si="435"/>
        <v>0</v>
      </c>
      <c r="W398" s="36">
        <f t="shared" si="436"/>
        <v>3000</v>
      </c>
      <c r="X398" s="36">
        <f t="shared" si="437"/>
        <v>0</v>
      </c>
      <c r="Y398" s="36">
        <f t="shared" si="438"/>
        <v>0</v>
      </c>
      <c r="Z398" s="36">
        <f t="shared" si="439"/>
        <v>90468.720000000074</v>
      </c>
      <c r="AA398" s="36">
        <f t="shared" si="440"/>
        <v>0</v>
      </c>
      <c r="AB398" s="36">
        <f t="shared" si="441"/>
        <v>0</v>
      </c>
      <c r="AC398" s="40"/>
      <c r="AD398" s="36">
        <f t="shared" si="407"/>
        <v>0</v>
      </c>
      <c r="AE398" s="36">
        <f t="shared" si="408"/>
        <v>0</v>
      </c>
      <c r="AF398" s="36">
        <f t="shared" si="409"/>
        <v>0</v>
      </c>
      <c r="AG398" s="36">
        <f t="shared" si="410"/>
        <v>0</v>
      </c>
      <c r="AH398" s="36">
        <f t="shared" si="411"/>
        <v>0</v>
      </c>
      <c r="AI398" s="36">
        <f t="shared" si="412"/>
        <v>0</v>
      </c>
      <c r="AJ398" s="36">
        <f t="shared" si="413"/>
        <v>0</v>
      </c>
      <c r="AK398" s="36">
        <f t="shared" si="414"/>
        <v>0</v>
      </c>
      <c r="AL398" s="36">
        <f t="shared" si="415"/>
        <v>0</v>
      </c>
      <c r="AM398" s="36">
        <f t="shared" si="416"/>
        <v>0</v>
      </c>
      <c r="AN398" s="40"/>
      <c r="AO398" s="36">
        <f t="shared" si="442"/>
        <v>0</v>
      </c>
      <c r="AP398" s="36">
        <f t="shared" si="443"/>
        <v>0</v>
      </c>
      <c r="AQ398" s="36">
        <f t="shared" si="444"/>
        <v>0</v>
      </c>
      <c r="AR398" s="36">
        <f t="shared" si="445"/>
        <v>0</v>
      </c>
      <c r="AS398" s="36">
        <f t="shared" si="446"/>
        <v>0</v>
      </c>
      <c r="AT398" s="36">
        <f t="shared" si="447"/>
        <v>0</v>
      </c>
      <c r="AU398" s="36">
        <f t="shared" si="448"/>
        <v>0</v>
      </c>
      <c r="AV398" s="36">
        <f t="shared" si="449"/>
        <v>263.10000000000002</v>
      </c>
      <c r="AW398" s="36">
        <f t="shared" si="450"/>
        <v>0</v>
      </c>
      <c r="AX398" s="36">
        <f t="shared" si="451"/>
        <v>0</v>
      </c>
      <c r="AZ398" s="36">
        <f t="shared" si="464"/>
        <v>0</v>
      </c>
      <c r="BA398" s="36">
        <f t="shared" si="465"/>
        <v>0</v>
      </c>
      <c r="BB398" s="36">
        <f t="shared" si="466"/>
        <v>0</v>
      </c>
      <c r="BC398" s="36">
        <f t="shared" si="467"/>
        <v>0</v>
      </c>
      <c r="BD398" s="36">
        <f t="shared" si="468"/>
        <v>0</v>
      </c>
      <c r="BE398" s="36">
        <f t="shared" si="469"/>
        <v>0</v>
      </c>
      <c r="BF398" s="36">
        <f t="shared" si="470"/>
        <v>0</v>
      </c>
      <c r="BG398" s="36">
        <f t="shared" si="471"/>
        <v>0</v>
      </c>
      <c r="BH398" s="36">
        <f t="shared" si="472"/>
        <v>0</v>
      </c>
      <c r="BI398" s="36">
        <f t="shared" si="473"/>
        <v>0</v>
      </c>
      <c r="BJ398" s="118">
        <f t="shared" si="452"/>
        <v>0</v>
      </c>
      <c r="BK398" s="37"/>
      <c r="BL398" s="38">
        <f t="shared" si="474"/>
        <v>0</v>
      </c>
      <c r="BM398" s="39">
        <f>IF(BA398+AP398+T397&gt;=F$8,0,IF(SUM($BL398:BL398)&lt;$C398,MIN(F$8-(BA398+AP398+T397),$C398-SUM($BL398:BL398)),0))</f>
        <v>0</v>
      </c>
      <c r="BN398" s="39">
        <f>IF(BB398+AQ398+U397&gt;=G$8,0,IF(SUM($BL398:BM398)&lt;$C398,MIN(G$8-(BB398+AQ398+U397),$C398-SUM($BL398:BM398)),0))</f>
        <v>0</v>
      </c>
      <c r="BO398" s="39">
        <f>IF(BC398+AR398+V397&gt;=H$8,0,IF(SUM($BL398:BN398)&lt;$C398,MIN(H$8-(BC398+AR398+V397),$C398-SUM($BL398:BN398)),0))</f>
        <v>0</v>
      </c>
      <c r="BP398" s="39">
        <f>IF(BD398+AS398+W397&gt;=I$8,0,IF(SUM($BL398:BO398)&lt;$C398,MIN(I$8-(BD398+AS398+W397),$C398-SUM($BL398:BO398)),0))</f>
        <v>0</v>
      </c>
      <c r="BQ398" s="39">
        <f>IF(BE398+AT398+X397&gt;=J$8,0,IF(SUM($BL398:BP398)&lt;$C398,MIN(J$8-(BE398+AT398+X397),$C398-SUM($BL398:BP398)),0))</f>
        <v>0</v>
      </c>
      <c r="BR398" s="39">
        <f>IF(BF398+AU398+Y397&gt;=K$8,0,IF(SUM($BL398:BQ398)&lt;$C398,MIN(K$8-(BF398+AU398+Y397),$C398-SUM($BL398:BQ398)),0))</f>
        <v>0</v>
      </c>
      <c r="BS398" s="39">
        <f>IF(BG398+AV398+Z397&gt;=L$8,0,IF(SUM($BL398:BR398)&lt;$C398,MIN(L$8-(BG398+AV398+Z397),$C398-SUM($BL398:BR398)),0))</f>
        <v>0</v>
      </c>
      <c r="BT398" s="39">
        <f>IF(BH398+AW398+AA397&gt;=M$8,0,IF(SUM($BL398:BS398)&lt;$C398,MIN(M$8-(BH398+AW398+AA397),$C398-SUM($BL398:BS398)),0))</f>
        <v>0</v>
      </c>
      <c r="BU398" s="39">
        <f>IF(BI398+AX398+AB397&gt;=N$8,0,IF(SUM($BL398:BT398)&lt;$C398,MIN(N$8-(BI398+AX398+AB397),$C398-SUM($BL398:BT398)),0))</f>
        <v>0</v>
      </c>
      <c r="BW398" s="52" t="e">
        <f t="shared" si="475"/>
        <v>#N/A</v>
      </c>
      <c r="BX398" s="174" t="e">
        <f t="shared" si="476"/>
        <v>#N/A</v>
      </c>
      <c r="BY398" s="39">
        <f t="shared" si="453"/>
        <v>0</v>
      </c>
      <c r="BZ398" s="174" t="e">
        <f t="shared" si="477"/>
        <v>#N/A</v>
      </c>
      <c r="CA398" s="37">
        <f t="shared" si="454"/>
        <v>0</v>
      </c>
      <c r="CB398" s="174" t="e">
        <f t="shared" si="478"/>
        <v>#N/A</v>
      </c>
      <c r="CC398" s="39">
        <f t="shared" si="455"/>
        <v>0</v>
      </c>
      <c r="CD398" s="174" t="e">
        <f t="shared" si="479"/>
        <v>#N/A</v>
      </c>
      <c r="CE398" s="39">
        <f t="shared" si="456"/>
        <v>0</v>
      </c>
      <c r="CF398" s="174" t="e">
        <f t="shared" si="480"/>
        <v>#N/A</v>
      </c>
      <c r="CG398" s="39">
        <f t="shared" si="457"/>
        <v>0</v>
      </c>
      <c r="CH398" s="174" t="e">
        <f t="shared" si="481"/>
        <v>#N/A</v>
      </c>
      <c r="CI398" s="39">
        <f t="shared" si="458"/>
        <v>0</v>
      </c>
      <c r="CJ398" s="174" t="e">
        <f t="shared" si="482"/>
        <v>#N/A</v>
      </c>
      <c r="CK398" s="39">
        <f t="shared" si="459"/>
        <v>0</v>
      </c>
      <c r="CL398" s="174" t="e">
        <f t="shared" si="483"/>
        <v>#N/A</v>
      </c>
      <c r="CM398" s="39">
        <f t="shared" si="460"/>
        <v>0</v>
      </c>
      <c r="CN398" s="174" t="e">
        <f t="shared" si="484"/>
        <v>#N/A</v>
      </c>
      <c r="CO398" s="39">
        <f t="shared" si="461"/>
        <v>0</v>
      </c>
      <c r="CP398" s="174" t="e">
        <f t="shared" si="485"/>
        <v>#N/A</v>
      </c>
      <c r="CQ398" s="39">
        <f t="shared" si="462"/>
        <v>0</v>
      </c>
      <c r="CR398" s="39" t="e">
        <f>IF(ISERROR(BX398),NA(),(BY398/Calculator!$E$6)/2)</f>
        <v>#N/A</v>
      </c>
      <c r="CS398" s="39" t="e">
        <f>IF(ISERROR(BZ398),NA(),(CA398/Calculator!$E$6)/2)</f>
        <v>#N/A</v>
      </c>
      <c r="CT398" s="39" t="e">
        <f>IF(ISERROR(CB398),NA(),(CC398/Calculator!$E$6)/2)</f>
        <v>#N/A</v>
      </c>
      <c r="CU398" s="39" t="e">
        <f>IF(ISERROR(CD398),NA(),(CE398/Calculator!$E$6)/2)</f>
        <v>#N/A</v>
      </c>
      <c r="CV398" s="39" t="e">
        <f>IF(ISERROR(CF398),NA(),(CG398/Calculator!$E$6)/2)</f>
        <v>#N/A</v>
      </c>
      <c r="CW398" s="39" t="e">
        <f>IF(ISERROR(CH398),NA(),(CI398/Calculator!$E$6)/2)</f>
        <v>#N/A</v>
      </c>
      <c r="CX398" s="39" t="e">
        <f>IF(ISERROR(CJ398),NA(),(CK398/Calculator!$E$6)/2)</f>
        <v>#N/A</v>
      </c>
      <c r="CY398" s="39" t="e">
        <f>IF(ISERROR(CL398),NA(),(CM398/Calculator!$E$6)/2)</f>
        <v>#N/A</v>
      </c>
      <c r="CZ398" s="39" t="e">
        <f>IF(ISERROR(CN398),NA(),(CO398/Calculator!$E$6)/2)</f>
        <v>#N/A</v>
      </c>
      <c r="DA398" s="39" t="e">
        <f>IF(ISERROR(CP398),NA(),(CQ398/Calculator!$E$6)/2)</f>
        <v>#N/A</v>
      </c>
    </row>
    <row r="399" spans="1:105" s="34" customFormat="1" ht="12" thickBot="1" x14ac:dyDescent="0.25">
      <c r="A399" s="51" t="str">
        <f t="shared" si="417"/>
        <v/>
      </c>
      <c r="B399" s="52" t="str">
        <f t="shared" si="463"/>
        <v/>
      </c>
      <c r="C399" s="53" t="str">
        <f t="shared" si="418"/>
        <v/>
      </c>
      <c r="D399" s="54"/>
      <c r="E399" s="36">
        <f t="shared" si="419"/>
        <v>0</v>
      </c>
      <c r="F399" s="36">
        <f t="shared" si="420"/>
        <v>0</v>
      </c>
      <c r="G399" s="36">
        <f t="shared" si="421"/>
        <v>0</v>
      </c>
      <c r="H399" s="36">
        <f t="shared" si="422"/>
        <v>0</v>
      </c>
      <c r="I399" s="36">
        <f t="shared" si="423"/>
        <v>0</v>
      </c>
      <c r="J399" s="36">
        <f t="shared" si="424"/>
        <v>0</v>
      </c>
      <c r="K399" s="36">
        <f t="shared" si="425"/>
        <v>0</v>
      </c>
      <c r="L399" s="36">
        <f t="shared" si="426"/>
        <v>0</v>
      </c>
      <c r="M399" s="36">
        <f t="shared" si="427"/>
        <v>0</v>
      </c>
      <c r="N399" s="36">
        <f t="shared" si="428"/>
        <v>0</v>
      </c>
      <c r="O399" s="49">
        <f t="shared" si="429"/>
        <v>0</v>
      </c>
      <c r="P399" s="132" t="str">
        <f t="shared" si="430"/>
        <v/>
      </c>
      <c r="Q399" s="50">
        <f t="shared" si="431"/>
        <v>0</v>
      </c>
      <c r="R399" s="37"/>
      <c r="S399" s="36">
        <f t="shared" si="432"/>
        <v>1000</v>
      </c>
      <c r="T399" s="36">
        <f t="shared" si="433"/>
        <v>0</v>
      </c>
      <c r="U399" s="36">
        <f t="shared" si="434"/>
        <v>0</v>
      </c>
      <c r="V399" s="36">
        <f t="shared" si="435"/>
        <v>0</v>
      </c>
      <c r="W399" s="36">
        <f t="shared" si="436"/>
        <v>3000</v>
      </c>
      <c r="X399" s="36">
        <f t="shared" si="437"/>
        <v>0</v>
      </c>
      <c r="Y399" s="36">
        <f t="shared" si="438"/>
        <v>0</v>
      </c>
      <c r="Z399" s="36">
        <f t="shared" si="439"/>
        <v>90732.590000000069</v>
      </c>
      <c r="AA399" s="36">
        <f t="shared" si="440"/>
        <v>0</v>
      </c>
      <c r="AB399" s="36">
        <f t="shared" si="441"/>
        <v>0</v>
      </c>
      <c r="AC399" s="40"/>
      <c r="AD399" s="36">
        <f t="shared" si="407"/>
        <v>0</v>
      </c>
      <c r="AE399" s="36">
        <f t="shared" si="408"/>
        <v>0</v>
      </c>
      <c r="AF399" s="36">
        <f t="shared" si="409"/>
        <v>0</v>
      </c>
      <c r="AG399" s="36">
        <f t="shared" si="410"/>
        <v>0</v>
      </c>
      <c r="AH399" s="36">
        <f t="shared" si="411"/>
        <v>0</v>
      </c>
      <c r="AI399" s="36">
        <f t="shared" si="412"/>
        <v>0</v>
      </c>
      <c r="AJ399" s="36">
        <f t="shared" si="413"/>
        <v>0</v>
      </c>
      <c r="AK399" s="36">
        <f t="shared" si="414"/>
        <v>0</v>
      </c>
      <c r="AL399" s="36">
        <f t="shared" si="415"/>
        <v>0</v>
      </c>
      <c r="AM399" s="36">
        <f t="shared" si="416"/>
        <v>0</v>
      </c>
      <c r="AN399" s="40"/>
      <c r="AO399" s="36">
        <f t="shared" si="442"/>
        <v>0</v>
      </c>
      <c r="AP399" s="36">
        <f t="shared" si="443"/>
        <v>0</v>
      </c>
      <c r="AQ399" s="36">
        <f t="shared" si="444"/>
        <v>0</v>
      </c>
      <c r="AR399" s="36">
        <f t="shared" si="445"/>
        <v>0</v>
      </c>
      <c r="AS399" s="36">
        <f t="shared" si="446"/>
        <v>0</v>
      </c>
      <c r="AT399" s="36">
        <f t="shared" si="447"/>
        <v>0</v>
      </c>
      <c r="AU399" s="36">
        <f t="shared" si="448"/>
        <v>0</v>
      </c>
      <c r="AV399" s="36">
        <f t="shared" si="449"/>
        <v>263.87</v>
      </c>
      <c r="AW399" s="36">
        <f t="shared" si="450"/>
        <v>0</v>
      </c>
      <c r="AX399" s="36">
        <f t="shared" si="451"/>
        <v>0</v>
      </c>
      <c r="AZ399" s="36">
        <f t="shared" si="464"/>
        <v>0</v>
      </c>
      <c r="BA399" s="36">
        <f t="shared" si="465"/>
        <v>0</v>
      </c>
      <c r="BB399" s="36">
        <f t="shared" si="466"/>
        <v>0</v>
      </c>
      <c r="BC399" s="36">
        <f t="shared" si="467"/>
        <v>0</v>
      </c>
      <c r="BD399" s="36">
        <f t="shared" si="468"/>
        <v>0</v>
      </c>
      <c r="BE399" s="36">
        <f t="shared" si="469"/>
        <v>0</v>
      </c>
      <c r="BF399" s="36">
        <f t="shared" si="470"/>
        <v>0</v>
      </c>
      <c r="BG399" s="36">
        <f t="shared" si="471"/>
        <v>0</v>
      </c>
      <c r="BH399" s="36">
        <f t="shared" si="472"/>
        <v>0</v>
      </c>
      <c r="BI399" s="36">
        <f t="shared" si="473"/>
        <v>0</v>
      </c>
      <c r="BJ399" s="118">
        <f t="shared" si="452"/>
        <v>0</v>
      </c>
      <c r="BK399" s="37"/>
      <c r="BL399" s="38">
        <f t="shared" si="474"/>
        <v>0</v>
      </c>
      <c r="BM399" s="39">
        <f>IF(BA399+AP399+T398&gt;=F$8,0,IF(SUM($BL399:BL399)&lt;$C399,MIN(F$8-(BA399+AP399+T398),$C399-SUM($BL399:BL399)),0))</f>
        <v>0</v>
      </c>
      <c r="BN399" s="39">
        <f>IF(BB399+AQ399+U398&gt;=G$8,0,IF(SUM($BL399:BM399)&lt;$C399,MIN(G$8-(BB399+AQ399+U398),$C399-SUM($BL399:BM399)),0))</f>
        <v>0</v>
      </c>
      <c r="BO399" s="39">
        <f>IF(BC399+AR399+V398&gt;=H$8,0,IF(SUM($BL399:BN399)&lt;$C399,MIN(H$8-(BC399+AR399+V398),$C399-SUM($BL399:BN399)),0))</f>
        <v>0</v>
      </c>
      <c r="BP399" s="39">
        <f>IF(BD399+AS399+W398&gt;=I$8,0,IF(SUM($BL399:BO399)&lt;$C399,MIN(I$8-(BD399+AS399+W398),$C399-SUM($BL399:BO399)),0))</f>
        <v>0</v>
      </c>
      <c r="BQ399" s="39">
        <f>IF(BE399+AT399+X398&gt;=J$8,0,IF(SUM($BL399:BP399)&lt;$C399,MIN(J$8-(BE399+AT399+X398),$C399-SUM($BL399:BP399)),0))</f>
        <v>0</v>
      </c>
      <c r="BR399" s="39">
        <f>IF(BF399+AU399+Y398&gt;=K$8,0,IF(SUM($BL399:BQ399)&lt;$C399,MIN(K$8-(BF399+AU399+Y398),$C399-SUM($BL399:BQ399)),0))</f>
        <v>0</v>
      </c>
      <c r="BS399" s="39">
        <f>IF(BG399+AV399+Z398&gt;=L$8,0,IF(SUM($BL399:BR399)&lt;$C399,MIN(L$8-(BG399+AV399+Z398),$C399-SUM($BL399:BR399)),0))</f>
        <v>0</v>
      </c>
      <c r="BT399" s="39">
        <f>IF(BH399+AW399+AA398&gt;=M$8,0,IF(SUM($BL399:BS399)&lt;$C399,MIN(M$8-(BH399+AW399+AA398),$C399-SUM($BL399:BS399)),0))</f>
        <v>0</v>
      </c>
      <c r="BU399" s="39">
        <f>IF(BI399+AX399+AB398&gt;=N$8,0,IF(SUM($BL399:BT399)&lt;$C399,MIN(N$8-(BI399+AX399+AB398),$C399-SUM($BL399:BT399)),0))</f>
        <v>0</v>
      </c>
      <c r="BW399" s="52" t="e">
        <f t="shared" si="475"/>
        <v>#N/A</v>
      </c>
      <c r="BX399" s="174" t="e">
        <f t="shared" si="476"/>
        <v>#N/A</v>
      </c>
      <c r="BY399" s="39">
        <f t="shared" si="453"/>
        <v>0</v>
      </c>
      <c r="BZ399" s="174" t="e">
        <f t="shared" si="477"/>
        <v>#N/A</v>
      </c>
      <c r="CA399" s="37">
        <f t="shared" si="454"/>
        <v>0</v>
      </c>
      <c r="CB399" s="174" t="e">
        <f t="shared" si="478"/>
        <v>#N/A</v>
      </c>
      <c r="CC399" s="39">
        <f t="shared" si="455"/>
        <v>0</v>
      </c>
      <c r="CD399" s="174" t="e">
        <f t="shared" si="479"/>
        <v>#N/A</v>
      </c>
      <c r="CE399" s="39">
        <f t="shared" si="456"/>
        <v>0</v>
      </c>
      <c r="CF399" s="174" t="e">
        <f t="shared" si="480"/>
        <v>#N/A</v>
      </c>
      <c r="CG399" s="39">
        <f t="shared" si="457"/>
        <v>0</v>
      </c>
      <c r="CH399" s="174" t="e">
        <f t="shared" si="481"/>
        <v>#N/A</v>
      </c>
      <c r="CI399" s="39">
        <f t="shared" si="458"/>
        <v>0</v>
      </c>
      <c r="CJ399" s="174" t="e">
        <f t="shared" si="482"/>
        <v>#N/A</v>
      </c>
      <c r="CK399" s="39">
        <f t="shared" si="459"/>
        <v>0</v>
      </c>
      <c r="CL399" s="174" t="e">
        <f t="shared" si="483"/>
        <v>#N/A</v>
      </c>
      <c r="CM399" s="39">
        <f t="shared" si="460"/>
        <v>0</v>
      </c>
      <c r="CN399" s="174" t="e">
        <f t="shared" si="484"/>
        <v>#N/A</v>
      </c>
      <c r="CO399" s="39">
        <f t="shared" si="461"/>
        <v>0</v>
      </c>
      <c r="CP399" s="174" t="e">
        <f t="shared" si="485"/>
        <v>#N/A</v>
      </c>
      <c r="CQ399" s="39">
        <f t="shared" si="462"/>
        <v>0</v>
      </c>
      <c r="CR399" s="39" t="e">
        <f>IF(ISERROR(BX399),NA(),(BY399/Calculator!$E$6)/2)</f>
        <v>#N/A</v>
      </c>
      <c r="CS399" s="39" t="e">
        <f>IF(ISERROR(BZ399),NA(),(CA399/Calculator!$E$6)/2)</f>
        <v>#N/A</v>
      </c>
      <c r="CT399" s="39" t="e">
        <f>IF(ISERROR(CB399),NA(),(CC399/Calculator!$E$6)/2)</f>
        <v>#N/A</v>
      </c>
      <c r="CU399" s="39" t="e">
        <f>IF(ISERROR(CD399),NA(),(CE399/Calculator!$E$6)/2)</f>
        <v>#N/A</v>
      </c>
      <c r="CV399" s="39" t="e">
        <f>IF(ISERROR(CF399),NA(),(CG399/Calculator!$E$6)/2)</f>
        <v>#N/A</v>
      </c>
      <c r="CW399" s="39" t="e">
        <f>IF(ISERROR(CH399),NA(),(CI399/Calculator!$E$6)/2)</f>
        <v>#N/A</v>
      </c>
      <c r="CX399" s="39" t="e">
        <f>IF(ISERROR(CJ399),NA(),(CK399/Calculator!$E$6)/2)</f>
        <v>#N/A</v>
      </c>
      <c r="CY399" s="39" t="e">
        <f>IF(ISERROR(CL399),NA(),(CM399/Calculator!$E$6)/2)</f>
        <v>#N/A</v>
      </c>
      <c r="CZ399" s="39" t="e">
        <f>IF(ISERROR(CN399),NA(),(CO399/Calculator!$E$6)/2)</f>
        <v>#N/A</v>
      </c>
      <c r="DA399" s="39" t="e">
        <f>IF(ISERROR(CP399),NA(),(CQ399/Calculator!$E$6)/2)</f>
        <v>#N/A</v>
      </c>
    </row>
    <row r="400" spans="1:105" s="34" customFormat="1" ht="12" thickBot="1" x14ac:dyDescent="0.25">
      <c r="A400" s="51" t="str">
        <f t="shared" si="417"/>
        <v/>
      </c>
      <c r="B400" s="52" t="str">
        <f t="shared" si="463"/>
        <v/>
      </c>
      <c r="C400" s="53" t="str">
        <f t="shared" si="418"/>
        <v/>
      </c>
      <c r="D400" s="54"/>
      <c r="E400" s="36">
        <f t="shared" si="419"/>
        <v>0</v>
      </c>
      <c r="F400" s="36">
        <f t="shared" si="420"/>
        <v>0</v>
      </c>
      <c r="G400" s="36">
        <f t="shared" si="421"/>
        <v>0</v>
      </c>
      <c r="H400" s="36">
        <f t="shared" si="422"/>
        <v>0</v>
      </c>
      <c r="I400" s="36">
        <f t="shared" si="423"/>
        <v>0</v>
      </c>
      <c r="J400" s="36">
        <f t="shared" si="424"/>
        <v>0</v>
      </c>
      <c r="K400" s="36">
        <f t="shared" si="425"/>
        <v>0</v>
      </c>
      <c r="L400" s="36">
        <f t="shared" si="426"/>
        <v>0</v>
      </c>
      <c r="M400" s="36">
        <f t="shared" si="427"/>
        <v>0</v>
      </c>
      <c r="N400" s="36">
        <f t="shared" si="428"/>
        <v>0</v>
      </c>
      <c r="O400" s="49">
        <f t="shared" si="429"/>
        <v>0</v>
      </c>
      <c r="P400" s="132" t="str">
        <f t="shared" si="430"/>
        <v/>
      </c>
      <c r="Q400" s="50">
        <f t="shared" si="431"/>
        <v>0</v>
      </c>
      <c r="R400" s="37"/>
      <c r="S400" s="36">
        <f t="shared" si="432"/>
        <v>1000</v>
      </c>
      <c r="T400" s="36">
        <f t="shared" si="433"/>
        <v>0</v>
      </c>
      <c r="U400" s="36">
        <f t="shared" si="434"/>
        <v>0</v>
      </c>
      <c r="V400" s="36">
        <f t="shared" si="435"/>
        <v>0</v>
      </c>
      <c r="W400" s="36">
        <f t="shared" si="436"/>
        <v>3000</v>
      </c>
      <c r="X400" s="36">
        <f t="shared" si="437"/>
        <v>0</v>
      </c>
      <c r="Y400" s="36">
        <f t="shared" si="438"/>
        <v>0</v>
      </c>
      <c r="Z400" s="36">
        <f t="shared" si="439"/>
        <v>90997.230000000069</v>
      </c>
      <c r="AA400" s="36">
        <f t="shared" si="440"/>
        <v>0</v>
      </c>
      <c r="AB400" s="36">
        <f t="shared" si="441"/>
        <v>0</v>
      </c>
      <c r="AC400" s="40"/>
      <c r="AD400" s="36">
        <f t="shared" si="407"/>
        <v>0</v>
      </c>
      <c r="AE400" s="36">
        <f t="shared" si="408"/>
        <v>0</v>
      </c>
      <c r="AF400" s="36">
        <f t="shared" si="409"/>
        <v>0</v>
      </c>
      <c r="AG400" s="36">
        <f t="shared" si="410"/>
        <v>0</v>
      </c>
      <c r="AH400" s="36">
        <f t="shared" si="411"/>
        <v>0</v>
      </c>
      <c r="AI400" s="36">
        <f t="shared" si="412"/>
        <v>0</v>
      </c>
      <c r="AJ400" s="36">
        <f t="shared" si="413"/>
        <v>0</v>
      </c>
      <c r="AK400" s="36">
        <f t="shared" si="414"/>
        <v>0</v>
      </c>
      <c r="AL400" s="36">
        <f t="shared" si="415"/>
        <v>0</v>
      </c>
      <c r="AM400" s="36">
        <f t="shared" si="416"/>
        <v>0</v>
      </c>
      <c r="AN400" s="40"/>
      <c r="AO400" s="36">
        <f t="shared" si="442"/>
        <v>0</v>
      </c>
      <c r="AP400" s="36">
        <f t="shared" si="443"/>
        <v>0</v>
      </c>
      <c r="AQ400" s="36">
        <f t="shared" si="444"/>
        <v>0</v>
      </c>
      <c r="AR400" s="36">
        <f t="shared" si="445"/>
        <v>0</v>
      </c>
      <c r="AS400" s="36">
        <f t="shared" si="446"/>
        <v>0</v>
      </c>
      <c r="AT400" s="36">
        <f t="shared" si="447"/>
        <v>0</v>
      </c>
      <c r="AU400" s="36">
        <f t="shared" si="448"/>
        <v>0</v>
      </c>
      <c r="AV400" s="36">
        <f t="shared" si="449"/>
        <v>264.64</v>
      </c>
      <c r="AW400" s="36">
        <f t="shared" si="450"/>
        <v>0</v>
      </c>
      <c r="AX400" s="36">
        <f t="shared" si="451"/>
        <v>0</v>
      </c>
      <c r="AZ400" s="36">
        <f t="shared" si="464"/>
        <v>0</v>
      </c>
      <c r="BA400" s="36">
        <f t="shared" si="465"/>
        <v>0</v>
      </c>
      <c r="BB400" s="36">
        <f t="shared" si="466"/>
        <v>0</v>
      </c>
      <c r="BC400" s="36">
        <f t="shared" si="467"/>
        <v>0</v>
      </c>
      <c r="BD400" s="36">
        <f t="shared" si="468"/>
        <v>0</v>
      </c>
      <c r="BE400" s="36">
        <f t="shared" si="469"/>
        <v>0</v>
      </c>
      <c r="BF400" s="36">
        <f t="shared" si="470"/>
        <v>0</v>
      </c>
      <c r="BG400" s="36">
        <f t="shared" si="471"/>
        <v>0</v>
      </c>
      <c r="BH400" s="36">
        <f t="shared" si="472"/>
        <v>0</v>
      </c>
      <c r="BI400" s="36">
        <f t="shared" si="473"/>
        <v>0</v>
      </c>
      <c r="BJ400" s="118">
        <f t="shared" si="452"/>
        <v>0</v>
      </c>
      <c r="BK400" s="37"/>
      <c r="BL400" s="38">
        <f t="shared" si="474"/>
        <v>0</v>
      </c>
      <c r="BM400" s="39">
        <f>IF(BA400+AP400+T399&gt;=F$8,0,IF(SUM($BL400:BL400)&lt;$C400,MIN(F$8-(BA400+AP400+T399),$C400-SUM($BL400:BL400)),0))</f>
        <v>0</v>
      </c>
      <c r="BN400" s="39">
        <f>IF(BB400+AQ400+U399&gt;=G$8,0,IF(SUM($BL400:BM400)&lt;$C400,MIN(G$8-(BB400+AQ400+U399),$C400-SUM($BL400:BM400)),0))</f>
        <v>0</v>
      </c>
      <c r="BO400" s="39">
        <f>IF(BC400+AR400+V399&gt;=H$8,0,IF(SUM($BL400:BN400)&lt;$C400,MIN(H$8-(BC400+AR400+V399),$C400-SUM($BL400:BN400)),0))</f>
        <v>0</v>
      </c>
      <c r="BP400" s="39">
        <f>IF(BD400+AS400+W399&gt;=I$8,0,IF(SUM($BL400:BO400)&lt;$C400,MIN(I$8-(BD400+AS400+W399),$C400-SUM($BL400:BO400)),0))</f>
        <v>0</v>
      </c>
      <c r="BQ400" s="39">
        <f>IF(BE400+AT400+X399&gt;=J$8,0,IF(SUM($BL400:BP400)&lt;$C400,MIN(J$8-(BE400+AT400+X399),$C400-SUM($BL400:BP400)),0))</f>
        <v>0</v>
      </c>
      <c r="BR400" s="39">
        <f>IF(BF400+AU400+Y399&gt;=K$8,0,IF(SUM($BL400:BQ400)&lt;$C400,MIN(K$8-(BF400+AU400+Y399),$C400-SUM($BL400:BQ400)),0))</f>
        <v>0</v>
      </c>
      <c r="BS400" s="39">
        <f>IF(BG400+AV400+Z399&gt;=L$8,0,IF(SUM($BL400:BR400)&lt;$C400,MIN(L$8-(BG400+AV400+Z399),$C400-SUM($BL400:BR400)),0))</f>
        <v>0</v>
      </c>
      <c r="BT400" s="39">
        <f>IF(BH400+AW400+AA399&gt;=M$8,0,IF(SUM($BL400:BS400)&lt;$C400,MIN(M$8-(BH400+AW400+AA399),$C400-SUM($BL400:BS400)),0))</f>
        <v>0</v>
      </c>
      <c r="BU400" s="39">
        <f>IF(BI400+AX400+AB399&gt;=N$8,0,IF(SUM($BL400:BT400)&lt;$C400,MIN(N$8-(BI400+AX400+AB399),$C400-SUM($BL400:BT400)),0))</f>
        <v>0</v>
      </c>
      <c r="BW400" s="52" t="e">
        <f t="shared" si="475"/>
        <v>#N/A</v>
      </c>
      <c r="BX400" s="174" t="e">
        <f t="shared" si="476"/>
        <v>#N/A</v>
      </c>
      <c r="BY400" s="39">
        <f t="shared" si="453"/>
        <v>0</v>
      </c>
      <c r="BZ400" s="174" t="e">
        <f t="shared" si="477"/>
        <v>#N/A</v>
      </c>
      <c r="CA400" s="37">
        <f t="shared" si="454"/>
        <v>0</v>
      </c>
      <c r="CB400" s="174" t="e">
        <f t="shared" si="478"/>
        <v>#N/A</v>
      </c>
      <c r="CC400" s="39">
        <f t="shared" si="455"/>
        <v>0</v>
      </c>
      <c r="CD400" s="174" t="e">
        <f t="shared" si="479"/>
        <v>#N/A</v>
      </c>
      <c r="CE400" s="39">
        <f t="shared" si="456"/>
        <v>0</v>
      </c>
      <c r="CF400" s="174" t="e">
        <f t="shared" si="480"/>
        <v>#N/A</v>
      </c>
      <c r="CG400" s="39">
        <f t="shared" si="457"/>
        <v>0</v>
      </c>
      <c r="CH400" s="174" t="e">
        <f t="shared" si="481"/>
        <v>#N/A</v>
      </c>
      <c r="CI400" s="39">
        <f t="shared" si="458"/>
        <v>0</v>
      </c>
      <c r="CJ400" s="174" t="e">
        <f t="shared" si="482"/>
        <v>#N/A</v>
      </c>
      <c r="CK400" s="39">
        <f t="shared" si="459"/>
        <v>0</v>
      </c>
      <c r="CL400" s="174" t="e">
        <f t="shared" si="483"/>
        <v>#N/A</v>
      </c>
      <c r="CM400" s="39">
        <f t="shared" si="460"/>
        <v>0</v>
      </c>
      <c r="CN400" s="174" t="e">
        <f t="shared" si="484"/>
        <v>#N/A</v>
      </c>
      <c r="CO400" s="39">
        <f t="shared" si="461"/>
        <v>0</v>
      </c>
      <c r="CP400" s="174" t="e">
        <f t="shared" si="485"/>
        <v>#N/A</v>
      </c>
      <c r="CQ400" s="39">
        <f t="shared" si="462"/>
        <v>0</v>
      </c>
      <c r="CR400" s="39" t="e">
        <f>IF(ISERROR(BX400),NA(),(BY400/Calculator!$E$6)/2)</f>
        <v>#N/A</v>
      </c>
      <c r="CS400" s="39" t="e">
        <f>IF(ISERROR(BZ400),NA(),(CA400/Calculator!$E$6)/2)</f>
        <v>#N/A</v>
      </c>
      <c r="CT400" s="39" t="e">
        <f>IF(ISERROR(CB400),NA(),(CC400/Calculator!$E$6)/2)</f>
        <v>#N/A</v>
      </c>
      <c r="CU400" s="39" t="e">
        <f>IF(ISERROR(CD400),NA(),(CE400/Calculator!$E$6)/2)</f>
        <v>#N/A</v>
      </c>
      <c r="CV400" s="39" t="e">
        <f>IF(ISERROR(CF400),NA(),(CG400/Calculator!$E$6)/2)</f>
        <v>#N/A</v>
      </c>
      <c r="CW400" s="39" t="e">
        <f>IF(ISERROR(CH400),NA(),(CI400/Calculator!$E$6)/2)</f>
        <v>#N/A</v>
      </c>
      <c r="CX400" s="39" t="e">
        <f>IF(ISERROR(CJ400),NA(),(CK400/Calculator!$E$6)/2)</f>
        <v>#N/A</v>
      </c>
      <c r="CY400" s="39" t="e">
        <f>IF(ISERROR(CL400),NA(),(CM400/Calculator!$E$6)/2)</f>
        <v>#N/A</v>
      </c>
      <c r="CZ400" s="39" t="e">
        <f>IF(ISERROR(CN400),NA(),(CO400/Calculator!$E$6)/2)</f>
        <v>#N/A</v>
      </c>
      <c r="DA400" s="39" t="e">
        <f>IF(ISERROR(CP400),NA(),(CQ400/Calculator!$E$6)/2)</f>
        <v>#N/A</v>
      </c>
    </row>
    <row r="401" spans="1:105" s="34" customFormat="1" ht="12" thickBot="1" x14ac:dyDescent="0.25">
      <c r="A401" s="51" t="str">
        <f t="shared" si="417"/>
        <v/>
      </c>
      <c r="B401" s="52" t="str">
        <f t="shared" si="463"/>
        <v/>
      </c>
      <c r="C401" s="53" t="str">
        <f t="shared" si="418"/>
        <v/>
      </c>
      <c r="D401" s="54"/>
      <c r="E401" s="36">
        <f t="shared" si="419"/>
        <v>0</v>
      </c>
      <c r="F401" s="36">
        <f t="shared" si="420"/>
        <v>0</v>
      </c>
      <c r="G401" s="36">
        <f t="shared" si="421"/>
        <v>0</v>
      </c>
      <c r="H401" s="36">
        <f t="shared" si="422"/>
        <v>0</v>
      </c>
      <c r="I401" s="36">
        <f t="shared" si="423"/>
        <v>0</v>
      </c>
      <c r="J401" s="36">
        <f t="shared" si="424"/>
        <v>0</v>
      </c>
      <c r="K401" s="36">
        <f t="shared" si="425"/>
        <v>0</v>
      </c>
      <c r="L401" s="36">
        <f t="shared" si="426"/>
        <v>0</v>
      </c>
      <c r="M401" s="36">
        <f t="shared" si="427"/>
        <v>0</v>
      </c>
      <c r="N401" s="36">
        <f t="shared" si="428"/>
        <v>0</v>
      </c>
      <c r="O401" s="49">
        <f t="shared" si="429"/>
        <v>0</v>
      </c>
      <c r="P401" s="132" t="str">
        <f t="shared" si="430"/>
        <v/>
      </c>
      <c r="Q401" s="50">
        <f t="shared" si="431"/>
        <v>0</v>
      </c>
      <c r="R401" s="37"/>
      <c r="S401" s="36">
        <f t="shared" si="432"/>
        <v>1000</v>
      </c>
      <c r="T401" s="36">
        <f t="shared" si="433"/>
        <v>0</v>
      </c>
      <c r="U401" s="36">
        <f t="shared" si="434"/>
        <v>0</v>
      </c>
      <c r="V401" s="36">
        <f t="shared" si="435"/>
        <v>0</v>
      </c>
      <c r="W401" s="36">
        <f t="shared" si="436"/>
        <v>3000</v>
      </c>
      <c r="X401" s="36">
        <f t="shared" si="437"/>
        <v>0</v>
      </c>
      <c r="Y401" s="36">
        <f t="shared" si="438"/>
        <v>0</v>
      </c>
      <c r="Z401" s="36">
        <f t="shared" si="439"/>
        <v>91262.640000000072</v>
      </c>
      <c r="AA401" s="36">
        <f t="shared" si="440"/>
        <v>0</v>
      </c>
      <c r="AB401" s="36">
        <f t="shared" si="441"/>
        <v>0</v>
      </c>
      <c r="AC401" s="40"/>
      <c r="AD401" s="36">
        <f t="shared" si="407"/>
        <v>0</v>
      </c>
      <c r="AE401" s="36">
        <f t="shared" si="408"/>
        <v>0</v>
      </c>
      <c r="AF401" s="36">
        <f t="shared" si="409"/>
        <v>0</v>
      </c>
      <c r="AG401" s="36">
        <f t="shared" si="410"/>
        <v>0</v>
      </c>
      <c r="AH401" s="36">
        <f t="shared" si="411"/>
        <v>0</v>
      </c>
      <c r="AI401" s="36">
        <f t="shared" si="412"/>
        <v>0</v>
      </c>
      <c r="AJ401" s="36">
        <f t="shared" si="413"/>
        <v>0</v>
      </c>
      <c r="AK401" s="36">
        <f t="shared" si="414"/>
        <v>0</v>
      </c>
      <c r="AL401" s="36">
        <f t="shared" si="415"/>
        <v>0</v>
      </c>
      <c r="AM401" s="36">
        <f t="shared" si="416"/>
        <v>0</v>
      </c>
      <c r="AN401" s="40"/>
      <c r="AO401" s="36">
        <f t="shared" si="442"/>
        <v>0</v>
      </c>
      <c r="AP401" s="36">
        <f t="shared" si="443"/>
        <v>0</v>
      </c>
      <c r="AQ401" s="36">
        <f t="shared" si="444"/>
        <v>0</v>
      </c>
      <c r="AR401" s="36">
        <f t="shared" si="445"/>
        <v>0</v>
      </c>
      <c r="AS401" s="36">
        <f t="shared" si="446"/>
        <v>0</v>
      </c>
      <c r="AT401" s="36">
        <f t="shared" si="447"/>
        <v>0</v>
      </c>
      <c r="AU401" s="36">
        <f t="shared" si="448"/>
        <v>0</v>
      </c>
      <c r="AV401" s="36">
        <f t="shared" si="449"/>
        <v>265.41000000000003</v>
      </c>
      <c r="AW401" s="36">
        <f t="shared" si="450"/>
        <v>0</v>
      </c>
      <c r="AX401" s="36">
        <f t="shared" si="451"/>
        <v>0</v>
      </c>
      <c r="AZ401" s="36">
        <f t="shared" si="464"/>
        <v>0</v>
      </c>
      <c r="BA401" s="36">
        <f t="shared" si="465"/>
        <v>0</v>
      </c>
      <c r="BB401" s="36">
        <f t="shared" si="466"/>
        <v>0</v>
      </c>
      <c r="BC401" s="36">
        <f t="shared" si="467"/>
        <v>0</v>
      </c>
      <c r="BD401" s="36">
        <f t="shared" si="468"/>
        <v>0</v>
      </c>
      <c r="BE401" s="36">
        <f t="shared" si="469"/>
        <v>0</v>
      </c>
      <c r="BF401" s="36">
        <f t="shared" si="470"/>
        <v>0</v>
      </c>
      <c r="BG401" s="36">
        <f t="shared" si="471"/>
        <v>0</v>
      </c>
      <c r="BH401" s="36">
        <f t="shared" si="472"/>
        <v>0</v>
      </c>
      <c r="BI401" s="36">
        <f t="shared" si="473"/>
        <v>0</v>
      </c>
      <c r="BJ401" s="118">
        <f t="shared" si="452"/>
        <v>0</v>
      </c>
      <c r="BK401" s="37"/>
      <c r="BL401" s="38">
        <f t="shared" si="474"/>
        <v>0</v>
      </c>
      <c r="BM401" s="39">
        <f>IF(BA401+AP401+T400&gt;=F$8,0,IF(SUM($BL401:BL401)&lt;$C401,MIN(F$8-(BA401+AP401+T400),$C401-SUM($BL401:BL401)),0))</f>
        <v>0</v>
      </c>
      <c r="BN401" s="39">
        <f>IF(BB401+AQ401+U400&gt;=G$8,0,IF(SUM($BL401:BM401)&lt;$C401,MIN(G$8-(BB401+AQ401+U400),$C401-SUM($BL401:BM401)),0))</f>
        <v>0</v>
      </c>
      <c r="BO401" s="39">
        <f>IF(BC401+AR401+V400&gt;=H$8,0,IF(SUM($BL401:BN401)&lt;$C401,MIN(H$8-(BC401+AR401+V400),$C401-SUM($BL401:BN401)),0))</f>
        <v>0</v>
      </c>
      <c r="BP401" s="39">
        <f>IF(BD401+AS401+W400&gt;=I$8,0,IF(SUM($BL401:BO401)&lt;$C401,MIN(I$8-(BD401+AS401+W400),$C401-SUM($BL401:BO401)),0))</f>
        <v>0</v>
      </c>
      <c r="BQ401" s="39">
        <f>IF(BE401+AT401+X400&gt;=J$8,0,IF(SUM($BL401:BP401)&lt;$C401,MIN(J$8-(BE401+AT401+X400),$C401-SUM($BL401:BP401)),0))</f>
        <v>0</v>
      </c>
      <c r="BR401" s="39">
        <f>IF(BF401+AU401+Y400&gt;=K$8,0,IF(SUM($BL401:BQ401)&lt;$C401,MIN(K$8-(BF401+AU401+Y400),$C401-SUM($BL401:BQ401)),0))</f>
        <v>0</v>
      </c>
      <c r="BS401" s="39">
        <f>IF(BG401+AV401+Z400&gt;=L$8,0,IF(SUM($BL401:BR401)&lt;$C401,MIN(L$8-(BG401+AV401+Z400),$C401-SUM($BL401:BR401)),0))</f>
        <v>0</v>
      </c>
      <c r="BT401" s="39">
        <f>IF(BH401+AW401+AA400&gt;=M$8,0,IF(SUM($BL401:BS401)&lt;$C401,MIN(M$8-(BH401+AW401+AA400),$C401-SUM($BL401:BS401)),0))</f>
        <v>0</v>
      </c>
      <c r="BU401" s="39">
        <f>IF(BI401+AX401+AB400&gt;=N$8,0,IF(SUM($BL401:BT401)&lt;$C401,MIN(N$8-(BI401+AX401+AB400),$C401-SUM($BL401:BT401)),0))</f>
        <v>0</v>
      </c>
      <c r="BW401" s="52" t="e">
        <f t="shared" si="475"/>
        <v>#N/A</v>
      </c>
      <c r="BX401" s="174" t="e">
        <f t="shared" si="476"/>
        <v>#N/A</v>
      </c>
      <c r="BY401" s="39">
        <f t="shared" si="453"/>
        <v>0</v>
      </c>
      <c r="BZ401" s="174" t="e">
        <f t="shared" si="477"/>
        <v>#N/A</v>
      </c>
      <c r="CA401" s="37">
        <f t="shared" si="454"/>
        <v>0</v>
      </c>
      <c r="CB401" s="174" t="e">
        <f t="shared" si="478"/>
        <v>#N/A</v>
      </c>
      <c r="CC401" s="39">
        <f t="shared" si="455"/>
        <v>0</v>
      </c>
      <c r="CD401" s="174" t="e">
        <f t="shared" si="479"/>
        <v>#N/A</v>
      </c>
      <c r="CE401" s="39">
        <f t="shared" si="456"/>
        <v>0</v>
      </c>
      <c r="CF401" s="174" t="e">
        <f t="shared" si="480"/>
        <v>#N/A</v>
      </c>
      <c r="CG401" s="39">
        <f t="shared" si="457"/>
        <v>0</v>
      </c>
      <c r="CH401" s="174" t="e">
        <f t="shared" si="481"/>
        <v>#N/A</v>
      </c>
      <c r="CI401" s="39">
        <f t="shared" si="458"/>
        <v>0</v>
      </c>
      <c r="CJ401" s="174" t="e">
        <f t="shared" si="482"/>
        <v>#N/A</v>
      </c>
      <c r="CK401" s="39">
        <f t="shared" si="459"/>
        <v>0</v>
      </c>
      <c r="CL401" s="174" t="e">
        <f t="shared" si="483"/>
        <v>#N/A</v>
      </c>
      <c r="CM401" s="39">
        <f t="shared" si="460"/>
        <v>0</v>
      </c>
      <c r="CN401" s="174" t="e">
        <f t="shared" si="484"/>
        <v>#N/A</v>
      </c>
      <c r="CO401" s="39">
        <f t="shared" si="461"/>
        <v>0</v>
      </c>
      <c r="CP401" s="174" t="e">
        <f t="shared" si="485"/>
        <v>#N/A</v>
      </c>
      <c r="CQ401" s="39">
        <f t="shared" si="462"/>
        <v>0</v>
      </c>
      <c r="CR401" s="39" t="e">
        <f>IF(ISERROR(BX401),NA(),(BY401/Calculator!$E$6)/2)</f>
        <v>#N/A</v>
      </c>
      <c r="CS401" s="39" t="e">
        <f>IF(ISERROR(BZ401),NA(),(CA401/Calculator!$E$6)/2)</f>
        <v>#N/A</v>
      </c>
      <c r="CT401" s="39" t="e">
        <f>IF(ISERROR(CB401),NA(),(CC401/Calculator!$E$6)/2)</f>
        <v>#N/A</v>
      </c>
      <c r="CU401" s="39" t="e">
        <f>IF(ISERROR(CD401),NA(),(CE401/Calculator!$E$6)/2)</f>
        <v>#N/A</v>
      </c>
      <c r="CV401" s="39" t="e">
        <f>IF(ISERROR(CF401),NA(),(CG401/Calculator!$E$6)/2)</f>
        <v>#N/A</v>
      </c>
      <c r="CW401" s="39" t="e">
        <f>IF(ISERROR(CH401),NA(),(CI401/Calculator!$E$6)/2)</f>
        <v>#N/A</v>
      </c>
      <c r="CX401" s="39" t="e">
        <f>IF(ISERROR(CJ401),NA(),(CK401/Calculator!$E$6)/2)</f>
        <v>#N/A</v>
      </c>
      <c r="CY401" s="39" t="e">
        <f>IF(ISERROR(CL401),NA(),(CM401/Calculator!$E$6)/2)</f>
        <v>#N/A</v>
      </c>
      <c r="CZ401" s="39" t="e">
        <f>IF(ISERROR(CN401),NA(),(CO401/Calculator!$E$6)/2)</f>
        <v>#N/A</v>
      </c>
      <c r="DA401" s="39" t="e">
        <f>IF(ISERROR(CP401),NA(),(CQ401/Calculator!$E$6)/2)</f>
        <v>#N/A</v>
      </c>
    </row>
    <row r="402" spans="1:105" s="34" customFormat="1" ht="12" thickBot="1" x14ac:dyDescent="0.25">
      <c r="A402" s="51" t="str">
        <f t="shared" si="417"/>
        <v/>
      </c>
      <c r="B402" s="52" t="str">
        <f t="shared" si="463"/>
        <v/>
      </c>
      <c r="C402" s="53" t="str">
        <f t="shared" si="418"/>
        <v/>
      </c>
      <c r="D402" s="54"/>
      <c r="E402" s="36">
        <f t="shared" si="419"/>
        <v>0</v>
      </c>
      <c r="F402" s="36">
        <f t="shared" si="420"/>
        <v>0</v>
      </c>
      <c r="G402" s="36">
        <f t="shared" si="421"/>
        <v>0</v>
      </c>
      <c r="H402" s="36">
        <f t="shared" si="422"/>
        <v>0</v>
      </c>
      <c r="I402" s="36">
        <f t="shared" si="423"/>
        <v>0</v>
      </c>
      <c r="J402" s="36">
        <f t="shared" si="424"/>
        <v>0</v>
      </c>
      <c r="K402" s="36">
        <f t="shared" si="425"/>
        <v>0</v>
      </c>
      <c r="L402" s="36">
        <f t="shared" si="426"/>
        <v>0</v>
      </c>
      <c r="M402" s="36">
        <f t="shared" si="427"/>
        <v>0</v>
      </c>
      <c r="N402" s="36">
        <f t="shared" si="428"/>
        <v>0</v>
      </c>
      <c r="O402" s="49">
        <f t="shared" si="429"/>
        <v>0</v>
      </c>
      <c r="P402" s="132" t="str">
        <f t="shared" si="430"/>
        <v/>
      </c>
      <c r="Q402" s="50">
        <f t="shared" si="431"/>
        <v>0</v>
      </c>
      <c r="R402" s="37"/>
      <c r="S402" s="36">
        <f t="shared" si="432"/>
        <v>1000</v>
      </c>
      <c r="T402" s="36">
        <f t="shared" si="433"/>
        <v>0</v>
      </c>
      <c r="U402" s="36">
        <f t="shared" si="434"/>
        <v>0</v>
      </c>
      <c r="V402" s="36">
        <f t="shared" si="435"/>
        <v>0</v>
      </c>
      <c r="W402" s="36">
        <f t="shared" si="436"/>
        <v>3000</v>
      </c>
      <c r="X402" s="36">
        <f t="shared" si="437"/>
        <v>0</v>
      </c>
      <c r="Y402" s="36">
        <f t="shared" si="438"/>
        <v>0</v>
      </c>
      <c r="Z402" s="36">
        <f t="shared" si="439"/>
        <v>91528.820000000065</v>
      </c>
      <c r="AA402" s="36">
        <f t="shared" si="440"/>
        <v>0</v>
      </c>
      <c r="AB402" s="36">
        <f t="shared" si="441"/>
        <v>0</v>
      </c>
      <c r="AC402" s="40"/>
      <c r="AD402" s="36">
        <f t="shared" si="407"/>
        <v>0</v>
      </c>
      <c r="AE402" s="36">
        <f t="shared" si="408"/>
        <v>0</v>
      </c>
      <c r="AF402" s="36">
        <f t="shared" si="409"/>
        <v>0</v>
      </c>
      <c r="AG402" s="36">
        <f t="shared" si="410"/>
        <v>0</v>
      </c>
      <c r="AH402" s="36">
        <f t="shared" si="411"/>
        <v>0</v>
      </c>
      <c r="AI402" s="36">
        <f t="shared" si="412"/>
        <v>0</v>
      </c>
      <c r="AJ402" s="36">
        <f t="shared" si="413"/>
        <v>0</v>
      </c>
      <c r="AK402" s="36">
        <f t="shared" si="414"/>
        <v>0</v>
      </c>
      <c r="AL402" s="36">
        <f t="shared" si="415"/>
        <v>0</v>
      </c>
      <c r="AM402" s="36">
        <f t="shared" si="416"/>
        <v>0</v>
      </c>
      <c r="AN402" s="40"/>
      <c r="AO402" s="36">
        <f t="shared" si="442"/>
        <v>0</v>
      </c>
      <c r="AP402" s="36">
        <f t="shared" si="443"/>
        <v>0</v>
      </c>
      <c r="AQ402" s="36">
        <f t="shared" si="444"/>
        <v>0</v>
      </c>
      <c r="AR402" s="36">
        <f t="shared" si="445"/>
        <v>0</v>
      </c>
      <c r="AS402" s="36">
        <f t="shared" si="446"/>
        <v>0</v>
      </c>
      <c r="AT402" s="36">
        <f t="shared" si="447"/>
        <v>0</v>
      </c>
      <c r="AU402" s="36">
        <f t="shared" si="448"/>
        <v>0</v>
      </c>
      <c r="AV402" s="36">
        <f t="shared" si="449"/>
        <v>266.18</v>
      </c>
      <c r="AW402" s="36">
        <f t="shared" si="450"/>
        <v>0</v>
      </c>
      <c r="AX402" s="36">
        <f t="shared" si="451"/>
        <v>0</v>
      </c>
      <c r="AZ402" s="36">
        <f t="shared" si="464"/>
        <v>0</v>
      </c>
      <c r="BA402" s="36">
        <f t="shared" si="465"/>
        <v>0</v>
      </c>
      <c r="BB402" s="36">
        <f t="shared" si="466"/>
        <v>0</v>
      </c>
      <c r="BC402" s="36">
        <f t="shared" si="467"/>
        <v>0</v>
      </c>
      <c r="BD402" s="36">
        <f t="shared" si="468"/>
        <v>0</v>
      </c>
      <c r="BE402" s="36">
        <f t="shared" si="469"/>
        <v>0</v>
      </c>
      <c r="BF402" s="36">
        <f t="shared" si="470"/>
        <v>0</v>
      </c>
      <c r="BG402" s="36">
        <f t="shared" si="471"/>
        <v>0</v>
      </c>
      <c r="BH402" s="36">
        <f t="shared" si="472"/>
        <v>0</v>
      </c>
      <c r="BI402" s="36">
        <f t="shared" si="473"/>
        <v>0</v>
      </c>
      <c r="BJ402" s="118">
        <f t="shared" si="452"/>
        <v>0</v>
      </c>
      <c r="BK402" s="37"/>
      <c r="BL402" s="38">
        <f t="shared" si="474"/>
        <v>0</v>
      </c>
      <c r="BM402" s="39">
        <f>IF(BA402+AP402+T401&gt;=F$8,0,IF(SUM($BL402:BL402)&lt;$C402,MIN(F$8-(BA402+AP402+T401),$C402-SUM($BL402:BL402)),0))</f>
        <v>0</v>
      </c>
      <c r="BN402" s="39">
        <f>IF(BB402+AQ402+U401&gt;=G$8,0,IF(SUM($BL402:BM402)&lt;$C402,MIN(G$8-(BB402+AQ402+U401),$C402-SUM($BL402:BM402)),0))</f>
        <v>0</v>
      </c>
      <c r="BO402" s="39">
        <f>IF(BC402+AR402+V401&gt;=H$8,0,IF(SUM($BL402:BN402)&lt;$C402,MIN(H$8-(BC402+AR402+V401),$C402-SUM($BL402:BN402)),0))</f>
        <v>0</v>
      </c>
      <c r="BP402" s="39">
        <f>IF(BD402+AS402+W401&gt;=I$8,0,IF(SUM($BL402:BO402)&lt;$C402,MIN(I$8-(BD402+AS402+W401),$C402-SUM($BL402:BO402)),0))</f>
        <v>0</v>
      </c>
      <c r="BQ402" s="39">
        <f>IF(BE402+AT402+X401&gt;=J$8,0,IF(SUM($BL402:BP402)&lt;$C402,MIN(J$8-(BE402+AT402+X401),$C402-SUM($BL402:BP402)),0))</f>
        <v>0</v>
      </c>
      <c r="BR402" s="39">
        <f>IF(BF402+AU402+Y401&gt;=K$8,0,IF(SUM($BL402:BQ402)&lt;$C402,MIN(K$8-(BF402+AU402+Y401),$C402-SUM($BL402:BQ402)),0))</f>
        <v>0</v>
      </c>
      <c r="BS402" s="39">
        <f>IF(BG402+AV402+Z401&gt;=L$8,0,IF(SUM($BL402:BR402)&lt;$C402,MIN(L$8-(BG402+AV402+Z401),$C402-SUM($BL402:BR402)),0))</f>
        <v>0</v>
      </c>
      <c r="BT402" s="39">
        <f>IF(BH402+AW402+AA401&gt;=M$8,0,IF(SUM($BL402:BS402)&lt;$C402,MIN(M$8-(BH402+AW402+AA401),$C402-SUM($BL402:BS402)),0))</f>
        <v>0</v>
      </c>
      <c r="BU402" s="39">
        <f>IF(BI402+AX402+AB401&gt;=N$8,0,IF(SUM($BL402:BT402)&lt;$C402,MIN(N$8-(BI402+AX402+AB401),$C402-SUM($BL402:BT402)),0))</f>
        <v>0</v>
      </c>
      <c r="BW402" s="52" t="e">
        <f t="shared" si="475"/>
        <v>#N/A</v>
      </c>
      <c r="BX402" s="174" t="e">
        <f t="shared" si="476"/>
        <v>#N/A</v>
      </c>
      <c r="BY402" s="39">
        <f t="shared" si="453"/>
        <v>0</v>
      </c>
      <c r="BZ402" s="174" t="e">
        <f t="shared" si="477"/>
        <v>#N/A</v>
      </c>
      <c r="CA402" s="37">
        <f t="shared" si="454"/>
        <v>0</v>
      </c>
      <c r="CB402" s="174" t="e">
        <f t="shared" si="478"/>
        <v>#N/A</v>
      </c>
      <c r="CC402" s="39">
        <f t="shared" si="455"/>
        <v>0</v>
      </c>
      <c r="CD402" s="174" t="e">
        <f t="shared" si="479"/>
        <v>#N/A</v>
      </c>
      <c r="CE402" s="39">
        <f t="shared" si="456"/>
        <v>0</v>
      </c>
      <c r="CF402" s="174" t="e">
        <f t="shared" si="480"/>
        <v>#N/A</v>
      </c>
      <c r="CG402" s="39">
        <f t="shared" si="457"/>
        <v>0</v>
      </c>
      <c r="CH402" s="174" t="e">
        <f t="shared" si="481"/>
        <v>#N/A</v>
      </c>
      <c r="CI402" s="39">
        <f t="shared" si="458"/>
        <v>0</v>
      </c>
      <c r="CJ402" s="174" t="e">
        <f t="shared" si="482"/>
        <v>#N/A</v>
      </c>
      <c r="CK402" s="39">
        <f t="shared" si="459"/>
        <v>0</v>
      </c>
      <c r="CL402" s="174" t="e">
        <f t="shared" si="483"/>
        <v>#N/A</v>
      </c>
      <c r="CM402" s="39">
        <f t="shared" si="460"/>
        <v>0</v>
      </c>
      <c r="CN402" s="174" t="e">
        <f t="shared" si="484"/>
        <v>#N/A</v>
      </c>
      <c r="CO402" s="39">
        <f t="shared" si="461"/>
        <v>0</v>
      </c>
      <c r="CP402" s="174" t="e">
        <f t="shared" si="485"/>
        <v>#N/A</v>
      </c>
      <c r="CQ402" s="39">
        <f t="shared" si="462"/>
        <v>0</v>
      </c>
      <c r="CR402" s="39" t="e">
        <f>IF(ISERROR(BX402),NA(),(BY402/Calculator!$E$6)/2)</f>
        <v>#N/A</v>
      </c>
      <c r="CS402" s="39" t="e">
        <f>IF(ISERROR(BZ402),NA(),(CA402/Calculator!$E$6)/2)</f>
        <v>#N/A</v>
      </c>
      <c r="CT402" s="39" t="e">
        <f>IF(ISERROR(CB402),NA(),(CC402/Calculator!$E$6)/2)</f>
        <v>#N/A</v>
      </c>
      <c r="CU402" s="39" t="e">
        <f>IF(ISERROR(CD402),NA(),(CE402/Calculator!$E$6)/2)</f>
        <v>#N/A</v>
      </c>
      <c r="CV402" s="39" t="e">
        <f>IF(ISERROR(CF402),NA(),(CG402/Calculator!$E$6)/2)</f>
        <v>#N/A</v>
      </c>
      <c r="CW402" s="39" t="e">
        <f>IF(ISERROR(CH402),NA(),(CI402/Calculator!$E$6)/2)</f>
        <v>#N/A</v>
      </c>
      <c r="CX402" s="39" t="e">
        <f>IF(ISERROR(CJ402),NA(),(CK402/Calculator!$E$6)/2)</f>
        <v>#N/A</v>
      </c>
      <c r="CY402" s="39" t="e">
        <f>IF(ISERROR(CL402),NA(),(CM402/Calculator!$E$6)/2)</f>
        <v>#N/A</v>
      </c>
      <c r="CZ402" s="39" t="e">
        <f>IF(ISERROR(CN402),NA(),(CO402/Calculator!$E$6)/2)</f>
        <v>#N/A</v>
      </c>
      <c r="DA402" s="39" t="e">
        <f>IF(ISERROR(CP402),NA(),(CQ402/Calculator!$E$6)/2)</f>
        <v>#N/A</v>
      </c>
    </row>
    <row r="403" spans="1:105" s="34" customFormat="1" ht="12" thickBot="1" x14ac:dyDescent="0.25">
      <c r="A403" s="51" t="str">
        <f t="shared" si="417"/>
        <v/>
      </c>
      <c r="B403" s="52" t="str">
        <f t="shared" si="463"/>
        <v/>
      </c>
      <c r="C403" s="53" t="str">
        <f t="shared" si="418"/>
        <v/>
      </c>
      <c r="D403" s="54"/>
      <c r="E403" s="36">
        <f t="shared" si="419"/>
        <v>0</v>
      </c>
      <c r="F403" s="36">
        <f t="shared" si="420"/>
        <v>0</v>
      </c>
      <c r="G403" s="36">
        <f t="shared" si="421"/>
        <v>0</v>
      </c>
      <c r="H403" s="36">
        <f t="shared" si="422"/>
        <v>0</v>
      </c>
      <c r="I403" s="36">
        <f t="shared" si="423"/>
        <v>0</v>
      </c>
      <c r="J403" s="36">
        <f t="shared" si="424"/>
        <v>0</v>
      </c>
      <c r="K403" s="36">
        <f t="shared" si="425"/>
        <v>0</v>
      </c>
      <c r="L403" s="36">
        <f t="shared" si="426"/>
        <v>0</v>
      </c>
      <c r="M403" s="36">
        <f t="shared" si="427"/>
        <v>0</v>
      </c>
      <c r="N403" s="36">
        <f t="shared" si="428"/>
        <v>0</v>
      </c>
      <c r="O403" s="49">
        <f t="shared" si="429"/>
        <v>0</v>
      </c>
      <c r="P403" s="132" t="str">
        <f t="shared" si="430"/>
        <v/>
      </c>
      <c r="Q403" s="50">
        <f t="shared" si="431"/>
        <v>0</v>
      </c>
      <c r="R403" s="37"/>
      <c r="S403" s="36">
        <f t="shared" si="432"/>
        <v>1000</v>
      </c>
      <c r="T403" s="36">
        <f t="shared" si="433"/>
        <v>0</v>
      </c>
      <c r="U403" s="36">
        <f t="shared" si="434"/>
        <v>0</v>
      </c>
      <c r="V403" s="36">
        <f t="shared" si="435"/>
        <v>0</v>
      </c>
      <c r="W403" s="36">
        <f t="shared" si="436"/>
        <v>3000</v>
      </c>
      <c r="X403" s="36">
        <f t="shared" si="437"/>
        <v>0</v>
      </c>
      <c r="Y403" s="36">
        <f t="shared" si="438"/>
        <v>0</v>
      </c>
      <c r="Z403" s="36">
        <f t="shared" si="439"/>
        <v>91795.780000000072</v>
      </c>
      <c r="AA403" s="36">
        <f t="shared" si="440"/>
        <v>0</v>
      </c>
      <c r="AB403" s="36">
        <f t="shared" si="441"/>
        <v>0</v>
      </c>
      <c r="AC403" s="40"/>
      <c r="AD403" s="36">
        <f t="shared" ref="AD403:AD466" si="486">IF(E$8-S403&lt;0,0,E$8-S403)</f>
        <v>0</v>
      </c>
      <c r="AE403" s="36">
        <f t="shared" ref="AE403:AE466" si="487">IF(F$8-T403&lt;0,0,F$8-T403)</f>
        <v>0</v>
      </c>
      <c r="AF403" s="36">
        <f t="shared" ref="AF403:AF466" si="488">IF(G$8-U403&lt;0,0,G$8-U403)</f>
        <v>0</v>
      </c>
      <c r="AG403" s="36">
        <f t="shared" ref="AG403:AG466" si="489">IF(H$8-V403&lt;0,0,H$8-V403)</f>
        <v>0</v>
      </c>
      <c r="AH403" s="36">
        <f t="shared" ref="AH403:AH466" si="490">IF(I$8-W403&lt;0,0,I$8-W403)</f>
        <v>0</v>
      </c>
      <c r="AI403" s="36">
        <f t="shared" ref="AI403:AI466" si="491">IF(J$8-X403&lt;0,0,J$8-X403)</f>
        <v>0</v>
      </c>
      <c r="AJ403" s="36">
        <f t="shared" ref="AJ403:AJ466" si="492">IF(K$8-Y403&lt;0,0,K$8-Y403)</f>
        <v>0</v>
      </c>
      <c r="AK403" s="36">
        <f t="shared" ref="AK403:AK466" si="493">IF(L$8-Z403&lt;0,0,L$8-Z403)</f>
        <v>0</v>
      </c>
      <c r="AL403" s="36">
        <f t="shared" ref="AL403:AL466" si="494">IF(M$8-AA403&lt;0,0,M$8-AA403)</f>
        <v>0</v>
      </c>
      <c r="AM403" s="36">
        <f t="shared" ref="AM403:AM466" si="495">IF(N$8-AB403&lt;0,0,N$8-AB403)</f>
        <v>0</v>
      </c>
      <c r="AN403" s="40"/>
      <c r="AO403" s="36">
        <f t="shared" si="442"/>
        <v>0</v>
      </c>
      <c r="AP403" s="36">
        <f t="shared" si="443"/>
        <v>0</v>
      </c>
      <c r="AQ403" s="36">
        <f t="shared" si="444"/>
        <v>0</v>
      </c>
      <c r="AR403" s="36">
        <f t="shared" si="445"/>
        <v>0</v>
      </c>
      <c r="AS403" s="36">
        <f t="shared" si="446"/>
        <v>0</v>
      </c>
      <c r="AT403" s="36">
        <f t="shared" si="447"/>
        <v>0</v>
      </c>
      <c r="AU403" s="36">
        <f t="shared" si="448"/>
        <v>0</v>
      </c>
      <c r="AV403" s="36">
        <f t="shared" si="449"/>
        <v>266.95999999999998</v>
      </c>
      <c r="AW403" s="36">
        <f t="shared" si="450"/>
        <v>0</v>
      </c>
      <c r="AX403" s="36">
        <f t="shared" si="451"/>
        <v>0</v>
      </c>
      <c r="AZ403" s="36">
        <f t="shared" si="464"/>
        <v>0</v>
      </c>
      <c r="BA403" s="36">
        <f t="shared" si="465"/>
        <v>0</v>
      </c>
      <c r="BB403" s="36">
        <f t="shared" si="466"/>
        <v>0</v>
      </c>
      <c r="BC403" s="36">
        <f t="shared" si="467"/>
        <v>0</v>
      </c>
      <c r="BD403" s="36">
        <f t="shared" si="468"/>
        <v>0</v>
      </c>
      <c r="BE403" s="36">
        <f t="shared" si="469"/>
        <v>0</v>
      </c>
      <c r="BF403" s="36">
        <f t="shared" si="470"/>
        <v>0</v>
      </c>
      <c r="BG403" s="36">
        <f t="shared" si="471"/>
        <v>0</v>
      </c>
      <c r="BH403" s="36">
        <f t="shared" si="472"/>
        <v>0</v>
      </c>
      <c r="BI403" s="36">
        <f t="shared" si="473"/>
        <v>0</v>
      </c>
      <c r="BJ403" s="118">
        <f t="shared" si="452"/>
        <v>0</v>
      </c>
      <c r="BK403" s="37"/>
      <c r="BL403" s="38">
        <f t="shared" si="474"/>
        <v>0</v>
      </c>
      <c r="BM403" s="39">
        <f>IF(BA403+AP403+T402&gt;=F$8,0,IF(SUM($BL403:BL403)&lt;$C403,MIN(F$8-(BA403+AP403+T402),$C403-SUM($BL403:BL403)),0))</f>
        <v>0</v>
      </c>
      <c r="BN403" s="39">
        <f>IF(BB403+AQ403+U402&gt;=G$8,0,IF(SUM($BL403:BM403)&lt;$C403,MIN(G$8-(BB403+AQ403+U402),$C403-SUM($BL403:BM403)),0))</f>
        <v>0</v>
      </c>
      <c r="BO403" s="39">
        <f>IF(BC403+AR403+V402&gt;=H$8,0,IF(SUM($BL403:BN403)&lt;$C403,MIN(H$8-(BC403+AR403+V402),$C403-SUM($BL403:BN403)),0))</f>
        <v>0</v>
      </c>
      <c r="BP403" s="39">
        <f>IF(BD403+AS403+W402&gt;=I$8,0,IF(SUM($BL403:BO403)&lt;$C403,MIN(I$8-(BD403+AS403+W402),$C403-SUM($BL403:BO403)),0))</f>
        <v>0</v>
      </c>
      <c r="BQ403" s="39">
        <f>IF(BE403+AT403+X402&gt;=J$8,0,IF(SUM($BL403:BP403)&lt;$C403,MIN(J$8-(BE403+AT403+X402),$C403-SUM($BL403:BP403)),0))</f>
        <v>0</v>
      </c>
      <c r="BR403" s="39">
        <f>IF(BF403+AU403+Y402&gt;=K$8,0,IF(SUM($BL403:BQ403)&lt;$C403,MIN(K$8-(BF403+AU403+Y402),$C403-SUM($BL403:BQ403)),0))</f>
        <v>0</v>
      </c>
      <c r="BS403" s="39">
        <f>IF(BG403+AV403+Z402&gt;=L$8,0,IF(SUM($BL403:BR403)&lt;$C403,MIN(L$8-(BG403+AV403+Z402),$C403-SUM($BL403:BR403)),0))</f>
        <v>0</v>
      </c>
      <c r="BT403" s="39">
        <f>IF(BH403+AW403+AA402&gt;=M$8,0,IF(SUM($BL403:BS403)&lt;$C403,MIN(M$8-(BH403+AW403+AA402),$C403-SUM($BL403:BS403)),0))</f>
        <v>0</v>
      </c>
      <c r="BU403" s="39">
        <f>IF(BI403+AX403+AB402&gt;=N$8,0,IF(SUM($BL403:BT403)&lt;$C403,MIN(N$8-(BI403+AX403+AB402),$C403-SUM($BL403:BT403)),0))</f>
        <v>0</v>
      </c>
      <c r="BW403" s="52" t="e">
        <f t="shared" si="475"/>
        <v>#N/A</v>
      </c>
      <c r="BX403" s="174" t="e">
        <f t="shared" si="476"/>
        <v>#N/A</v>
      </c>
      <c r="BY403" s="39">
        <f t="shared" si="453"/>
        <v>0</v>
      </c>
      <c r="BZ403" s="174" t="e">
        <f t="shared" si="477"/>
        <v>#N/A</v>
      </c>
      <c r="CA403" s="37">
        <f t="shared" si="454"/>
        <v>0</v>
      </c>
      <c r="CB403" s="174" t="e">
        <f t="shared" si="478"/>
        <v>#N/A</v>
      </c>
      <c r="CC403" s="39">
        <f t="shared" si="455"/>
        <v>0</v>
      </c>
      <c r="CD403" s="174" t="e">
        <f t="shared" si="479"/>
        <v>#N/A</v>
      </c>
      <c r="CE403" s="39">
        <f t="shared" si="456"/>
        <v>0</v>
      </c>
      <c r="CF403" s="174" t="e">
        <f t="shared" si="480"/>
        <v>#N/A</v>
      </c>
      <c r="CG403" s="39">
        <f t="shared" si="457"/>
        <v>0</v>
      </c>
      <c r="CH403" s="174" t="e">
        <f t="shared" si="481"/>
        <v>#N/A</v>
      </c>
      <c r="CI403" s="39">
        <f t="shared" si="458"/>
        <v>0</v>
      </c>
      <c r="CJ403" s="174" t="e">
        <f t="shared" si="482"/>
        <v>#N/A</v>
      </c>
      <c r="CK403" s="39">
        <f t="shared" si="459"/>
        <v>0</v>
      </c>
      <c r="CL403" s="174" t="e">
        <f t="shared" si="483"/>
        <v>#N/A</v>
      </c>
      <c r="CM403" s="39">
        <f t="shared" si="460"/>
        <v>0</v>
      </c>
      <c r="CN403" s="174" t="e">
        <f t="shared" si="484"/>
        <v>#N/A</v>
      </c>
      <c r="CO403" s="39">
        <f t="shared" si="461"/>
        <v>0</v>
      </c>
      <c r="CP403" s="174" t="e">
        <f t="shared" si="485"/>
        <v>#N/A</v>
      </c>
      <c r="CQ403" s="39">
        <f t="shared" si="462"/>
        <v>0</v>
      </c>
      <c r="CR403" s="39" t="e">
        <f>IF(ISERROR(BX403),NA(),(BY403/Calculator!$E$6)/2)</f>
        <v>#N/A</v>
      </c>
      <c r="CS403" s="39" t="e">
        <f>IF(ISERROR(BZ403),NA(),(CA403/Calculator!$E$6)/2)</f>
        <v>#N/A</v>
      </c>
      <c r="CT403" s="39" t="e">
        <f>IF(ISERROR(CB403),NA(),(CC403/Calculator!$E$6)/2)</f>
        <v>#N/A</v>
      </c>
      <c r="CU403" s="39" t="e">
        <f>IF(ISERROR(CD403),NA(),(CE403/Calculator!$E$6)/2)</f>
        <v>#N/A</v>
      </c>
      <c r="CV403" s="39" t="e">
        <f>IF(ISERROR(CF403),NA(),(CG403/Calculator!$E$6)/2)</f>
        <v>#N/A</v>
      </c>
      <c r="CW403" s="39" t="e">
        <f>IF(ISERROR(CH403),NA(),(CI403/Calculator!$E$6)/2)</f>
        <v>#N/A</v>
      </c>
      <c r="CX403" s="39" t="e">
        <f>IF(ISERROR(CJ403),NA(),(CK403/Calculator!$E$6)/2)</f>
        <v>#N/A</v>
      </c>
      <c r="CY403" s="39" t="e">
        <f>IF(ISERROR(CL403),NA(),(CM403/Calculator!$E$6)/2)</f>
        <v>#N/A</v>
      </c>
      <c r="CZ403" s="39" t="e">
        <f>IF(ISERROR(CN403),NA(),(CO403/Calculator!$E$6)/2)</f>
        <v>#N/A</v>
      </c>
      <c r="DA403" s="39" t="e">
        <f>IF(ISERROR(CP403),NA(),(CQ403/Calculator!$E$6)/2)</f>
        <v>#N/A</v>
      </c>
    </row>
    <row r="404" spans="1:105" s="34" customFormat="1" ht="12" thickBot="1" x14ac:dyDescent="0.25">
      <c r="A404" s="51" t="str">
        <f t="shared" ref="A404:A467" si="496">IF(SUM(AD403:AM403)&gt;0,A403+1,"")</f>
        <v/>
      </c>
      <c r="B404" s="52" t="str">
        <f t="shared" si="463"/>
        <v/>
      </c>
      <c r="C404" s="53" t="str">
        <f t="shared" ref="C404:C467" si="497">IF(A404="","",IF($E$4-BJ404&lt;0,"Err",$E$4-BJ404+D404))</f>
        <v/>
      </c>
      <c r="D404" s="54"/>
      <c r="E404" s="36">
        <f t="shared" ref="E404:E467" si="498">AZ404+BL404</f>
        <v>0</v>
      </c>
      <c r="F404" s="36">
        <f t="shared" ref="F404:F467" si="499">BA404+BM404</f>
        <v>0</v>
      </c>
      <c r="G404" s="36">
        <f t="shared" ref="G404:G467" si="500">BB404+BN404</f>
        <v>0</v>
      </c>
      <c r="H404" s="36">
        <f t="shared" ref="H404:H467" si="501">BC404+BO404</f>
        <v>0</v>
      </c>
      <c r="I404" s="36">
        <f t="shared" ref="I404:I467" si="502">BD404+BP404</f>
        <v>0</v>
      </c>
      <c r="J404" s="36">
        <f t="shared" ref="J404:J467" si="503">BE404+BQ404</f>
        <v>0</v>
      </c>
      <c r="K404" s="36">
        <f t="shared" ref="K404:K467" si="504">BF404+BR404</f>
        <v>0</v>
      </c>
      <c r="L404" s="36">
        <f t="shared" ref="L404:L467" si="505">BG404+BS404</f>
        <v>0</v>
      </c>
      <c r="M404" s="36">
        <f t="shared" ref="M404:M467" si="506">BH404+BT404</f>
        <v>0</v>
      </c>
      <c r="N404" s="36">
        <f t="shared" ref="N404:N467" si="507">BI404+BU404</f>
        <v>0</v>
      </c>
      <c r="O404" s="49">
        <f t="shared" ref="O404:O467" si="508">SUM(E404:N404)</f>
        <v>0</v>
      </c>
      <c r="P404" s="132" t="str">
        <f t="shared" ref="P404:P467" si="509">IF(A404="","",SUM(AO404:AX404))</f>
        <v/>
      </c>
      <c r="Q404" s="50">
        <f t="shared" ref="Q404:Q467" si="510">SUM(AD404:AM404)</f>
        <v>0</v>
      </c>
      <c r="R404" s="37"/>
      <c r="S404" s="36">
        <f t="shared" ref="S404:S467" si="511">S403+AO404+AZ404+BL404</f>
        <v>1000</v>
      </c>
      <c r="T404" s="36">
        <f t="shared" ref="T404:T467" si="512">T403+AP404+BA404+BM404</f>
        <v>0</v>
      </c>
      <c r="U404" s="36">
        <f t="shared" ref="U404:U467" si="513">U403+AQ404+BB404+BN404</f>
        <v>0</v>
      </c>
      <c r="V404" s="36">
        <f t="shared" ref="V404:V467" si="514">V403+AR404+BC404+BO404</f>
        <v>0</v>
      </c>
      <c r="W404" s="36">
        <f t="shared" ref="W404:W467" si="515">W403+AS404+BD404+BP404</f>
        <v>3000</v>
      </c>
      <c r="X404" s="36">
        <f t="shared" ref="X404:X467" si="516">X403+AT404+BE404+BQ404</f>
        <v>0</v>
      </c>
      <c r="Y404" s="36">
        <f t="shared" ref="Y404:Y467" si="517">Y403+AU404+BF404+BR404</f>
        <v>0</v>
      </c>
      <c r="Z404" s="36">
        <f t="shared" ref="Z404:Z467" si="518">Z403+AV404+BG404+BS404</f>
        <v>92063.520000000077</v>
      </c>
      <c r="AA404" s="36">
        <f t="shared" ref="AA404:AA467" si="519">AA403+AW404+BH404+BT404</f>
        <v>0</v>
      </c>
      <c r="AB404" s="36">
        <f t="shared" ref="AB404:AB467" si="520">AB403+AX404+BI404+BU404</f>
        <v>0</v>
      </c>
      <c r="AC404" s="40"/>
      <c r="AD404" s="36">
        <f t="shared" si="486"/>
        <v>0</v>
      </c>
      <c r="AE404" s="36">
        <f t="shared" si="487"/>
        <v>0</v>
      </c>
      <c r="AF404" s="36">
        <f t="shared" si="488"/>
        <v>0</v>
      </c>
      <c r="AG404" s="36">
        <f t="shared" si="489"/>
        <v>0</v>
      </c>
      <c r="AH404" s="36">
        <f t="shared" si="490"/>
        <v>0</v>
      </c>
      <c r="AI404" s="36">
        <f t="shared" si="491"/>
        <v>0</v>
      </c>
      <c r="AJ404" s="36">
        <f t="shared" si="492"/>
        <v>0</v>
      </c>
      <c r="AK404" s="36">
        <f t="shared" si="493"/>
        <v>0</v>
      </c>
      <c r="AL404" s="36">
        <f t="shared" si="494"/>
        <v>0</v>
      </c>
      <c r="AM404" s="36">
        <f t="shared" si="495"/>
        <v>0</v>
      </c>
      <c r="AN404" s="40"/>
      <c r="AO404" s="36">
        <f t="shared" ref="AO404:AO467" si="521">ROUND(S403*E$10/12,2)</f>
        <v>0</v>
      </c>
      <c r="AP404" s="36">
        <f t="shared" ref="AP404:AP467" si="522">ROUND(T403*F$10/12,2)</f>
        <v>0</v>
      </c>
      <c r="AQ404" s="36">
        <f t="shared" ref="AQ404:AQ467" si="523">ROUND(U403*G$10/12,2)</f>
        <v>0</v>
      </c>
      <c r="AR404" s="36">
        <f t="shared" ref="AR404:AR467" si="524">ROUND(V403*H$10/12,2)</f>
        <v>0</v>
      </c>
      <c r="AS404" s="36">
        <f t="shared" ref="AS404:AS467" si="525">ROUND(W403*I$10/12,2)</f>
        <v>0</v>
      </c>
      <c r="AT404" s="36">
        <f t="shared" ref="AT404:AT467" si="526">ROUND(X403*J$10/12,2)</f>
        <v>0</v>
      </c>
      <c r="AU404" s="36">
        <f t="shared" ref="AU404:AU467" si="527">ROUND(Y403*K$10/12,2)</f>
        <v>0</v>
      </c>
      <c r="AV404" s="36">
        <f t="shared" ref="AV404:AV467" si="528">ROUND(Z403*L$10/12,2)</f>
        <v>267.74</v>
      </c>
      <c r="AW404" s="36">
        <f t="shared" ref="AW404:AW467" si="529">ROUND(AA403*M$10/12,2)</f>
        <v>0</v>
      </c>
      <c r="AX404" s="36">
        <f t="shared" ref="AX404:AX467" si="530">ROUND(AB403*N$10/12,2)</f>
        <v>0</v>
      </c>
      <c r="AZ404" s="36">
        <f t="shared" si="464"/>
        <v>0</v>
      </c>
      <c r="BA404" s="36">
        <f t="shared" si="465"/>
        <v>0</v>
      </c>
      <c r="BB404" s="36">
        <f t="shared" si="466"/>
        <v>0</v>
      </c>
      <c r="BC404" s="36">
        <f t="shared" si="467"/>
        <v>0</v>
      </c>
      <c r="BD404" s="36">
        <f t="shared" si="468"/>
        <v>0</v>
      </c>
      <c r="BE404" s="36">
        <f t="shared" si="469"/>
        <v>0</v>
      </c>
      <c r="BF404" s="36">
        <f t="shared" si="470"/>
        <v>0</v>
      </c>
      <c r="BG404" s="36">
        <f t="shared" si="471"/>
        <v>0</v>
      </c>
      <c r="BH404" s="36">
        <f t="shared" si="472"/>
        <v>0</v>
      </c>
      <c r="BI404" s="36">
        <f t="shared" si="473"/>
        <v>0</v>
      </c>
      <c r="BJ404" s="118">
        <f t="shared" ref="BJ404:BJ467" si="531">SUM(AZ404:BI404)</f>
        <v>0</v>
      </c>
      <c r="BK404" s="37"/>
      <c r="BL404" s="38">
        <f t="shared" si="474"/>
        <v>0</v>
      </c>
      <c r="BM404" s="39">
        <f>IF(BA404+AP404+T403&gt;=F$8,0,IF(SUM($BL404:BL404)&lt;$C404,MIN(F$8-(BA404+AP404+T403),$C404-SUM($BL404:BL404)),0))</f>
        <v>0</v>
      </c>
      <c r="BN404" s="39">
        <f>IF(BB404+AQ404+U403&gt;=G$8,0,IF(SUM($BL404:BM404)&lt;$C404,MIN(G$8-(BB404+AQ404+U403),$C404-SUM($BL404:BM404)),0))</f>
        <v>0</v>
      </c>
      <c r="BO404" s="39">
        <f>IF(BC404+AR404+V403&gt;=H$8,0,IF(SUM($BL404:BN404)&lt;$C404,MIN(H$8-(BC404+AR404+V403),$C404-SUM($BL404:BN404)),0))</f>
        <v>0</v>
      </c>
      <c r="BP404" s="39">
        <f>IF(BD404+AS404+W403&gt;=I$8,0,IF(SUM($BL404:BO404)&lt;$C404,MIN(I$8-(BD404+AS404+W403),$C404-SUM($BL404:BO404)),0))</f>
        <v>0</v>
      </c>
      <c r="BQ404" s="39">
        <f>IF(BE404+AT404+X403&gt;=J$8,0,IF(SUM($BL404:BP404)&lt;$C404,MIN(J$8-(BE404+AT404+X403),$C404-SUM($BL404:BP404)),0))</f>
        <v>0</v>
      </c>
      <c r="BR404" s="39">
        <f>IF(BF404+AU404+Y403&gt;=K$8,0,IF(SUM($BL404:BQ404)&lt;$C404,MIN(K$8-(BF404+AU404+Y403),$C404-SUM($BL404:BQ404)),0))</f>
        <v>0</v>
      </c>
      <c r="BS404" s="39">
        <f>IF(BG404+AV404+Z403&gt;=L$8,0,IF(SUM($BL404:BR404)&lt;$C404,MIN(L$8-(BG404+AV404+Z403),$C404-SUM($BL404:BR404)),0))</f>
        <v>0</v>
      </c>
      <c r="BT404" s="39">
        <f>IF(BH404+AW404+AA403&gt;=M$8,0,IF(SUM($BL404:BS404)&lt;$C404,MIN(M$8-(BH404+AW404+AA403),$C404-SUM($BL404:BS404)),0))</f>
        <v>0</v>
      </c>
      <c r="BU404" s="39">
        <f>IF(BI404+AX404+AB403&gt;=N$8,0,IF(SUM($BL404:BT404)&lt;$C404,MIN(N$8-(BI404+AX404+AB403),$C404-SUM($BL404:BT404)),0))</f>
        <v>0</v>
      </c>
      <c r="BW404" s="52" t="e">
        <f t="shared" si="475"/>
        <v>#N/A</v>
      </c>
      <c r="BX404" s="174" t="e">
        <f t="shared" si="476"/>
        <v>#N/A</v>
      </c>
      <c r="BY404" s="39">
        <f t="shared" ref="BY404:BY467" si="532">E404</f>
        <v>0</v>
      </c>
      <c r="BZ404" s="174" t="e">
        <f t="shared" si="477"/>
        <v>#N/A</v>
      </c>
      <c r="CA404" s="37">
        <f t="shared" ref="CA404:CA467" si="533">F404</f>
        <v>0</v>
      </c>
      <c r="CB404" s="174" t="e">
        <f t="shared" si="478"/>
        <v>#N/A</v>
      </c>
      <c r="CC404" s="39">
        <f t="shared" ref="CC404:CC467" si="534">G404</f>
        <v>0</v>
      </c>
      <c r="CD404" s="174" t="e">
        <f t="shared" si="479"/>
        <v>#N/A</v>
      </c>
      <c r="CE404" s="39">
        <f t="shared" ref="CE404:CE467" si="535">H404</f>
        <v>0</v>
      </c>
      <c r="CF404" s="174" t="e">
        <f t="shared" si="480"/>
        <v>#N/A</v>
      </c>
      <c r="CG404" s="39">
        <f t="shared" ref="CG404:CG467" si="536">I404</f>
        <v>0</v>
      </c>
      <c r="CH404" s="174" t="e">
        <f t="shared" si="481"/>
        <v>#N/A</v>
      </c>
      <c r="CI404" s="39">
        <f t="shared" ref="CI404:CI467" si="537">J404</f>
        <v>0</v>
      </c>
      <c r="CJ404" s="174" t="e">
        <f t="shared" si="482"/>
        <v>#N/A</v>
      </c>
      <c r="CK404" s="39">
        <f t="shared" ref="CK404:CK467" si="538">K404</f>
        <v>0</v>
      </c>
      <c r="CL404" s="174" t="e">
        <f t="shared" si="483"/>
        <v>#N/A</v>
      </c>
      <c r="CM404" s="39">
        <f t="shared" ref="CM404:CM467" si="539">L404</f>
        <v>0</v>
      </c>
      <c r="CN404" s="174" t="e">
        <f t="shared" si="484"/>
        <v>#N/A</v>
      </c>
      <c r="CO404" s="39">
        <f t="shared" ref="CO404:CO467" si="540">M404</f>
        <v>0</v>
      </c>
      <c r="CP404" s="174" t="e">
        <f t="shared" si="485"/>
        <v>#N/A</v>
      </c>
      <c r="CQ404" s="39">
        <f t="shared" ref="CQ404:CQ467" si="541">N404</f>
        <v>0</v>
      </c>
      <c r="CR404" s="39" t="e">
        <f>IF(ISERROR(BX404),NA(),(BY404/Calculator!$E$6)/2)</f>
        <v>#N/A</v>
      </c>
      <c r="CS404" s="39" t="e">
        <f>IF(ISERROR(BZ404),NA(),(CA404/Calculator!$E$6)/2)</f>
        <v>#N/A</v>
      </c>
      <c r="CT404" s="39" t="e">
        <f>IF(ISERROR(CB404),NA(),(CC404/Calculator!$E$6)/2)</f>
        <v>#N/A</v>
      </c>
      <c r="CU404" s="39" t="e">
        <f>IF(ISERROR(CD404),NA(),(CE404/Calculator!$E$6)/2)</f>
        <v>#N/A</v>
      </c>
      <c r="CV404" s="39" t="e">
        <f>IF(ISERROR(CF404),NA(),(CG404/Calculator!$E$6)/2)</f>
        <v>#N/A</v>
      </c>
      <c r="CW404" s="39" t="e">
        <f>IF(ISERROR(CH404),NA(),(CI404/Calculator!$E$6)/2)</f>
        <v>#N/A</v>
      </c>
      <c r="CX404" s="39" t="e">
        <f>IF(ISERROR(CJ404),NA(),(CK404/Calculator!$E$6)/2)</f>
        <v>#N/A</v>
      </c>
      <c r="CY404" s="39" t="e">
        <f>IF(ISERROR(CL404),NA(),(CM404/Calculator!$E$6)/2)</f>
        <v>#N/A</v>
      </c>
      <c r="CZ404" s="39" t="e">
        <f>IF(ISERROR(CN404),NA(),(CO404/Calculator!$E$6)/2)</f>
        <v>#N/A</v>
      </c>
      <c r="DA404" s="39" t="e">
        <f>IF(ISERROR(CP404),NA(),(CQ404/Calculator!$E$6)/2)</f>
        <v>#N/A</v>
      </c>
    </row>
    <row r="405" spans="1:105" s="34" customFormat="1" ht="12" thickBot="1" x14ac:dyDescent="0.25">
      <c r="A405" s="51" t="str">
        <f t="shared" si="496"/>
        <v/>
      </c>
      <c r="B405" s="52" t="str">
        <f t="shared" ref="B405:B468" si="542">IF(A405="","",DATE(YEAR(B404),MONTH(B404)+1,1))</f>
        <v/>
      </c>
      <c r="C405" s="53" t="str">
        <f t="shared" si="497"/>
        <v/>
      </c>
      <c r="D405" s="54"/>
      <c r="E405" s="36">
        <f t="shared" si="498"/>
        <v>0</v>
      </c>
      <c r="F405" s="36">
        <f t="shared" si="499"/>
        <v>0</v>
      </c>
      <c r="G405" s="36">
        <f t="shared" si="500"/>
        <v>0</v>
      </c>
      <c r="H405" s="36">
        <f t="shared" si="501"/>
        <v>0</v>
      </c>
      <c r="I405" s="36">
        <f t="shared" si="502"/>
        <v>0</v>
      </c>
      <c r="J405" s="36">
        <f t="shared" si="503"/>
        <v>0</v>
      </c>
      <c r="K405" s="36">
        <f t="shared" si="504"/>
        <v>0</v>
      </c>
      <c r="L405" s="36">
        <f t="shared" si="505"/>
        <v>0</v>
      </c>
      <c r="M405" s="36">
        <f t="shared" si="506"/>
        <v>0</v>
      </c>
      <c r="N405" s="36">
        <f t="shared" si="507"/>
        <v>0</v>
      </c>
      <c r="O405" s="49">
        <f t="shared" si="508"/>
        <v>0</v>
      </c>
      <c r="P405" s="132" t="str">
        <f t="shared" si="509"/>
        <v/>
      </c>
      <c r="Q405" s="50">
        <f t="shared" si="510"/>
        <v>0</v>
      </c>
      <c r="R405" s="37"/>
      <c r="S405" s="36">
        <f t="shared" si="511"/>
        <v>1000</v>
      </c>
      <c r="T405" s="36">
        <f t="shared" si="512"/>
        <v>0</v>
      </c>
      <c r="U405" s="36">
        <f t="shared" si="513"/>
        <v>0</v>
      </c>
      <c r="V405" s="36">
        <f t="shared" si="514"/>
        <v>0</v>
      </c>
      <c r="W405" s="36">
        <f t="shared" si="515"/>
        <v>3000</v>
      </c>
      <c r="X405" s="36">
        <f t="shared" si="516"/>
        <v>0</v>
      </c>
      <c r="Y405" s="36">
        <f t="shared" si="517"/>
        <v>0</v>
      </c>
      <c r="Z405" s="36">
        <f t="shared" si="518"/>
        <v>92332.040000000081</v>
      </c>
      <c r="AA405" s="36">
        <f t="shared" si="519"/>
        <v>0</v>
      </c>
      <c r="AB405" s="36">
        <f t="shared" si="520"/>
        <v>0</v>
      </c>
      <c r="AC405" s="40"/>
      <c r="AD405" s="36">
        <f t="shared" si="486"/>
        <v>0</v>
      </c>
      <c r="AE405" s="36">
        <f t="shared" si="487"/>
        <v>0</v>
      </c>
      <c r="AF405" s="36">
        <f t="shared" si="488"/>
        <v>0</v>
      </c>
      <c r="AG405" s="36">
        <f t="shared" si="489"/>
        <v>0</v>
      </c>
      <c r="AH405" s="36">
        <f t="shared" si="490"/>
        <v>0</v>
      </c>
      <c r="AI405" s="36">
        <f t="shared" si="491"/>
        <v>0</v>
      </c>
      <c r="AJ405" s="36">
        <f t="shared" si="492"/>
        <v>0</v>
      </c>
      <c r="AK405" s="36">
        <f t="shared" si="493"/>
        <v>0</v>
      </c>
      <c r="AL405" s="36">
        <f t="shared" si="494"/>
        <v>0</v>
      </c>
      <c r="AM405" s="36">
        <f t="shared" si="495"/>
        <v>0</v>
      </c>
      <c r="AN405" s="40"/>
      <c r="AO405" s="36">
        <f t="shared" si="521"/>
        <v>0</v>
      </c>
      <c r="AP405" s="36">
        <f t="shared" si="522"/>
        <v>0</v>
      </c>
      <c r="AQ405" s="36">
        <f t="shared" si="523"/>
        <v>0</v>
      </c>
      <c r="AR405" s="36">
        <f t="shared" si="524"/>
        <v>0</v>
      </c>
      <c r="AS405" s="36">
        <f t="shared" si="525"/>
        <v>0</v>
      </c>
      <c r="AT405" s="36">
        <f t="shared" si="526"/>
        <v>0</v>
      </c>
      <c r="AU405" s="36">
        <f t="shared" si="527"/>
        <v>0</v>
      </c>
      <c r="AV405" s="36">
        <f t="shared" si="528"/>
        <v>268.52</v>
      </c>
      <c r="AW405" s="36">
        <f t="shared" si="529"/>
        <v>0</v>
      </c>
      <c r="AX405" s="36">
        <f t="shared" si="530"/>
        <v>0</v>
      </c>
      <c r="AZ405" s="36">
        <f t="shared" ref="AZ405:AZ468" si="543">IF(OR(S404&gt;=E$8,E$8-(S404+AO405)&lt;0),0,IF(E$8-(S404+AO405)&lt;IF($A405&lt;E$12,0,E$11),E$8-(S404+AO405),IF($A405&lt;E$12,0,E$11)))</f>
        <v>0</v>
      </c>
      <c r="BA405" s="36">
        <f t="shared" ref="BA405:BA468" si="544">IF(OR(T404&gt;=F$8,F$8-(T404+AP405)&lt;0),0,IF(F$8-(T404+AP405)&lt;IF($A405&lt;F$12,0,F$11),F$8-(T404+AP405),IF($A405&lt;F$12,0,F$11)))</f>
        <v>0</v>
      </c>
      <c r="BB405" s="36">
        <f t="shared" ref="BB405:BB468" si="545">IF(OR(U404&gt;=G$8,G$8-(U404+AQ405)&lt;0),0,IF(G$8-(U404+AQ405)&lt;IF($A405&lt;G$12,0,G$11),G$8-(U404+AQ405),IF($A405&lt;G$12,0,G$11)))</f>
        <v>0</v>
      </c>
      <c r="BC405" s="36">
        <f t="shared" ref="BC405:BC468" si="546">IF(OR(V404&gt;=H$8,H$8-(V404+AR405)&lt;0),0,IF(H$8-(V404+AR405)&lt;IF($A405&lt;H$12,0,H$11),H$8-(V404+AR405),IF($A405&lt;H$12,0,H$11)))</f>
        <v>0</v>
      </c>
      <c r="BD405" s="36">
        <f t="shared" ref="BD405:BD468" si="547">IF(OR(W404&gt;=I$8,I$8-(W404+AS405)&lt;0),0,IF(I$8-(W404+AS405)&lt;IF($A405&lt;I$12,0,I$11),I$8-(W404+AS405),IF($A405&lt;I$12,0,I$11)))</f>
        <v>0</v>
      </c>
      <c r="BE405" s="36">
        <f t="shared" ref="BE405:BE468" si="548">IF(OR(X404&gt;=J$8,J$8-(X404+AT405)&lt;0),0,IF(J$8-(X404+AT405)&lt;IF($A405&lt;J$12,0,J$11),J$8-(X404+AT405),IF($A405&lt;J$12,0,J$11)))</f>
        <v>0</v>
      </c>
      <c r="BF405" s="36">
        <f t="shared" ref="BF405:BF468" si="549">IF(OR(Y404&gt;=K$8,K$8-(Y404+AU405)&lt;0),0,IF(K$8-(Y404+AU405)&lt;IF($A405&lt;K$12,0,K$11),K$8-(Y404+AU405),IF($A405&lt;K$12,0,K$11)))</f>
        <v>0</v>
      </c>
      <c r="BG405" s="36">
        <f t="shared" ref="BG405:BG468" si="550">IF(OR(Z404&gt;=L$8,L$8-(Z404+AV405)&lt;0),0,IF(L$8-(Z404+AV405)&lt;IF($A405&lt;L$12,0,L$11),L$8-(Z404+AV405),IF($A405&lt;L$12,0,L$11)))</f>
        <v>0</v>
      </c>
      <c r="BH405" s="36">
        <f t="shared" ref="BH405:BH468" si="551">IF(OR(AA404&gt;=M$8,M$8-(AA404+AW405)&lt;0),0,IF(M$8-(AA404+AW405)&lt;IF($A405&lt;M$12,0,M$11),M$8-(AA404+AW405),IF($A405&lt;M$12,0,M$11)))</f>
        <v>0</v>
      </c>
      <c r="BI405" s="36">
        <f t="shared" ref="BI405:BI468" si="552">IF(OR(AB404&gt;=N$8,N$8-(AB404+AX405)&lt;0),0,IF(N$8-(AB404+AX405)&lt;IF($A405&lt;N$12,0,N$11),N$8-(AB404+AX405),IF($A405&lt;N$12,0,N$11)))</f>
        <v>0</v>
      </c>
      <c r="BJ405" s="118">
        <f t="shared" si="531"/>
        <v>0</v>
      </c>
      <c r="BK405" s="37"/>
      <c r="BL405" s="38">
        <f t="shared" ref="BL405:BL468" si="553">IF(AZ405+AO405+S404&gt;=E$8,0,MIN(E$8-(AZ405+AO405+S404),C405))</f>
        <v>0</v>
      </c>
      <c r="BM405" s="39">
        <f>IF(BA405+AP405+T404&gt;=F$8,0,IF(SUM($BL405:BL405)&lt;$C405,MIN(F$8-(BA405+AP405+T404),$C405-SUM($BL405:BL405)),0))</f>
        <v>0</v>
      </c>
      <c r="BN405" s="39">
        <f>IF(BB405+AQ405+U404&gt;=G$8,0,IF(SUM($BL405:BM405)&lt;$C405,MIN(G$8-(BB405+AQ405+U404),$C405-SUM($BL405:BM405)),0))</f>
        <v>0</v>
      </c>
      <c r="BO405" s="39">
        <f>IF(BC405+AR405+V404&gt;=H$8,0,IF(SUM($BL405:BN405)&lt;$C405,MIN(H$8-(BC405+AR405+V404),$C405-SUM($BL405:BN405)),0))</f>
        <v>0</v>
      </c>
      <c r="BP405" s="39">
        <f>IF(BD405+AS405+W404&gt;=I$8,0,IF(SUM($BL405:BO405)&lt;$C405,MIN(I$8-(BD405+AS405+W404),$C405-SUM($BL405:BO405)),0))</f>
        <v>0</v>
      </c>
      <c r="BQ405" s="39">
        <f>IF(BE405+AT405+X404&gt;=J$8,0,IF(SUM($BL405:BP405)&lt;$C405,MIN(J$8-(BE405+AT405+X404),$C405-SUM($BL405:BP405)),0))</f>
        <v>0</v>
      </c>
      <c r="BR405" s="39">
        <f>IF(BF405+AU405+Y404&gt;=K$8,0,IF(SUM($BL405:BQ405)&lt;$C405,MIN(K$8-(BF405+AU405+Y404),$C405-SUM($BL405:BQ405)),0))</f>
        <v>0</v>
      </c>
      <c r="BS405" s="39">
        <f>IF(BG405+AV405+Z404&gt;=L$8,0,IF(SUM($BL405:BR405)&lt;$C405,MIN(L$8-(BG405+AV405+Z404),$C405-SUM($BL405:BR405)),0))</f>
        <v>0</v>
      </c>
      <c r="BT405" s="39">
        <f>IF(BH405+AW405+AA404&gt;=M$8,0,IF(SUM($BL405:BS405)&lt;$C405,MIN(M$8-(BH405+AW405+AA404),$C405-SUM($BL405:BS405)),0))</f>
        <v>0</v>
      </c>
      <c r="BU405" s="39">
        <f>IF(BI405+AX405+AB404&gt;=N$8,0,IF(SUM($BL405:BT405)&lt;$C405,MIN(N$8-(BI405+AX405+AB404),$C405-SUM($BL405:BT405)),0))</f>
        <v>0</v>
      </c>
      <c r="BW405" s="52" t="e">
        <f t="shared" ref="BW405:BW468" si="554">IF($B405="",NA(),$B405)</f>
        <v>#N/A</v>
      </c>
      <c r="BX405" s="174" t="e">
        <f t="shared" ref="BX405:BX468" si="555">IF(BY405&lt;&gt;0,BX$19,NA())</f>
        <v>#N/A</v>
      </c>
      <c r="BY405" s="39">
        <f t="shared" si="532"/>
        <v>0</v>
      </c>
      <c r="BZ405" s="174" t="e">
        <f t="shared" ref="BZ405:BZ468" si="556">IF(CA405&lt;&gt;0,BZ$19,NA())</f>
        <v>#N/A</v>
      </c>
      <c r="CA405" s="37">
        <f t="shared" si="533"/>
        <v>0</v>
      </c>
      <c r="CB405" s="174" t="e">
        <f t="shared" ref="CB405:CB468" si="557">IF(CC405&lt;&gt;0,CB$19,NA())</f>
        <v>#N/A</v>
      </c>
      <c r="CC405" s="39">
        <f t="shared" si="534"/>
        <v>0</v>
      </c>
      <c r="CD405" s="174" t="e">
        <f t="shared" ref="CD405:CD468" si="558">IF(CE405&lt;&gt;0,CD$19,NA())</f>
        <v>#N/A</v>
      </c>
      <c r="CE405" s="39">
        <f t="shared" si="535"/>
        <v>0</v>
      </c>
      <c r="CF405" s="174" t="e">
        <f t="shared" ref="CF405:CF468" si="559">IF(CG405&lt;&gt;0,CF$19,NA())</f>
        <v>#N/A</v>
      </c>
      <c r="CG405" s="39">
        <f t="shared" si="536"/>
        <v>0</v>
      </c>
      <c r="CH405" s="174" t="e">
        <f t="shared" ref="CH405:CH468" si="560">IF(CI405&lt;&gt;0,CH$19,NA())</f>
        <v>#N/A</v>
      </c>
      <c r="CI405" s="39">
        <f t="shared" si="537"/>
        <v>0</v>
      </c>
      <c r="CJ405" s="174" t="e">
        <f t="shared" ref="CJ405:CJ468" si="561">IF(CK405&lt;&gt;0,CJ$19,NA())</f>
        <v>#N/A</v>
      </c>
      <c r="CK405" s="39">
        <f t="shared" si="538"/>
        <v>0</v>
      </c>
      <c r="CL405" s="174" t="e">
        <f t="shared" ref="CL405:CL468" si="562">IF(CM405&lt;&gt;0,CL$19,NA())</f>
        <v>#N/A</v>
      </c>
      <c r="CM405" s="39">
        <f t="shared" si="539"/>
        <v>0</v>
      </c>
      <c r="CN405" s="174" t="e">
        <f t="shared" ref="CN405:CN468" si="563">IF(CO405&lt;&gt;0,CN$19,NA())</f>
        <v>#N/A</v>
      </c>
      <c r="CO405" s="39">
        <f t="shared" si="540"/>
        <v>0</v>
      </c>
      <c r="CP405" s="174" t="e">
        <f t="shared" ref="CP405:CP468" si="564">IF(CQ405&lt;&gt;0,CP$19,NA())</f>
        <v>#N/A</v>
      </c>
      <c r="CQ405" s="39">
        <f t="shared" si="541"/>
        <v>0</v>
      </c>
      <c r="CR405" s="39" t="e">
        <f>IF(ISERROR(BX405),NA(),(BY405/Calculator!$E$6)/2)</f>
        <v>#N/A</v>
      </c>
      <c r="CS405" s="39" t="e">
        <f>IF(ISERROR(BZ405),NA(),(CA405/Calculator!$E$6)/2)</f>
        <v>#N/A</v>
      </c>
      <c r="CT405" s="39" t="e">
        <f>IF(ISERROR(CB405),NA(),(CC405/Calculator!$E$6)/2)</f>
        <v>#N/A</v>
      </c>
      <c r="CU405" s="39" t="e">
        <f>IF(ISERROR(CD405),NA(),(CE405/Calculator!$E$6)/2)</f>
        <v>#N/A</v>
      </c>
      <c r="CV405" s="39" t="e">
        <f>IF(ISERROR(CF405),NA(),(CG405/Calculator!$E$6)/2)</f>
        <v>#N/A</v>
      </c>
      <c r="CW405" s="39" t="e">
        <f>IF(ISERROR(CH405),NA(),(CI405/Calculator!$E$6)/2)</f>
        <v>#N/A</v>
      </c>
      <c r="CX405" s="39" t="e">
        <f>IF(ISERROR(CJ405),NA(),(CK405/Calculator!$E$6)/2)</f>
        <v>#N/A</v>
      </c>
      <c r="CY405" s="39" t="e">
        <f>IF(ISERROR(CL405),NA(),(CM405/Calculator!$E$6)/2)</f>
        <v>#N/A</v>
      </c>
      <c r="CZ405" s="39" t="e">
        <f>IF(ISERROR(CN405),NA(),(CO405/Calculator!$E$6)/2)</f>
        <v>#N/A</v>
      </c>
      <c r="DA405" s="39" t="e">
        <f>IF(ISERROR(CP405),NA(),(CQ405/Calculator!$E$6)/2)</f>
        <v>#N/A</v>
      </c>
    </row>
    <row r="406" spans="1:105" s="34" customFormat="1" ht="12" thickBot="1" x14ac:dyDescent="0.25">
      <c r="A406" s="51" t="str">
        <f t="shared" si="496"/>
        <v/>
      </c>
      <c r="B406" s="52" t="str">
        <f t="shared" si="542"/>
        <v/>
      </c>
      <c r="C406" s="53" t="str">
        <f t="shared" si="497"/>
        <v/>
      </c>
      <c r="D406" s="54"/>
      <c r="E406" s="36">
        <f t="shared" si="498"/>
        <v>0</v>
      </c>
      <c r="F406" s="36">
        <f t="shared" si="499"/>
        <v>0</v>
      </c>
      <c r="G406" s="36">
        <f t="shared" si="500"/>
        <v>0</v>
      </c>
      <c r="H406" s="36">
        <f t="shared" si="501"/>
        <v>0</v>
      </c>
      <c r="I406" s="36">
        <f t="shared" si="502"/>
        <v>0</v>
      </c>
      <c r="J406" s="36">
        <f t="shared" si="503"/>
        <v>0</v>
      </c>
      <c r="K406" s="36">
        <f t="shared" si="504"/>
        <v>0</v>
      </c>
      <c r="L406" s="36">
        <f t="shared" si="505"/>
        <v>0</v>
      </c>
      <c r="M406" s="36">
        <f t="shared" si="506"/>
        <v>0</v>
      </c>
      <c r="N406" s="36">
        <f t="shared" si="507"/>
        <v>0</v>
      </c>
      <c r="O406" s="49">
        <f t="shared" si="508"/>
        <v>0</v>
      </c>
      <c r="P406" s="132" t="str">
        <f t="shared" si="509"/>
        <v/>
      </c>
      <c r="Q406" s="50">
        <f t="shared" si="510"/>
        <v>0</v>
      </c>
      <c r="R406" s="37"/>
      <c r="S406" s="36">
        <f t="shared" si="511"/>
        <v>1000</v>
      </c>
      <c r="T406" s="36">
        <f t="shared" si="512"/>
        <v>0</v>
      </c>
      <c r="U406" s="36">
        <f t="shared" si="513"/>
        <v>0</v>
      </c>
      <c r="V406" s="36">
        <f t="shared" si="514"/>
        <v>0</v>
      </c>
      <c r="W406" s="36">
        <f t="shared" si="515"/>
        <v>3000</v>
      </c>
      <c r="X406" s="36">
        <f t="shared" si="516"/>
        <v>0</v>
      </c>
      <c r="Y406" s="36">
        <f t="shared" si="517"/>
        <v>0</v>
      </c>
      <c r="Z406" s="36">
        <f t="shared" si="518"/>
        <v>92601.340000000084</v>
      </c>
      <c r="AA406" s="36">
        <f t="shared" si="519"/>
        <v>0</v>
      </c>
      <c r="AB406" s="36">
        <f t="shared" si="520"/>
        <v>0</v>
      </c>
      <c r="AC406" s="40"/>
      <c r="AD406" s="36">
        <f t="shared" si="486"/>
        <v>0</v>
      </c>
      <c r="AE406" s="36">
        <f t="shared" si="487"/>
        <v>0</v>
      </c>
      <c r="AF406" s="36">
        <f t="shared" si="488"/>
        <v>0</v>
      </c>
      <c r="AG406" s="36">
        <f t="shared" si="489"/>
        <v>0</v>
      </c>
      <c r="AH406" s="36">
        <f t="shared" si="490"/>
        <v>0</v>
      </c>
      <c r="AI406" s="36">
        <f t="shared" si="491"/>
        <v>0</v>
      </c>
      <c r="AJ406" s="36">
        <f t="shared" si="492"/>
        <v>0</v>
      </c>
      <c r="AK406" s="36">
        <f t="shared" si="493"/>
        <v>0</v>
      </c>
      <c r="AL406" s="36">
        <f t="shared" si="494"/>
        <v>0</v>
      </c>
      <c r="AM406" s="36">
        <f t="shared" si="495"/>
        <v>0</v>
      </c>
      <c r="AN406" s="40"/>
      <c r="AO406" s="36">
        <f t="shared" si="521"/>
        <v>0</v>
      </c>
      <c r="AP406" s="36">
        <f t="shared" si="522"/>
        <v>0</v>
      </c>
      <c r="AQ406" s="36">
        <f t="shared" si="523"/>
        <v>0</v>
      </c>
      <c r="AR406" s="36">
        <f t="shared" si="524"/>
        <v>0</v>
      </c>
      <c r="AS406" s="36">
        <f t="shared" si="525"/>
        <v>0</v>
      </c>
      <c r="AT406" s="36">
        <f t="shared" si="526"/>
        <v>0</v>
      </c>
      <c r="AU406" s="36">
        <f t="shared" si="527"/>
        <v>0</v>
      </c>
      <c r="AV406" s="36">
        <f t="shared" si="528"/>
        <v>269.3</v>
      </c>
      <c r="AW406" s="36">
        <f t="shared" si="529"/>
        <v>0</v>
      </c>
      <c r="AX406" s="36">
        <f t="shared" si="530"/>
        <v>0</v>
      </c>
      <c r="AZ406" s="36">
        <f t="shared" si="543"/>
        <v>0</v>
      </c>
      <c r="BA406" s="36">
        <f t="shared" si="544"/>
        <v>0</v>
      </c>
      <c r="BB406" s="36">
        <f t="shared" si="545"/>
        <v>0</v>
      </c>
      <c r="BC406" s="36">
        <f t="shared" si="546"/>
        <v>0</v>
      </c>
      <c r="BD406" s="36">
        <f t="shared" si="547"/>
        <v>0</v>
      </c>
      <c r="BE406" s="36">
        <f t="shared" si="548"/>
        <v>0</v>
      </c>
      <c r="BF406" s="36">
        <f t="shared" si="549"/>
        <v>0</v>
      </c>
      <c r="BG406" s="36">
        <f t="shared" si="550"/>
        <v>0</v>
      </c>
      <c r="BH406" s="36">
        <f t="shared" si="551"/>
        <v>0</v>
      </c>
      <c r="BI406" s="36">
        <f t="shared" si="552"/>
        <v>0</v>
      </c>
      <c r="BJ406" s="118">
        <f t="shared" si="531"/>
        <v>0</v>
      </c>
      <c r="BK406" s="37"/>
      <c r="BL406" s="38">
        <f t="shared" si="553"/>
        <v>0</v>
      </c>
      <c r="BM406" s="39">
        <f>IF(BA406+AP406+T405&gt;=F$8,0,IF(SUM($BL406:BL406)&lt;$C406,MIN(F$8-(BA406+AP406+T405),$C406-SUM($BL406:BL406)),0))</f>
        <v>0</v>
      </c>
      <c r="BN406" s="39">
        <f>IF(BB406+AQ406+U405&gt;=G$8,0,IF(SUM($BL406:BM406)&lt;$C406,MIN(G$8-(BB406+AQ406+U405),$C406-SUM($BL406:BM406)),0))</f>
        <v>0</v>
      </c>
      <c r="BO406" s="39">
        <f>IF(BC406+AR406+V405&gt;=H$8,0,IF(SUM($BL406:BN406)&lt;$C406,MIN(H$8-(BC406+AR406+V405),$C406-SUM($BL406:BN406)),0))</f>
        <v>0</v>
      </c>
      <c r="BP406" s="39">
        <f>IF(BD406+AS406+W405&gt;=I$8,0,IF(SUM($BL406:BO406)&lt;$C406,MIN(I$8-(BD406+AS406+W405),$C406-SUM($BL406:BO406)),0))</f>
        <v>0</v>
      </c>
      <c r="BQ406" s="39">
        <f>IF(BE406+AT406+X405&gt;=J$8,0,IF(SUM($BL406:BP406)&lt;$C406,MIN(J$8-(BE406+AT406+X405),$C406-SUM($BL406:BP406)),0))</f>
        <v>0</v>
      </c>
      <c r="BR406" s="39">
        <f>IF(BF406+AU406+Y405&gt;=K$8,0,IF(SUM($BL406:BQ406)&lt;$C406,MIN(K$8-(BF406+AU406+Y405),$C406-SUM($BL406:BQ406)),0))</f>
        <v>0</v>
      </c>
      <c r="BS406" s="39">
        <f>IF(BG406+AV406+Z405&gt;=L$8,0,IF(SUM($BL406:BR406)&lt;$C406,MIN(L$8-(BG406+AV406+Z405),$C406-SUM($BL406:BR406)),0))</f>
        <v>0</v>
      </c>
      <c r="BT406" s="39">
        <f>IF(BH406+AW406+AA405&gt;=M$8,0,IF(SUM($BL406:BS406)&lt;$C406,MIN(M$8-(BH406+AW406+AA405),$C406-SUM($BL406:BS406)),0))</f>
        <v>0</v>
      </c>
      <c r="BU406" s="39">
        <f>IF(BI406+AX406+AB405&gt;=N$8,0,IF(SUM($BL406:BT406)&lt;$C406,MIN(N$8-(BI406+AX406+AB405),$C406-SUM($BL406:BT406)),0))</f>
        <v>0</v>
      </c>
      <c r="BW406" s="52" t="e">
        <f t="shared" si="554"/>
        <v>#N/A</v>
      </c>
      <c r="BX406" s="174" t="e">
        <f t="shared" si="555"/>
        <v>#N/A</v>
      </c>
      <c r="BY406" s="39">
        <f t="shared" si="532"/>
        <v>0</v>
      </c>
      <c r="BZ406" s="174" t="e">
        <f t="shared" si="556"/>
        <v>#N/A</v>
      </c>
      <c r="CA406" s="37">
        <f t="shared" si="533"/>
        <v>0</v>
      </c>
      <c r="CB406" s="174" t="e">
        <f t="shared" si="557"/>
        <v>#N/A</v>
      </c>
      <c r="CC406" s="39">
        <f t="shared" si="534"/>
        <v>0</v>
      </c>
      <c r="CD406" s="174" t="e">
        <f t="shared" si="558"/>
        <v>#N/A</v>
      </c>
      <c r="CE406" s="39">
        <f t="shared" si="535"/>
        <v>0</v>
      </c>
      <c r="CF406" s="174" t="e">
        <f t="shared" si="559"/>
        <v>#N/A</v>
      </c>
      <c r="CG406" s="39">
        <f t="shared" si="536"/>
        <v>0</v>
      </c>
      <c r="CH406" s="174" t="e">
        <f t="shared" si="560"/>
        <v>#N/A</v>
      </c>
      <c r="CI406" s="39">
        <f t="shared" si="537"/>
        <v>0</v>
      </c>
      <c r="CJ406" s="174" t="e">
        <f t="shared" si="561"/>
        <v>#N/A</v>
      </c>
      <c r="CK406" s="39">
        <f t="shared" si="538"/>
        <v>0</v>
      </c>
      <c r="CL406" s="174" t="e">
        <f t="shared" si="562"/>
        <v>#N/A</v>
      </c>
      <c r="CM406" s="39">
        <f t="shared" si="539"/>
        <v>0</v>
      </c>
      <c r="CN406" s="174" t="e">
        <f t="shared" si="563"/>
        <v>#N/A</v>
      </c>
      <c r="CO406" s="39">
        <f t="shared" si="540"/>
        <v>0</v>
      </c>
      <c r="CP406" s="174" t="e">
        <f t="shared" si="564"/>
        <v>#N/A</v>
      </c>
      <c r="CQ406" s="39">
        <f t="shared" si="541"/>
        <v>0</v>
      </c>
      <c r="CR406" s="39" t="e">
        <f>IF(ISERROR(BX406),NA(),(BY406/Calculator!$E$6)/2)</f>
        <v>#N/A</v>
      </c>
      <c r="CS406" s="39" t="e">
        <f>IF(ISERROR(BZ406),NA(),(CA406/Calculator!$E$6)/2)</f>
        <v>#N/A</v>
      </c>
      <c r="CT406" s="39" t="e">
        <f>IF(ISERROR(CB406),NA(),(CC406/Calculator!$E$6)/2)</f>
        <v>#N/A</v>
      </c>
      <c r="CU406" s="39" t="e">
        <f>IF(ISERROR(CD406),NA(),(CE406/Calculator!$E$6)/2)</f>
        <v>#N/A</v>
      </c>
      <c r="CV406" s="39" t="e">
        <f>IF(ISERROR(CF406),NA(),(CG406/Calculator!$E$6)/2)</f>
        <v>#N/A</v>
      </c>
      <c r="CW406" s="39" t="e">
        <f>IF(ISERROR(CH406),NA(),(CI406/Calculator!$E$6)/2)</f>
        <v>#N/A</v>
      </c>
      <c r="CX406" s="39" t="e">
        <f>IF(ISERROR(CJ406),NA(),(CK406/Calculator!$E$6)/2)</f>
        <v>#N/A</v>
      </c>
      <c r="CY406" s="39" t="e">
        <f>IF(ISERROR(CL406),NA(),(CM406/Calculator!$E$6)/2)</f>
        <v>#N/A</v>
      </c>
      <c r="CZ406" s="39" t="e">
        <f>IF(ISERROR(CN406),NA(),(CO406/Calculator!$E$6)/2)</f>
        <v>#N/A</v>
      </c>
      <c r="DA406" s="39" t="e">
        <f>IF(ISERROR(CP406),NA(),(CQ406/Calculator!$E$6)/2)</f>
        <v>#N/A</v>
      </c>
    </row>
    <row r="407" spans="1:105" s="34" customFormat="1" ht="12" thickBot="1" x14ac:dyDescent="0.25">
      <c r="A407" s="51" t="str">
        <f t="shared" si="496"/>
        <v/>
      </c>
      <c r="B407" s="52" t="str">
        <f t="shared" si="542"/>
        <v/>
      </c>
      <c r="C407" s="53" t="str">
        <f t="shared" si="497"/>
        <v/>
      </c>
      <c r="D407" s="54"/>
      <c r="E407" s="36">
        <f t="shared" si="498"/>
        <v>0</v>
      </c>
      <c r="F407" s="36">
        <f t="shared" si="499"/>
        <v>0</v>
      </c>
      <c r="G407" s="36">
        <f t="shared" si="500"/>
        <v>0</v>
      </c>
      <c r="H407" s="36">
        <f t="shared" si="501"/>
        <v>0</v>
      </c>
      <c r="I407" s="36">
        <f t="shared" si="502"/>
        <v>0</v>
      </c>
      <c r="J407" s="36">
        <f t="shared" si="503"/>
        <v>0</v>
      </c>
      <c r="K407" s="36">
        <f t="shared" si="504"/>
        <v>0</v>
      </c>
      <c r="L407" s="36">
        <f t="shared" si="505"/>
        <v>0</v>
      </c>
      <c r="M407" s="36">
        <f t="shared" si="506"/>
        <v>0</v>
      </c>
      <c r="N407" s="36">
        <f t="shared" si="507"/>
        <v>0</v>
      </c>
      <c r="O407" s="49">
        <f t="shared" si="508"/>
        <v>0</v>
      </c>
      <c r="P407" s="132" t="str">
        <f t="shared" si="509"/>
        <v/>
      </c>
      <c r="Q407" s="50">
        <f t="shared" si="510"/>
        <v>0</v>
      </c>
      <c r="R407" s="37"/>
      <c r="S407" s="36">
        <f t="shared" si="511"/>
        <v>1000</v>
      </c>
      <c r="T407" s="36">
        <f t="shared" si="512"/>
        <v>0</v>
      </c>
      <c r="U407" s="36">
        <f t="shared" si="513"/>
        <v>0</v>
      </c>
      <c r="V407" s="36">
        <f t="shared" si="514"/>
        <v>0</v>
      </c>
      <c r="W407" s="36">
        <f t="shared" si="515"/>
        <v>3000</v>
      </c>
      <c r="X407" s="36">
        <f t="shared" si="516"/>
        <v>0</v>
      </c>
      <c r="Y407" s="36">
        <f t="shared" si="517"/>
        <v>0</v>
      </c>
      <c r="Z407" s="36">
        <f t="shared" si="518"/>
        <v>92871.43000000008</v>
      </c>
      <c r="AA407" s="36">
        <f t="shared" si="519"/>
        <v>0</v>
      </c>
      <c r="AB407" s="36">
        <f t="shared" si="520"/>
        <v>0</v>
      </c>
      <c r="AC407" s="40"/>
      <c r="AD407" s="36">
        <f t="shared" si="486"/>
        <v>0</v>
      </c>
      <c r="AE407" s="36">
        <f t="shared" si="487"/>
        <v>0</v>
      </c>
      <c r="AF407" s="36">
        <f t="shared" si="488"/>
        <v>0</v>
      </c>
      <c r="AG407" s="36">
        <f t="shared" si="489"/>
        <v>0</v>
      </c>
      <c r="AH407" s="36">
        <f t="shared" si="490"/>
        <v>0</v>
      </c>
      <c r="AI407" s="36">
        <f t="shared" si="491"/>
        <v>0</v>
      </c>
      <c r="AJ407" s="36">
        <f t="shared" si="492"/>
        <v>0</v>
      </c>
      <c r="AK407" s="36">
        <f t="shared" si="493"/>
        <v>0</v>
      </c>
      <c r="AL407" s="36">
        <f t="shared" si="494"/>
        <v>0</v>
      </c>
      <c r="AM407" s="36">
        <f t="shared" si="495"/>
        <v>0</v>
      </c>
      <c r="AN407" s="40"/>
      <c r="AO407" s="36">
        <f t="shared" si="521"/>
        <v>0</v>
      </c>
      <c r="AP407" s="36">
        <f t="shared" si="522"/>
        <v>0</v>
      </c>
      <c r="AQ407" s="36">
        <f t="shared" si="523"/>
        <v>0</v>
      </c>
      <c r="AR407" s="36">
        <f t="shared" si="524"/>
        <v>0</v>
      </c>
      <c r="AS407" s="36">
        <f t="shared" si="525"/>
        <v>0</v>
      </c>
      <c r="AT407" s="36">
        <f t="shared" si="526"/>
        <v>0</v>
      </c>
      <c r="AU407" s="36">
        <f t="shared" si="527"/>
        <v>0</v>
      </c>
      <c r="AV407" s="36">
        <f t="shared" si="528"/>
        <v>270.08999999999997</v>
      </c>
      <c r="AW407" s="36">
        <f t="shared" si="529"/>
        <v>0</v>
      </c>
      <c r="AX407" s="36">
        <f t="shared" si="530"/>
        <v>0</v>
      </c>
      <c r="AZ407" s="36">
        <f t="shared" si="543"/>
        <v>0</v>
      </c>
      <c r="BA407" s="36">
        <f t="shared" si="544"/>
        <v>0</v>
      </c>
      <c r="BB407" s="36">
        <f t="shared" si="545"/>
        <v>0</v>
      </c>
      <c r="BC407" s="36">
        <f t="shared" si="546"/>
        <v>0</v>
      </c>
      <c r="BD407" s="36">
        <f t="shared" si="547"/>
        <v>0</v>
      </c>
      <c r="BE407" s="36">
        <f t="shared" si="548"/>
        <v>0</v>
      </c>
      <c r="BF407" s="36">
        <f t="shared" si="549"/>
        <v>0</v>
      </c>
      <c r="BG407" s="36">
        <f t="shared" si="550"/>
        <v>0</v>
      </c>
      <c r="BH407" s="36">
        <f t="shared" si="551"/>
        <v>0</v>
      </c>
      <c r="BI407" s="36">
        <f t="shared" si="552"/>
        <v>0</v>
      </c>
      <c r="BJ407" s="118">
        <f t="shared" si="531"/>
        <v>0</v>
      </c>
      <c r="BK407" s="37"/>
      <c r="BL407" s="38">
        <f t="shared" si="553"/>
        <v>0</v>
      </c>
      <c r="BM407" s="39">
        <f>IF(BA407+AP407+T406&gt;=F$8,0,IF(SUM($BL407:BL407)&lt;$C407,MIN(F$8-(BA407+AP407+T406),$C407-SUM($BL407:BL407)),0))</f>
        <v>0</v>
      </c>
      <c r="BN407" s="39">
        <f>IF(BB407+AQ407+U406&gt;=G$8,0,IF(SUM($BL407:BM407)&lt;$C407,MIN(G$8-(BB407+AQ407+U406),$C407-SUM($BL407:BM407)),0))</f>
        <v>0</v>
      </c>
      <c r="BO407" s="39">
        <f>IF(BC407+AR407+V406&gt;=H$8,0,IF(SUM($BL407:BN407)&lt;$C407,MIN(H$8-(BC407+AR407+V406),$C407-SUM($BL407:BN407)),0))</f>
        <v>0</v>
      </c>
      <c r="BP407" s="39">
        <f>IF(BD407+AS407+W406&gt;=I$8,0,IF(SUM($BL407:BO407)&lt;$C407,MIN(I$8-(BD407+AS407+W406),$C407-SUM($BL407:BO407)),0))</f>
        <v>0</v>
      </c>
      <c r="BQ407" s="39">
        <f>IF(BE407+AT407+X406&gt;=J$8,0,IF(SUM($BL407:BP407)&lt;$C407,MIN(J$8-(BE407+AT407+X406),$C407-SUM($BL407:BP407)),0))</f>
        <v>0</v>
      </c>
      <c r="BR407" s="39">
        <f>IF(BF407+AU407+Y406&gt;=K$8,0,IF(SUM($BL407:BQ407)&lt;$C407,MIN(K$8-(BF407+AU407+Y406),$C407-SUM($BL407:BQ407)),0))</f>
        <v>0</v>
      </c>
      <c r="BS407" s="39">
        <f>IF(BG407+AV407+Z406&gt;=L$8,0,IF(SUM($BL407:BR407)&lt;$C407,MIN(L$8-(BG407+AV407+Z406),$C407-SUM($BL407:BR407)),0))</f>
        <v>0</v>
      </c>
      <c r="BT407" s="39">
        <f>IF(BH407+AW407+AA406&gt;=M$8,0,IF(SUM($BL407:BS407)&lt;$C407,MIN(M$8-(BH407+AW407+AA406),$C407-SUM($BL407:BS407)),0))</f>
        <v>0</v>
      </c>
      <c r="BU407" s="39">
        <f>IF(BI407+AX407+AB406&gt;=N$8,0,IF(SUM($BL407:BT407)&lt;$C407,MIN(N$8-(BI407+AX407+AB406),$C407-SUM($BL407:BT407)),0))</f>
        <v>0</v>
      </c>
      <c r="BW407" s="52" t="e">
        <f t="shared" si="554"/>
        <v>#N/A</v>
      </c>
      <c r="BX407" s="174" t="e">
        <f t="shared" si="555"/>
        <v>#N/A</v>
      </c>
      <c r="BY407" s="39">
        <f t="shared" si="532"/>
        <v>0</v>
      </c>
      <c r="BZ407" s="174" t="e">
        <f t="shared" si="556"/>
        <v>#N/A</v>
      </c>
      <c r="CA407" s="37">
        <f t="shared" si="533"/>
        <v>0</v>
      </c>
      <c r="CB407" s="174" t="e">
        <f t="shared" si="557"/>
        <v>#N/A</v>
      </c>
      <c r="CC407" s="39">
        <f t="shared" si="534"/>
        <v>0</v>
      </c>
      <c r="CD407" s="174" t="e">
        <f t="shared" si="558"/>
        <v>#N/A</v>
      </c>
      <c r="CE407" s="39">
        <f t="shared" si="535"/>
        <v>0</v>
      </c>
      <c r="CF407" s="174" t="e">
        <f t="shared" si="559"/>
        <v>#N/A</v>
      </c>
      <c r="CG407" s="39">
        <f t="shared" si="536"/>
        <v>0</v>
      </c>
      <c r="CH407" s="174" t="e">
        <f t="shared" si="560"/>
        <v>#N/A</v>
      </c>
      <c r="CI407" s="39">
        <f t="shared" si="537"/>
        <v>0</v>
      </c>
      <c r="CJ407" s="174" t="e">
        <f t="shared" si="561"/>
        <v>#N/A</v>
      </c>
      <c r="CK407" s="39">
        <f t="shared" si="538"/>
        <v>0</v>
      </c>
      <c r="CL407" s="174" t="e">
        <f t="shared" si="562"/>
        <v>#N/A</v>
      </c>
      <c r="CM407" s="39">
        <f t="shared" si="539"/>
        <v>0</v>
      </c>
      <c r="CN407" s="174" t="e">
        <f t="shared" si="563"/>
        <v>#N/A</v>
      </c>
      <c r="CO407" s="39">
        <f t="shared" si="540"/>
        <v>0</v>
      </c>
      <c r="CP407" s="174" t="e">
        <f t="shared" si="564"/>
        <v>#N/A</v>
      </c>
      <c r="CQ407" s="39">
        <f t="shared" si="541"/>
        <v>0</v>
      </c>
      <c r="CR407" s="39" t="e">
        <f>IF(ISERROR(BX407),NA(),(BY407/Calculator!$E$6)/2)</f>
        <v>#N/A</v>
      </c>
      <c r="CS407" s="39" t="e">
        <f>IF(ISERROR(BZ407),NA(),(CA407/Calculator!$E$6)/2)</f>
        <v>#N/A</v>
      </c>
      <c r="CT407" s="39" t="e">
        <f>IF(ISERROR(CB407),NA(),(CC407/Calculator!$E$6)/2)</f>
        <v>#N/A</v>
      </c>
      <c r="CU407" s="39" t="e">
        <f>IF(ISERROR(CD407),NA(),(CE407/Calculator!$E$6)/2)</f>
        <v>#N/A</v>
      </c>
      <c r="CV407" s="39" t="e">
        <f>IF(ISERROR(CF407),NA(),(CG407/Calculator!$E$6)/2)</f>
        <v>#N/A</v>
      </c>
      <c r="CW407" s="39" t="e">
        <f>IF(ISERROR(CH407),NA(),(CI407/Calculator!$E$6)/2)</f>
        <v>#N/A</v>
      </c>
      <c r="CX407" s="39" t="e">
        <f>IF(ISERROR(CJ407),NA(),(CK407/Calculator!$E$6)/2)</f>
        <v>#N/A</v>
      </c>
      <c r="CY407" s="39" t="e">
        <f>IF(ISERROR(CL407),NA(),(CM407/Calculator!$E$6)/2)</f>
        <v>#N/A</v>
      </c>
      <c r="CZ407" s="39" t="e">
        <f>IF(ISERROR(CN407),NA(),(CO407/Calculator!$E$6)/2)</f>
        <v>#N/A</v>
      </c>
      <c r="DA407" s="39" t="e">
        <f>IF(ISERROR(CP407),NA(),(CQ407/Calculator!$E$6)/2)</f>
        <v>#N/A</v>
      </c>
    </row>
    <row r="408" spans="1:105" s="34" customFormat="1" ht="12" thickBot="1" x14ac:dyDescent="0.25">
      <c r="A408" s="51" t="str">
        <f t="shared" si="496"/>
        <v/>
      </c>
      <c r="B408" s="52" t="str">
        <f t="shared" si="542"/>
        <v/>
      </c>
      <c r="C408" s="53" t="str">
        <f t="shared" si="497"/>
        <v/>
      </c>
      <c r="D408" s="54"/>
      <c r="E408" s="36">
        <f t="shared" si="498"/>
        <v>0</v>
      </c>
      <c r="F408" s="36">
        <f t="shared" si="499"/>
        <v>0</v>
      </c>
      <c r="G408" s="36">
        <f t="shared" si="500"/>
        <v>0</v>
      </c>
      <c r="H408" s="36">
        <f t="shared" si="501"/>
        <v>0</v>
      </c>
      <c r="I408" s="36">
        <f t="shared" si="502"/>
        <v>0</v>
      </c>
      <c r="J408" s="36">
        <f t="shared" si="503"/>
        <v>0</v>
      </c>
      <c r="K408" s="36">
        <f t="shared" si="504"/>
        <v>0</v>
      </c>
      <c r="L408" s="36">
        <f t="shared" si="505"/>
        <v>0</v>
      </c>
      <c r="M408" s="36">
        <f t="shared" si="506"/>
        <v>0</v>
      </c>
      <c r="N408" s="36">
        <f t="shared" si="507"/>
        <v>0</v>
      </c>
      <c r="O408" s="49">
        <f t="shared" si="508"/>
        <v>0</v>
      </c>
      <c r="P408" s="132" t="str">
        <f t="shared" si="509"/>
        <v/>
      </c>
      <c r="Q408" s="50">
        <f t="shared" si="510"/>
        <v>0</v>
      </c>
      <c r="R408" s="37"/>
      <c r="S408" s="36">
        <f t="shared" si="511"/>
        <v>1000</v>
      </c>
      <c r="T408" s="36">
        <f t="shared" si="512"/>
        <v>0</v>
      </c>
      <c r="U408" s="36">
        <f t="shared" si="513"/>
        <v>0</v>
      </c>
      <c r="V408" s="36">
        <f t="shared" si="514"/>
        <v>0</v>
      </c>
      <c r="W408" s="36">
        <f t="shared" si="515"/>
        <v>3000</v>
      </c>
      <c r="X408" s="36">
        <f t="shared" si="516"/>
        <v>0</v>
      </c>
      <c r="Y408" s="36">
        <f t="shared" si="517"/>
        <v>0</v>
      </c>
      <c r="Z408" s="36">
        <f t="shared" si="518"/>
        <v>93142.310000000085</v>
      </c>
      <c r="AA408" s="36">
        <f t="shared" si="519"/>
        <v>0</v>
      </c>
      <c r="AB408" s="36">
        <f t="shared" si="520"/>
        <v>0</v>
      </c>
      <c r="AC408" s="40"/>
      <c r="AD408" s="36">
        <f t="shared" si="486"/>
        <v>0</v>
      </c>
      <c r="AE408" s="36">
        <f t="shared" si="487"/>
        <v>0</v>
      </c>
      <c r="AF408" s="36">
        <f t="shared" si="488"/>
        <v>0</v>
      </c>
      <c r="AG408" s="36">
        <f t="shared" si="489"/>
        <v>0</v>
      </c>
      <c r="AH408" s="36">
        <f t="shared" si="490"/>
        <v>0</v>
      </c>
      <c r="AI408" s="36">
        <f t="shared" si="491"/>
        <v>0</v>
      </c>
      <c r="AJ408" s="36">
        <f t="shared" si="492"/>
        <v>0</v>
      </c>
      <c r="AK408" s="36">
        <f t="shared" si="493"/>
        <v>0</v>
      </c>
      <c r="AL408" s="36">
        <f t="shared" si="494"/>
        <v>0</v>
      </c>
      <c r="AM408" s="36">
        <f t="shared" si="495"/>
        <v>0</v>
      </c>
      <c r="AN408" s="40"/>
      <c r="AO408" s="36">
        <f t="shared" si="521"/>
        <v>0</v>
      </c>
      <c r="AP408" s="36">
        <f t="shared" si="522"/>
        <v>0</v>
      </c>
      <c r="AQ408" s="36">
        <f t="shared" si="523"/>
        <v>0</v>
      </c>
      <c r="AR408" s="36">
        <f t="shared" si="524"/>
        <v>0</v>
      </c>
      <c r="AS408" s="36">
        <f t="shared" si="525"/>
        <v>0</v>
      </c>
      <c r="AT408" s="36">
        <f t="shared" si="526"/>
        <v>0</v>
      </c>
      <c r="AU408" s="36">
        <f t="shared" si="527"/>
        <v>0</v>
      </c>
      <c r="AV408" s="36">
        <f t="shared" si="528"/>
        <v>270.88</v>
      </c>
      <c r="AW408" s="36">
        <f t="shared" si="529"/>
        <v>0</v>
      </c>
      <c r="AX408" s="36">
        <f t="shared" si="530"/>
        <v>0</v>
      </c>
      <c r="AZ408" s="36">
        <f t="shared" si="543"/>
        <v>0</v>
      </c>
      <c r="BA408" s="36">
        <f t="shared" si="544"/>
        <v>0</v>
      </c>
      <c r="BB408" s="36">
        <f t="shared" si="545"/>
        <v>0</v>
      </c>
      <c r="BC408" s="36">
        <f t="shared" si="546"/>
        <v>0</v>
      </c>
      <c r="BD408" s="36">
        <f t="shared" si="547"/>
        <v>0</v>
      </c>
      <c r="BE408" s="36">
        <f t="shared" si="548"/>
        <v>0</v>
      </c>
      <c r="BF408" s="36">
        <f t="shared" si="549"/>
        <v>0</v>
      </c>
      <c r="BG408" s="36">
        <f t="shared" si="550"/>
        <v>0</v>
      </c>
      <c r="BH408" s="36">
        <f t="shared" si="551"/>
        <v>0</v>
      </c>
      <c r="BI408" s="36">
        <f t="shared" si="552"/>
        <v>0</v>
      </c>
      <c r="BJ408" s="118">
        <f t="shared" si="531"/>
        <v>0</v>
      </c>
      <c r="BK408" s="37"/>
      <c r="BL408" s="38">
        <f t="shared" si="553"/>
        <v>0</v>
      </c>
      <c r="BM408" s="39">
        <f>IF(BA408+AP408+T407&gt;=F$8,0,IF(SUM($BL408:BL408)&lt;$C408,MIN(F$8-(BA408+AP408+T407),$C408-SUM($BL408:BL408)),0))</f>
        <v>0</v>
      </c>
      <c r="BN408" s="39">
        <f>IF(BB408+AQ408+U407&gt;=G$8,0,IF(SUM($BL408:BM408)&lt;$C408,MIN(G$8-(BB408+AQ408+U407),$C408-SUM($BL408:BM408)),0))</f>
        <v>0</v>
      </c>
      <c r="BO408" s="39">
        <f>IF(BC408+AR408+V407&gt;=H$8,0,IF(SUM($BL408:BN408)&lt;$C408,MIN(H$8-(BC408+AR408+V407),$C408-SUM($BL408:BN408)),0))</f>
        <v>0</v>
      </c>
      <c r="BP408" s="39">
        <f>IF(BD408+AS408+W407&gt;=I$8,0,IF(SUM($BL408:BO408)&lt;$C408,MIN(I$8-(BD408+AS408+W407),$C408-SUM($BL408:BO408)),0))</f>
        <v>0</v>
      </c>
      <c r="BQ408" s="39">
        <f>IF(BE408+AT408+X407&gt;=J$8,0,IF(SUM($BL408:BP408)&lt;$C408,MIN(J$8-(BE408+AT408+X407),$C408-SUM($BL408:BP408)),0))</f>
        <v>0</v>
      </c>
      <c r="BR408" s="39">
        <f>IF(BF408+AU408+Y407&gt;=K$8,0,IF(SUM($BL408:BQ408)&lt;$C408,MIN(K$8-(BF408+AU408+Y407),$C408-SUM($BL408:BQ408)),0))</f>
        <v>0</v>
      </c>
      <c r="BS408" s="39">
        <f>IF(BG408+AV408+Z407&gt;=L$8,0,IF(SUM($BL408:BR408)&lt;$C408,MIN(L$8-(BG408+AV408+Z407),$C408-SUM($BL408:BR408)),0))</f>
        <v>0</v>
      </c>
      <c r="BT408" s="39">
        <f>IF(BH408+AW408+AA407&gt;=M$8,0,IF(SUM($BL408:BS408)&lt;$C408,MIN(M$8-(BH408+AW408+AA407),$C408-SUM($BL408:BS408)),0))</f>
        <v>0</v>
      </c>
      <c r="BU408" s="39">
        <f>IF(BI408+AX408+AB407&gt;=N$8,0,IF(SUM($BL408:BT408)&lt;$C408,MIN(N$8-(BI408+AX408+AB407),$C408-SUM($BL408:BT408)),0))</f>
        <v>0</v>
      </c>
      <c r="BW408" s="52" t="e">
        <f t="shared" si="554"/>
        <v>#N/A</v>
      </c>
      <c r="BX408" s="174" t="e">
        <f t="shared" si="555"/>
        <v>#N/A</v>
      </c>
      <c r="BY408" s="39">
        <f t="shared" si="532"/>
        <v>0</v>
      </c>
      <c r="BZ408" s="174" t="e">
        <f t="shared" si="556"/>
        <v>#N/A</v>
      </c>
      <c r="CA408" s="37">
        <f t="shared" si="533"/>
        <v>0</v>
      </c>
      <c r="CB408" s="174" t="e">
        <f t="shared" si="557"/>
        <v>#N/A</v>
      </c>
      <c r="CC408" s="39">
        <f t="shared" si="534"/>
        <v>0</v>
      </c>
      <c r="CD408" s="174" t="e">
        <f t="shared" si="558"/>
        <v>#N/A</v>
      </c>
      <c r="CE408" s="39">
        <f t="shared" si="535"/>
        <v>0</v>
      </c>
      <c r="CF408" s="174" t="e">
        <f t="shared" si="559"/>
        <v>#N/A</v>
      </c>
      <c r="CG408" s="39">
        <f t="shared" si="536"/>
        <v>0</v>
      </c>
      <c r="CH408" s="174" t="e">
        <f t="shared" si="560"/>
        <v>#N/A</v>
      </c>
      <c r="CI408" s="39">
        <f t="shared" si="537"/>
        <v>0</v>
      </c>
      <c r="CJ408" s="174" t="e">
        <f t="shared" si="561"/>
        <v>#N/A</v>
      </c>
      <c r="CK408" s="39">
        <f t="shared" si="538"/>
        <v>0</v>
      </c>
      <c r="CL408" s="174" t="e">
        <f t="shared" si="562"/>
        <v>#N/A</v>
      </c>
      <c r="CM408" s="39">
        <f t="shared" si="539"/>
        <v>0</v>
      </c>
      <c r="CN408" s="174" t="e">
        <f t="shared" si="563"/>
        <v>#N/A</v>
      </c>
      <c r="CO408" s="39">
        <f t="shared" si="540"/>
        <v>0</v>
      </c>
      <c r="CP408" s="174" t="e">
        <f t="shared" si="564"/>
        <v>#N/A</v>
      </c>
      <c r="CQ408" s="39">
        <f t="shared" si="541"/>
        <v>0</v>
      </c>
      <c r="CR408" s="39" t="e">
        <f>IF(ISERROR(BX408),NA(),(BY408/Calculator!$E$6)/2)</f>
        <v>#N/A</v>
      </c>
      <c r="CS408" s="39" t="e">
        <f>IF(ISERROR(BZ408),NA(),(CA408/Calculator!$E$6)/2)</f>
        <v>#N/A</v>
      </c>
      <c r="CT408" s="39" t="e">
        <f>IF(ISERROR(CB408),NA(),(CC408/Calculator!$E$6)/2)</f>
        <v>#N/A</v>
      </c>
      <c r="CU408" s="39" t="e">
        <f>IF(ISERROR(CD408),NA(),(CE408/Calculator!$E$6)/2)</f>
        <v>#N/A</v>
      </c>
      <c r="CV408" s="39" t="e">
        <f>IF(ISERROR(CF408),NA(),(CG408/Calculator!$E$6)/2)</f>
        <v>#N/A</v>
      </c>
      <c r="CW408" s="39" t="e">
        <f>IF(ISERROR(CH408),NA(),(CI408/Calculator!$E$6)/2)</f>
        <v>#N/A</v>
      </c>
      <c r="CX408" s="39" t="e">
        <f>IF(ISERROR(CJ408),NA(),(CK408/Calculator!$E$6)/2)</f>
        <v>#N/A</v>
      </c>
      <c r="CY408" s="39" t="e">
        <f>IF(ISERROR(CL408),NA(),(CM408/Calculator!$E$6)/2)</f>
        <v>#N/A</v>
      </c>
      <c r="CZ408" s="39" t="e">
        <f>IF(ISERROR(CN408),NA(),(CO408/Calculator!$E$6)/2)</f>
        <v>#N/A</v>
      </c>
      <c r="DA408" s="39" t="e">
        <f>IF(ISERROR(CP408),NA(),(CQ408/Calculator!$E$6)/2)</f>
        <v>#N/A</v>
      </c>
    </row>
    <row r="409" spans="1:105" s="34" customFormat="1" ht="12" thickBot="1" x14ac:dyDescent="0.25">
      <c r="A409" s="51" t="str">
        <f t="shared" si="496"/>
        <v/>
      </c>
      <c r="B409" s="52" t="str">
        <f t="shared" si="542"/>
        <v/>
      </c>
      <c r="C409" s="53" t="str">
        <f t="shared" si="497"/>
        <v/>
      </c>
      <c r="D409" s="54"/>
      <c r="E409" s="36">
        <f t="shared" si="498"/>
        <v>0</v>
      </c>
      <c r="F409" s="36">
        <f t="shared" si="499"/>
        <v>0</v>
      </c>
      <c r="G409" s="36">
        <f t="shared" si="500"/>
        <v>0</v>
      </c>
      <c r="H409" s="36">
        <f t="shared" si="501"/>
        <v>0</v>
      </c>
      <c r="I409" s="36">
        <f t="shared" si="502"/>
        <v>0</v>
      </c>
      <c r="J409" s="36">
        <f t="shared" si="503"/>
        <v>0</v>
      </c>
      <c r="K409" s="36">
        <f t="shared" si="504"/>
        <v>0</v>
      </c>
      <c r="L409" s="36">
        <f t="shared" si="505"/>
        <v>0</v>
      </c>
      <c r="M409" s="36">
        <f t="shared" si="506"/>
        <v>0</v>
      </c>
      <c r="N409" s="36">
        <f t="shared" si="507"/>
        <v>0</v>
      </c>
      <c r="O409" s="49">
        <f t="shared" si="508"/>
        <v>0</v>
      </c>
      <c r="P409" s="132" t="str">
        <f t="shared" si="509"/>
        <v/>
      </c>
      <c r="Q409" s="50">
        <f t="shared" si="510"/>
        <v>0</v>
      </c>
      <c r="R409" s="37"/>
      <c r="S409" s="36">
        <f t="shared" si="511"/>
        <v>1000</v>
      </c>
      <c r="T409" s="36">
        <f t="shared" si="512"/>
        <v>0</v>
      </c>
      <c r="U409" s="36">
        <f t="shared" si="513"/>
        <v>0</v>
      </c>
      <c r="V409" s="36">
        <f t="shared" si="514"/>
        <v>0</v>
      </c>
      <c r="W409" s="36">
        <f t="shared" si="515"/>
        <v>3000</v>
      </c>
      <c r="X409" s="36">
        <f t="shared" si="516"/>
        <v>0</v>
      </c>
      <c r="Y409" s="36">
        <f t="shared" si="517"/>
        <v>0</v>
      </c>
      <c r="Z409" s="36">
        <f t="shared" si="518"/>
        <v>93413.980000000083</v>
      </c>
      <c r="AA409" s="36">
        <f t="shared" si="519"/>
        <v>0</v>
      </c>
      <c r="AB409" s="36">
        <f t="shared" si="520"/>
        <v>0</v>
      </c>
      <c r="AC409" s="40"/>
      <c r="AD409" s="36">
        <f t="shared" si="486"/>
        <v>0</v>
      </c>
      <c r="AE409" s="36">
        <f t="shared" si="487"/>
        <v>0</v>
      </c>
      <c r="AF409" s="36">
        <f t="shared" si="488"/>
        <v>0</v>
      </c>
      <c r="AG409" s="36">
        <f t="shared" si="489"/>
        <v>0</v>
      </c>
      <c r="AH409" s="36">
        <f t="shared" si="490"/>
        <v>0</v>
      </c>
      <c r="AI409" s="36">
        <f t="shared" si="491"/>
        <v>0</v>
      </c>
      <c r="AJ409" s="36">
        <f t="shared" si="492"/>
        <v>0</v>
      </c>
      <c r="AK409" s="36">
        <f t="shared" si="493"/>
        <v>0</v>
      </c>
      <c r="AL409" s="36">
        <f t="shared" si="494"/>
        <v>0</v>
      </c>
      <c r="AM409" s="36">
        <f t="shared" si="495"/>
        <v>0</v>
      </c>
      <c r="AN409" s="40"/>
      <c r="AO409" s="36">
        <f t="shared" si="521"/>
        <v>0</v>
      </c>
      <c r="AP409" s="36">
        <f t="shared" si="522"/>
        <v>0</v>
      </c>
      <c r="AQ409" s="36">
        <f t="shared" si="523"/>
        <v>0</v>
      </c>
      <c r="AR409" s="36">
        <f t="shared" si="524"/>
        <v>0</v>
      </c>
      <c r="AS409" s="36">
        <f t="shared" si="525"/>
        <v>0</v>
      </c>
      <c r="AT409" s="36">
        <f t="shared" si="526"/>
        <v>0</v>
      </c>
      <c r="AU409" s="36">
        <f t="shared" si="527"/>
        <v>0</v>
      </c>
      <c r="AV409" s="36">
        <f t="shared" si="528"/>
        <v>271.67</v>
      </c>
      <c r="AW409" s="36">
        <f t="shared" si="529"/>
        <v>0</v>
      </c>
      <c r="AX409" s="36">
        <f t="shared" si="530"/>
        <v>0</v>
      </c>
      <c r="AZ409" s="36">
        <f t="shared" si="543"/>
        <v>0</v>
      </c>
      <c r="BA409" s="36">
        <f t="shared" si="544"/>
        <v>0</v>
      </c>
      <c r="BB409" s="36">
        <f t="shared" si="545"/>
        <v>0</v>
      </c>
      <c r="BC409" s="36">
        <f t="shared" si="546"/>
        <v>0</v>
      </c>
      <c r="BD409" s="36">
        <f t="shared" si="547"/>
        <v>0</v>
      </c>
      <c r="BE409" s="36">
        <f t="shared" si="548"/>
        <v>0</v>
      </c>
      <c r="BF409" s="36">
        <f t="shared" si="549"/>
        <v>0</v>
      </c>
      <c r="BG409" s="36">
        <f t="shared" si="550"/>
        <v>0</v>
      </c>
      <c r="BH409" s="36">
        <f t="shared" si="551"/>
        <v>0</v>
      </c>
      <c r="BI409" s="36">
        <f t="shared" si="552"/>
        <v>0</v>
      </c>
      <c r="BJ409" s="118">
        <f t="shared" si="531"/>
        <v>0</v>
      </c>
      <c r="BK409" s="37"/>
      <c r="BL409" s="38">
        <f t="shared" si="553"/>
        <v>0</v>
      </c>
      <c r="BM409" s="39">
        <f>IF(BA409+AP409+T408&gt;=F$8,0,IF(SUM($BL409:BL409)&lt;$C409,MIN(F$8-(BA409+AP409+T408),$C409-SUM($BL409:BL409)),0))</f>
        <v>0</v>
      </c>
      <c r="BN409" s="39">
        <f>IF(BB409+AQ409+U408&gt;=G$8,0,IF(SUM($BL409:BM409)&lt;$C409,MIN(G$8-(BB409+AQ409+U408),$C409-SUM($BL409:BM409)),0))</f>
        <v>0</v>
      </c>
      <c r="BO409" s="39">
        <f>IF(BC409+AR409+V408&gt;=H$8,0,IF(SUM($BL409:BN409)&lt;$C409,MIN(H$8-(BC409+AR409+V408),$C409-SUM($BL409:BN409)),0))</f>
        <v>0</v>
      </c>
      <c r="BP409" s="39">
        <f>IF(BD409+AS409+W408&gt;=I$8,0,IF(SUM($BL409:BO409)&lt;$C409,MIN(I$8-(BD409+AS409+W408),$C409-SUM($BL409:BO409)),0))</f>
        <v>0</v>
      </c>
      <c r="BQ409" s="39">
        <f>IF(BE409+AT409+X408&gt;=J$8,0,IF(SUM($BL409:BP409)&lt;$C409,MIN(J$8-(BE409+AT409+X408),$C409-SUM($BL409:BP409)),0))</f>
        <v>0</v>
      </c>
      <c r="BR409" s="39">
        <f>IF(BF409+AU409+Y408&gt;=K$8,0,IF(SUM($BL409:BQ409)&lt;$C409,MIN(K$8-(BF409+AU409+Y408),$C409-SUM($BL409:BQ409)),0))</f>
        <v>0</v>
      </c>
      <c r="BS409" s="39">
        <f>IF(BG409+AV409+Z408&gt;=L$8,0,IF(SUM($BL409:BR409)&lt;$C409,MIN(L$8-(BG409+AV409+Z408),$C409-SUM($BL409:BR409)),0))</f>
        <v>0</v>
      </c>
      <c r="BT409" s="39">
        <f>IF(BH409+AW409+AA408&gt;=M$8,0,IF(SUM($BL409:BS409)&lt;$C409,MIN(M$8-(BH409+AW409+AA408),$C409-SUM($BL409:BS409)),0))</f>
        <v>0</v>
      </c>
      <c r="BU409" s="39">
        <f>IF(BI409+AX409+AB408&gt;=N$8,0,IF(SUM($BL409:BT409)&lt;$C409,MIN(N$8-(BI409+AX409+AB408),$C409-SUM($BL409:BT409)),0))</f>
        <v>0</v>
      </c>
      <c r="BW409" s="52" t="e">
        <f t="shared" si="554"/>
        <v>#N/A</v>
      </c>
      <c r="BX409" s="174" t="e">
        <f t="shared" si="555"/>
        <v>#N/A</v>
      </c>
      <c r="BY409" s="39">
        <f t="shared" si="532"/>
        <v>0</v>
      </c>
      <c r="BZ409" s="174" t="e">
        <f t="shared" si="556"/>
        <v>#N/A</v>
      </c>
      <c r="CA409" s="37">
        <f t="shared" si="533"/>
        <v>0</v>
      </c>
      <c r="CB409" s="174" t="e">
        <f t="shared" si="557"/>
        <v>#N/A</v>
      </c>
      <c r="CC409" s="39">
        <f t="shared" si="534"/>
        <v>0</v>
      </c>
      <c r="CD409" s="174" t="e">
        <f t="shared" si="558"/>
        <v>#N/A</v>
      </c>
      <c r="CE409" s="39">
        <f t="shared" si="535"/>
        <v>0</v>
      </c>
      <c r="CF409" s="174" t="e">
        <f t="shared" si="559"/>
        <v>#N/A</v>
      </c>
      <c r="CG409" s="39">
        <f t="shared" si="536"/>
        <v>0</v>
      </c>
      <c r="CH409" s="174" t="e">
        <f t="shared" si="560"/>
        <v>#N/A</v>
      </c>
      <c r="CI409" s="39">
        <f t="shared" si="537"/>
        <v>0</v>
      </c>
      <c r="CJ409" s="174" t="e">
        <f t="shared" si="561"/>
        <v>#N/A</v>
      </c>
      <c r="CK409" s="39">
        <f t="shared" si="538"/>
        <v>0</v>
      </c>
      <c r="CL409" s="174" t="e">
        <f t="shared" si="562"/>
        <v>#N/A</v>
      </c>
      <c r="CM409" s="39">
        <f t="shared" si="539"/>
        <v>0</v>
      </c>
      <c r="CN409" s="174" t="e">
        <f t="shared" si="563"/>
        <v>#N/A</v>
      </c>
      <c r="CO409" s="39">
        <f t="shared" si="540"/>
        <v>0</v>
      </c>
      <c r="CP409" s="174" t="e">
        <f t="shared" si="564"/>
        <v>#N/A</v>
      </c>
      <c r="CQ409" s="39">
        <f t="shared" si="541"/>
        <v>0</v>
      </c>
      <c r="CR409" s="39" t="e">
        <f>IF(ISERROR(BX409),NA(),(BY409/Calculator!$E$6)/2)</f>
        <v>#N/A</v>
      </c>
      <c r="CS409" s="39" t="e">
        <f>IF(ISERROR(BZ409),NA(),(CA409/Calculator!$E$6)/2)</f>
        <v>#N/A</v>
      </c>
      <c r="CT409" s="39" t="e">
        <f>IF(ISERROR(CB409),NA(),(CC409/Calculator!$E$6)/2)</f>
        <v>#N/A</v>
      </c>
      <c r="CU409" s="39" t="e">
        <f>IF(ISERROR(CD409),NA(),(CE409/Calculator!$E$6)/2)</f>
        <v>#N/A</v>
      </c>
      <c r="CV409" s="39" t="e">
        <f>IF(ISERROR(CF409),NA(),(CG409/Calculator!$E$6)/2)</f>
        <v>#N/A</v>
      </c>
      <c r="CW409" s="39" t="e">
        <f>IF(ISERROR(CH409),NA(),(CI409/Calculator!$E$6)/2)</f>
        <v>#N/A</v>
      </c>
      <c r="CX409" s="39" t="e">
        <f>IF(ISERROR(CJ409),NA(),(CK409/Calculator!$E$6)/2)</f>
        <v>#N/A</v>
      </c>
      <c r="CY409" s="39" t="e">
        <f>IF(ISERROR(CL409),NA(),(CM409/Calculator!$E$6)/2)</f>
        <v>#N/A</v>
      </c>
      <c r="CZ409" s="39" t="e">
        <f>IF(ISERROR(CN409),NA(),(CO409/Calculator!$E$6)/2)</f>
        <v>#N/A</v>
      </c>
      <c r="DA409" s="39" t="e">
        <f>IF(ISERROR(CP409),NA(),(CQ409/Calculator!$E$6)/2)</f>
        <v>#N/A</v>
      </c>
    </row>
    <row r="410" spans="1:105" s="34" customFormat="1" ht="12" thickBot="1" x14ac:dyDescent="0.25">
      <c r="A410" s="51" t="str">
        <f t="shared" si="496"/>
        <v/>
      </c>
      <c r="B410" s="52" t="str">
        <f t="shared" si="542"/>
        <v/>
      </c>
      <c r="C410" s="53" t="str">
        <f t="shared" si="497"/>
        <v/>
      </c>
      <c r="D410" s="54"/>
      <c r="E410" s="36">
        <f t="shared" si="498"/>
        <v>0</v>
      </c>
      <c r="F410" s="36">
        <f t="shared" si="499"/>
        <v>0</v>
      </c>
      <c r="G410" s="36">
        <f t="shared" si="500"/>
        <v>0</v>
      </c>
      <c r="H410" s="36">
        <f t="shared" si="501"/>
        <v>0</v>
      </c>
      <c r="I410" s="36">
        <f t="shared" si="502"/>
        <v>0</v>
      </c>
      <c r="J410" s="36">
        <f t="shared" si="503"/>
        <v>0</v>
      </c>
      <c r="K410" s="36">
        <f t="shared" si="504"/>
        <v>0</v>
      </c>
      <c r="L410" s="36">
        <f t="shared" si="505"/>
        <v>0</v>
      </c>
      <c r="M410" s="36">
        <f t="shared" si="506"/>
        <v>0</v>
      </c>
      <c r="N410" s="36">
        <f t="shared" si="507"/>
        <v>0</v>
      </c>
      <c r="O410" s="49">
        <f t="shared" si="508"/>
        <v>0</v>
      </c>
      <c r="P410" s="132" t="str">
        <f t="shared" si="509"/>
        <v/>
      </c>
      <c r="Q410" s="50">
        <f t="shared" si="510"/>
        <v>0</v>
      </c>
      <c r="R410" s="37"/>
      <c r="S410" s="36">
        <f t="shared" si="511"/>
        <v>1000</v>
      </c>
      <c r="T410" s="36">
        <f t="shared" si="512"/>
        <v>0</v>
      </c>
      <c r="U410" s="36">
        <f t="shared" si="513"/>
        <v>0</v>
      </c>
      <c r="V410" s="36">
        <f t="shared" si="514"/>
        <v>0</v>
      </c>
      <c r="W410" s="36">
        <f t="shared" si="515"/>
        <v>3000</v>
      </c>
      <c r="X410" s="36">
        <f t="shared" si="516"/>
        <v>0</v>
      </c>
      <c r="Y410" s="36">
        <f t="shared" si="517"/>
        <v>0</v>
      </c>
      <c r="Z410" s="36">
        <f t="shared" si="518"/>
        <v>93686.44000000009</v>
      </c>
      <c r="AA410" s="36">
        <f t="shared" si="519"/>
        <v>0</v>
      </c>
      <c r="AB410" s="36">
        <f t="shared" si="520"/>
        <v>0</v>
      </c>
      <c r="AC410" s="40"/>
      <c r="AD410" s="36">
        <f t="shared" si="486"/>
        <v>0</v>
      </c>
      <c r="AE410" s="36">
        <f t="shared" si="487"/>
        <v>0</v>
      </c>
      <c r="AF410" s="36">
        <f t="shared" si="488"/>
        <v>0</v>
      </c>
      <c r="AG410" s="36">
        <f t="shared" si="489"/>
        <v>0</v>
      </c>
      <c r="AH410" s="36">
        <f t="shared" si="490"/>
        <v>0</v>
      </c>
      <c r="AI410" s="36">
        <f t="shared" si="491"/>
        <v>0</v>
      </c>
      <c r="AJ410" s="36">
        <f t="shared" si="492"/>
        <v>0</v>
      </c>
      <c r="AK410" s="36">
        <f t="shared" si="493"/>
        <v>0</v>
      </c>
      <c r="AL410" s="36">
        <f t="shared" si="494"/>
        <v>0</v>
      </c>
      <c r="AM410" s="36">
        <f t="shared" si="495"/>
        <v>0</v>
      </c>
      <c r="AN410" s="40"/>
      <c r="AO410" s="36">
        <f t="shared" si="521"/>
        <v>0</v>
      </c>
      <c r="AP410" s="36">
        <f t="shared" si="522"/>
        <v>0</v>
      </c>
      <c r="AQ410" s="36">
        <f t="shared" si="523"/>
        <v>0</v>
      </c>
      <c r="AR410" s="36">
        <f t="shared" si="524"/>
        <v>0</v>
      </c>
      <c r="AS410" s="36">
        <f t="shared" si="525"/>
        <v>0</v>
      </c>
      <c r="AT410" s="36">
        <f t="shared" si="526"/>
        <v>0</v>
      </c>
      <c r="AU410" s="36">
        <f t="shared" si="527"/>
        <v>0</v>
      </c>
      <c r="AV410" s="36">
        <f t="shared" si="528"/>
        <v>272.45999999999998</v>
      </c>
      <c r="AW410" s="36">
        <f t="shared" si="529"/>
        <v>0</v>
      </c>
      <c r="AX410" s="36">
        <f t="shared" si="530"/>
        <v>0</v>
      </c>
      <c r="AZ410" s="36">
        <f t="shared" si="543"/>
        <v>0</v>
      </c>
      <c r="BA410" s="36">
        <f t="shared" si="544"/>
        <v>0</v>
      </c>
      <c r="BB410" s="36">
        <f t="shared" si="545"/>
        <v>0</v>
      </c>
      <c r="BC410" s="36">
        <f t="shared" si="546"/>
        <v>0</v>
      </c>
      <c r="BD410" s="36">
        <f t="shared" si="547"/>
        <v>0</v>
      </c>
      <c r="BE410" s="36">
        <f t="shared" si="548"/>
        <v>0</v>
      </c>
      <c r="BF410" s="36">
        <f t="shared" si="549"/>
        <v>0</v>
      </c>
      <c r="BG410" s="36">
        <f t="shared" si="550"/>
        <v>0</v>
      </c>
      <c r="BH410" s="36">
        <f t="shared" si="551"/>
        <v>0</v>
      </c>
      <c r="BI410" s="36">
        <f t="shared" si="552"/>
        <v>0</v>
      </c>
      <c r="BJ410" s="118">
        <f t="shared" si="531"/>
        <v>0</v>
      </c>
      <c r="BK410" s="37"/>
      <c r="BL410" s="38">
        <f t="shared" si="553"/>
        <v>0</v>
      </c>
      <c r="BM410" s="39">
        <f>IF(BA410+AP410+T409&gt;=F$8,0,IF(SUM($BL410:BL410)&lt;$C410,MIN(F$8-(BA410+AP410+T409),$C410-SUM($BL410:BL410)),0))</f>
        <v>0</v>
      </c>
      <c r="BN410" s="39">
        <f>IF(BB410+AQ410+U409&gt;=G$8,0,IF(SUM($BL410:BM410)&lt;$C410,MIN(G$8-(BB410+AQ410+U409),$C410-SUM($BL410:BM410)),0))</f>
        <v>0</v>
      </c>
      <c r="BO410" s="39">
        <f>IF(BC410+AR410+V409&gt;=H$8,0,IF(SUM($BL410:BN410)&lt;$C410,MIN(H$8-(BC410+AR410+V409),$C410-SUM($BL410:BN410)),0))</f>
        <v>0</v>
      </c>
      <c r="BP410" s="39">
        <f>IF(BD410+AS410+W409&gt;=I$8,0,IF(SUM($BL410:BO410)&lt;$C410,MIN(I$8-(BD410+AS410+W409),$C410-SUM($BL410:BO410)),0))</f>
        <v>0</v>
      </c>
      <c r="BQ410" s="39">
        <f>IF(BE410+AT410+X409&gt;=J$8,0,IF(SUM($BL410:BP410)&lt;$C410,MIN(J$8-(BE410+AT410+X409),$C410-SUM($BL410:BP410)),0))</f>
        <v>0</v>
      </c>
      <c r="BR410" s="39">
        <f>IF(BF410+AU410+Y409&gt;=K$8,0,IF(SUM($BL410:BQ410)&lt;$C410,MIN(K$8-(BF410+AU410+Y409),$C410-SUM($BL410:BQ410)),0))</f>
        <v>0</v>
      </c>
      <c r="BS410" s="39">
        <f>IF(BG410+AV410+Z409&gt;=L$8,0,IF(SUM($BL410:BR410)&lt;$C410,MIN(L$8-(BG410+AV410+Z409),$C410-SUM($BL410:BR410)),0))</f>
        <v>0</v>
      </c>
      <c r="BT410" s="39">
        <f>IF(BH410+AW410+AA409&gt;=M$8,0,IF(SUM($BL410:BS410)&lt;$C410,MIN(M$8-(BH410+AW410+AA409),$C410-SUM($BL410:BS410)),0))</f>
        <v>0</v>
      </c>
      <c r="BU410" s="39">
        <f>IF(BI410+AX410+AB409&gt;=N$8,0,IF(SUM($BL410:BT410)&lt;$C410,MIN(N$8-(BI410+AX410+AB409),$C410-SUM($BL410:BT410)),0))</f>
        <v>0</v>
      </c>
      <c r="BW410" s="52" t="e">
        <f t="shared" si="554"/>
        <v>#N/A</v>
      </c>
      <c r="BX410" s="174" t="e">
        <f t="shared" si="555"/>
        <v>#N/A</v>
      </c>
      <c r="BY410" s="39">
        <f t="shared" si="532"/>
        <v>0</v>
      </c>
      <c r="BZ410" s="174" t="e">
        <f t="shared" si="556"/>
        <v>#N/A</v>
      </c>
      <c r="CA410" s="37">
        <f t="shared" si="533"/>
        <v>0</v>
      </c>
      <c r="CB410" s="174" t="e">
        <f t="shared" si="557"/>
        <v>#N/A</v>
      </c>
      <c r="CC410" s="39">
        <f t="shared" si="534"/>
        <v>0</v>
      </c>
      <c r="CD410" s="174" t="e">
        <f t="shared" si="558"/>
        <v>#N/A</v>
      </c>
      <c r="CE410" s="39">
        <f t="shared" si="535"/>
        <v>0</v>
      </c>
      <c r="CF410" s="174" t="e">
        <f t="shared" si="559"/>
        <v>#N/A</v>
      </c>
      <c r="CG410" s="39">
        <f t="shared" si="536"/>
        <v>0</v>
      </c>
      <c r="CH410" s="174" t="e">
        <f t="shared" si="560"/>
        <v>#N/A</v>
      </c>
      <c r="CI410" s="39">
        <f t="shared" si="537"/>
        <v>0</v>
      </c>
      <c r="CJ410" s="174" t="e">
        <f t="shared" si="561"/>
        <v>#N/A</v>
      </c>
      <c r="CK410" s="39">
        <f t="shared" si="538"/>
        <v>0</v>
      </c>
      <c r="CL410" s="174" t="e">
        <f t="shared" si="562"/>
        <v>#N/A</v>
      </c>
      <c r="CM410" s="39">
        <f t="shared" si="539"/>
        <v>0</v>
      </c>
      <c r="CN410" s="174" t="e">
        <f t="shared" si="563"/>
        <v>#N/A</v>
      </c>
      <c r="CO410" s="39">
        <f t="shared" si="540"/>
        <v>0</v>
      </c>
      <c r="CP410" s="174" t="e">
        <f t="shared" si="564"/>
        <v>#N/A</v>
      </c>
      <c r="CQ410" s="39">
        <f t="shared" si="541"/>
        <v>0</v>
      </c>
      <c r="CR410" s="39" t="e">
        <f>IF(ISERROR(BX410),NA(),(BY410/Calculator!$E$6)/2)</f>
        <v>#N/A</v>
      </c>
      <c r="CS410" s="39" t="e">
        <f>IF(ISERROR(BZ410),NA(),(CA410/Calculator!$E$6)/2)</f>
        <v>#N/A</v>
      </c>
      <c r="CT410" s="39" t="e">
        <f>IF(ISERROR(CB410),NA(),(CC410/Calculator!$E$6)/2)</f>
        <v>#N/A</v>
      </c>
      <c r="CU410" s="39" t="e">
        <f>IF(ISERROR(CD410),NA(),(CE410/Calculator!$E$6)/2)</f>
        <v>#N/A</v>
      </c>
      <c r="CV410" s="39" t="e">
        <f>IF(ISERROR(CF410),NA(),(CG410/Calculator!$E$6)/2)</f>
        <v>#N/A</v>
      </c>
      <c r="CW410" s="39" t="e">
        <f>IF(ISERROR(CH410),NA(),(CI410/Calculator!$E$6)/2)</f>
        <v>#N/A</v>
      </c>
      <c r="CX410" s="39" t="e">
        <f>IF(ISERROR(CJ410),NA(),(CK410/Calculator!$E$6)/2)</f>
        <v>#N/A</v>
      </c>
      <c r="CY410" s="39" t="e">
        <f>IF(ISERROR(CL410),NA(),(CM410/Calculator!$E$6)/2)</f>
        <v>#N/A</v>
      </c>
      <c r="CZ410" s="39" t="e">
        <f>IF(ISERROR(CN410),NA(),(CO410/Calculator!$E$6)/2)</f>
        <v>#N/A</v>
      </c>
      <c r="DA410" s="39" t="e">
        <f>IF(ISERROR(CP410),NA(),(CQ410/Calculator!$E$6)/2)</f>
        <v>#N/A</v>
      </c>
    </row>
    <row r="411" spans="1:105" s="34" customFormat="1" ht="12" thickBot="1" x14ac:dyDescent="0.25">
      <c r="A411" s="51" t="str">
        <f t="shared" si="496"/>
        <v/>
      </c>
      <c r="B411" s="52" t="str">
        <f t="shared" si="542"/>
        <v/>
      </c>
      <c r="C411" s="53" t="str">
        <f t="shared" si="497"/>
        <v/>
      </c>
      <c r="D411" s="54"/>
      <c r="E411" s="36">
        <f t="shared" si="498"/>
        <v>0</v>
      </c>
      <c r="F411" s="36">
        <f t="shared" si="499"/>
        <v>0</v>
      </c>
      <c r="G411" s="36">
        <f t="shared" si="500"/>
        <v>0</v>
      </c>
      <c r="H411" s="36">
        <f t="shared" si="501"/>
        <v>0</v>
      </c>
      <c r="I411" s="36">
        <f t="shared" si="502"/>
        <v>0</v>
      </c>
      <c r="J411" s="36">
        <f t="shared" si="503"/>
        <v>0</v>
      </c>
      <c r="K411" s="36">
        <f t="shared" si="504"/>
        <v>0</v>
      </c>
      <c r="L411" s="36">
        <f t="shared" si="505"/>
        <v>0</v>
      </c>
      <c r="M411" s="36">
        <f t="shared" si="506"/>
        <v>0</v>
      </c>
      <c r="N411" s="36">
        <f t="shared" si="507"/>
        <v>0</v>
      </c>
      <c r="O411" s="49">
        <f t="shared" si="508"/>
        <v>0</v>
      </c>
      <c r="P411" s="132" t="str">
        <f t="shared" si="509"/>
        <v/>
      </c>
      <c r="Q411" s="50">
        <f t="shared" si="510"/>
        <v>0</v>
      </c>
      <c r="R411" s="37"/>
      <c r="S411" s="36">
        <f t="shared" si="511"/>
        <v>1000</v>
      </c>
      <c r="T411" s="36">
        <f t="shared" si="512"/>
        <v>0</v>
      </c>
      <c r="U411" s="36">
        <f t="shared" si="513"/>
        <v>0</v>
      </c>
      <c r="V411" s="36">
        <f t="shared" si="514"/>
        <v>0</v>
      </c>
      <c r="W411" s="36">
        <f t="shared" si="515"/>
        <v>3000</v>
      </c>
      <c r="X411" s="36">
        <f t="shared" si="516"/>
        <v>0</v>
      </c>
      <c r="Y411" s="36">
        <f t="shared" si="517"/>
        <v>0</v>
      </c>
      <c r="Z411" s="36">
        <f t="shared" si="518"/>
        <v>93959.69000000009</v>
      </c>
      <c r="AA411" s="36">
        <f t="shared" si="519"/>
        <v>0</v>
      </c>
      <c r="AB411" s="36">
        <f t="shared" si="520"/>
        <v>0</v>
      </c>
      <c r="AC411" s="40"/>
      <c r="AD411" s="36">
        <f t="shared" si="486"/>
        <v>0</v>
      </c>
      <c r="AE411" s="36">
        <f t="shared" si="487"/>
        <v>0</v>
      </c>
      <c r="AF411" s="36">
        <f t="shared" si="488"/>
        <v>0</v>
      </c>
      <c r="AG411" s="36">
        <f t="shared" si="489"/>
        <v>0</v>
      </c>
      <c r="AH411" s="36">
        <f t="shared" si="490"/>
        <v>0</v>
      </c>
      <c r="AI411" s="36">
        <f t="shared" si="491"/>
        <v>0</v>
      </c>
      <c r="AJ411" s="36">
        <f t="shared" si="492"/>
        <v>0</v>
      </c>
      <c r="AK411" s="36">
        <f t="shared" si="493"/>
        <v>0</v>
      </c>
      <c r="AL411" s="36">
        <f t="shared" si="494"/>
        <v>0</v>
      </c>
      <c r="AM411" s="36">
        <f t="shared" si="495"/>
        <v>0</v>
      </c>
      <c r="AN411" s="40"/>
      <c r="AO411" s="36">
        <f t="shared" si="521"/>
        <v>0</v>
      </c>
      <c r="AP411" s="36">
        <f t="shared" si="522"/>
        <v>0</v>
      </c>
      <c r="AQ411" s="36">
        <f t="shared" si="523"/>
        <v>0</v>
      </c>
      <c r="AR411" s="36">
        <f t="shared" si="524"/>
        <v>0</v>
      </c>
      <c r="AS411" s="36">
        <f t="shared" si="525"/>
        <v>0</v>
      </c>
      <c r="AT411" s="36">
        <f t="shared" si="526"/>
        <v>0</v>
      </c>
      <c r="AU411" s="36">
        <f t="shared" si="527"/>
        <v>0</v>
      </c>
      <c r="AV411" s="36">
        <f t="shared" si="528"/>
        <v>273.25</v>
      </c>
      <c r="AW411" s="36">
        <f t="shared" si="529"/>
        <v>0</v>
      </c>
      <c r="AX411" s="36">
        <f t="shared" si="530"/>
        <v>0</v>
      </c>
      <c r="AZ411" s="36">
        <f t="shared" si="543"/>
        <v>0</v>
      </c>
      <c r="BA411" s="36">
        <f t="shared" si="544"/>
        <v>0</v>
      </c>
      <c r="BB411" s="36">
        <f t="shared" si="545"/>
        <v>0</v>
      </c>
      <c r="BC411" s="36">
        <f t="shared" si="546"/>
        <v>0</v>
      </c>
      <c r="BD411" s="36">
        <f t="shared" si="547"/>
        <v>0</v>
      </c>
      <c r="BE411" s="36">
        <f t="shared" si="548"/>
        <v>0</v>
      </c>
      <c r="BF411" s="36">
        <f t="shared" si="549"/>
        <v>0</v>
      </c>
      <c r="BG411" s="36">
        <f t="shared" si="550"/>
        <v>0</v>
      </c>
      <c r="BH411" s="36">
        <f t="shared" si="551"/>
        <v>0</v>
      </c>
      <c r="BI411" s="36">
        <f t="shared" si="552"/>
        <v>0</v>
      </c>
      <c r="BJ411" s="118">
        <f t="shared" si="531"/>
        <v>0</v>
      </c>
      <c r="BK411" s="37"/>
      <c r="BL411" s="38">
        <f t="shared" si="553"/>
        <v>0</v>
      </c>
      <c r="BM411" s="39">
        <f>IF(BA411+AP411+T410&gt;=F$8,0,IF(SUM($BL411:BL411)&lt;$C411,MIN(F$8-(BA411+AP411+T410),$C411-SUM($BL411:BL411)),0))</f>
        <v>0</v>
      </c>
      <c r="BN411" s="39">
        <f>IF(BB411+AQ411+U410&gt;=G$8,0,IF(SUM($BL411:BM411)&lt;$C411,MIN(G$8-(BB411+AQ411+U410),$C411-SUM($BL411:BM411)),0))</f>
        <v>0</v>
      </c>
      <c r="BO411" s="39">
        <f>IF(BC411+AR411+V410&gt;=H$8,0,IF(SUM($BL411:BN411)&lt;$C411,MIN(H$8-(BC411+AR411+V410),$C411-SUM($BL411:BN411)),0))</f>
        <v>0</v>
      </c>
      <c r="BP411" s="39">
        <f>IF(BD411+AS411+W410&gt;=I$8,0,IF(SUM($BL411:BO411)&lt;$C411,MIN(I$8-(BD411+AS411+W410),$C411-SUM($BL411:BO411)),0))</f>
        <v>0</v>
      </c>
      <c r="BQ411" s="39">
        <f>IF(BE411+AT411+X410&gt;=J$8,0,IF(SUM($BL411:BP411)&lt;$C411,MIN(J$8-(BE411+AT411+X410),$C411-SUM($BL411:BP411)),0))</f>
        <v>0</v>
      </c>
      <c r="BR411" s="39">
        <f>IF(BF411+AU411+Y410&gt;=K$8,0,IF(SUM($BL411:BQ411)&lt;$C411,MIN(K$8-(BF411+AU411+Y410),$C411-SUM($BL411:BQ411)),0))</f>
        <v>0</v>
      </c>
      <c r="BS411" s="39">
        <f>IF(BG411+AV411+Z410&gt;=L$8,0,IF(SUM($BL411:BR411)&lt;$C411,MIN(L$8-(BG411+AV411+Z410),$C411-SUM($BL411:BR411)),0))</f>
        <v>0</v>
      </c>
      <c r="BT411" s="39">
        <f>IF(BH411+AW411+AA410&gt;=M$8,0,IF(SUM($BL411:BS411)&lt;$C411,MIN(M$8-(BH411+AW411+AA410),$C411-SUM($BL411:BS411)),0))</f>
        <v>0</v>
      </c>
      <c r="BU411" s="39">
        <f>IF(BI411+AX411+AB410&gt;=N$8,0,IF(SUM($BL411:BT411)&lt;$C411,MIN(N$8-(BI411+AX411+AB410),$C411-SUM($BL411:BT411)),0))</f>
        <v>0</v>
      </c>
      <c r="BW411" s="52" t="e">
        <f t="shared" si="554"/>
        <v>#N/A</v>
      </c>
      <c r="BX411" s="174" t="e">
        <f t="shared" si="555"/>
        <v>#N/A</v>
      </c>
      <c r="BY411" s="39">
        <f t="shared" si="532"/>
        <v>0</v>
      </c>
      <c r="BZ411" s="174" t="e">
        <f t="shared" si="556"/>
        <v>#N/A</v>
      </c>
      <c r="CA411" s="37">
        <f t="shared" si="533"/>
        <v>0</v>
      </c>
      <c r="CB411" s="174" t="e">
        <f t="shared" si="557"/>
        <v>#N/A</v>
      </c>
      <c r="CC411" s="39">
        <f t="shared" si="534"/>
        <v>0</v>
      </c>
      <c r="CD411" s="174" t="e">
        <f t="shared" si="558"/>
        <v>#N/A</v>
      </c>
      <c r="CE411" s="39">
        <f t="shared" si="535"/>
        <v>0</v>
      </c>
      <c r="CF411" s="174" t="e">
        <f t="shared" si="559"/>
        <v>#N/A</v>
      </c>
      <c r="CG411" s="39">
        <f t="shared" si="536"/>
        <v>0</v>
      </c>
      <c r="CH411" s="174" t="e">
        <f t="shared" si="560"/>
        <v>#N/A</v>
      </c>
      <c r="CI411" s="39">
        <f t="shared" si="537"/>
        <v>0</v>
      </c>
      <c r="CJ411" s="174" t="e">
        <f t="shared" si="561"/>
        <v>#N/A</v>
      </c>
      <c r="CK411" s="39">
        <f t="shared" si="538"/>
        <v>0</v>
      </c>
      <c r="CL411" s="174" t="e">
        <f t="shared" si="562"/>
        <v>#N/A</v>
      </c>
      <c r="CM411" s="39">
        <f t="shared" si="539"/>
        <v>0</v>
      </c>
      <c r="CN411" s="174" t="e">
        <f t="shared" si="563"/>
        <v>#N/A</v>
      </c>
      <c r="CO411" s="39">
        <f t="shared" si="540"/>
        <v>0</v>
      </c>
      <c r="CP411" s="174" t="e">
        <f t="shared" si="564"/>
        <v>#N/A</v>
      </c>
      <c r="CQ411" s="39">
        <f t="shared" si="541"/>
        <v>0</v>
      </c>
      <c r="CR411" s="39" t="e">
        <f>IF(ISERROR(BX411),NA(),(BY411/Calculator!$E$6)/2)</f>
        <v>#N/A</v>
      </c>
      <c r="CS411" s="39" t="e">
        <f>IF(ISERROR(BZ411),NA(),(CA411/Calculator!$E$6)/2)</f>
        <v>#N/A</v>
      </c>
      <c r="CT411" s="39" t="e">
        <f>IF(ISERROR(CB411),NA(),(CC411/Calculator!$E$6)/2)</f>
        <v>#N/A</v>
      </c>
      <c r="CU411" s="39" t="e">
        <f>IF(ISERROR(CD411),NA(),(CE411/Calculator!$E$6)/2)</f>
        <v>#N/A</v>
      </c>
      <c r="CV411" s="39" t="e">
        <f>IF(ISERROR(CF411),NA(),(CG411/Calculator!$E$6)/2)</f>
        <v>#N/A</v>
      </c>
      <c r="CW411" s="39" t="e">
        <f>IF(ISERROR(CH411),NA(),(CI411/Calculator!$E$6)/2)</f>
        <v>#N/A</v>
      </c>
      <c r="CX411" s="39" t="e">
        <f>IF(ISERROR(CJ411),NA(),(CK411/Calculator!$E$6)/2)</f>
        <v>#N/A</v>
      </c>
      <c r="CY411" s="39" t="e">
        <f>IF(ISERROR(CL411),NA(),(CM411/Calculator!$E$6)/2)</f>
        <v>#N/A</v>
      </c>
      <c r="CZ411" s="39" t="e">
        <f>IF(ISERROR(CN411),NA(),(CO411/Calculator!$E$6)/2)</f>
        <v>#N/A</v>
      </c>
      <c r="DA411" s="39" t="e">
        <f>IF(ISERROR(CP411),NA(),(CQ411/Calculator!$E$6)/2)</f>
        <v>#N/A</v>
      </c>
    </row>
    <row r="412" spans="1:105" s="34" customFormat="1" ht="12" thickBot="1" x14ac:dyDescent="0.25">
      <c r="A412" s="51" t="str">
        <f t="shared" si="496"/>
        <v/>
      </c>
      <c r="B412" s="52" t="str">
        <f t="shared" si="542"/>
        <v/>
      </c>
      <c r="C412" s="53" t="str">
        <f t="shared" si="497"/>
        <v/>
      </c>
      <c r="D412" s="54"/>
      <c r="E412" s="36">
        <f t="shared" si="498"/>
        <v>0</v>
      </c>
      <c r="F412" s="36">
        <f t="shared" si="499"/>
        <v>0</v>
      </c>
      <c r="G412" s="36">
        <f t="shared" si="500"/>
        <v>0</v>
      </c>
      <c r="H412" s="36">
        <f t="shared" si="501"/>
        <v>0</v>
      </c>
      <c r="I412" s="36">
        <f t="shared" si="502"/>
        <v>0</v>
      </c>
      <c r="J412" s="36">
        <f t="shared" si="503"/>
        <v>0</v>
      </c>
      <c r="K412" s="36">
        <f t="shared" si="504"/>
        <v>0</v>
      </c>
      <c r="L412" s="36">
        <f t="shared" si="505"/>
        <v>0</v>
      </c>
      <c r="M412" s="36">
        <f t="shared" si="506"/>
        <v>0</v>
      </c>
      <c r="N412" s="36">
        <f t="shared" si="507"/>
        <v>0</v>
      </c>
      <c r="O412" s="49">
        <f t="shared" si="508"/>
        <v>0</v>
      </c>
      <c r="P412" s="132" t="str">
        <f t="shared" si="509"/>
        <v/>
      </c>
      <c r="Q412" s="50">
        <f t="shared" si="510"/>
        <v>0</v>
      </c>
      <c r="R412" s="37"/>
      <c r="S412" s="36">
        <f t="shared" si="511"/>
        <v>1000</v>
      </c>
      <c r="T412" s="36">
        <f t="shared" si="512"/>
        <v>0</v>
      </c>
      <c r="U412" s="36">
        <f t="shared" si="513"/>
        <v>0</v>
      </c>
      <c r="V412" s="36">
        <f t="shared" si="514"/>
        <v>0</v>
      </c>
      <c r="W412" s="36">
        <f t="shared" si="515"/>
        <v>3000</v>
      </c>
      <c r="X412" s="36">
        <f t="shared" si="516"/>
        <v>0</v>
      </c>
      <c r="Y412" s="36">
        <f t="shared" si="517"/>
        <v>0</v>
      </c>
      <c r="Z412" s="36">
        <f t="shared" si="518"/>
        <v>94233.740000000093</v>
      </c>
      <c r="AA412" s="36">
        <f t="shared" si="519"/>
        <v>0</v>
      </c>
      <c r="AB412" s="36">
        <f t="shared" si="520"/>
        <v>0</v>
      </c>
      <c r="AC412" s="40"/>
      <c r="AD412" s="36">
        <f t="shared" si="486"/>
        <v>0</v>
      </c>
      <c r="AE412" s="36">
        <f t="shared" si="487"/>
        <v>0</v>
      </c>
      <c r="AF412" s="36">
        <f t="shared" si="488"/>
        <v>0</v>
      </c>
      <c r="AG412" s="36">
        <f t="shared" si="489"/>
        <v>0</v>
      </c>
      <c r="AH412" s="36">
        <f t="shared" si="490"/>
        <v>0</v>
      </c>
      <c r="AI412" s="36">
        <f t="shared" si="491"/>
        <v>0</v>
      </c>
      <c r="AJ412" s="36">
        <f t="shared" si="492"/>
        <v>0</v>
      </c>
      <c r="AK412" s="36">
        <f t="shared" si="493"/>
        <v>0</v>
      </c>
      <c r="AL412" s="36">
        <f t="shared" si="494"/>
        <v>0</v>
      </c>
      <c r="AM412" s="36">
        <f t="shared" si="495"/>
        <v>0</v>
      </c>
      <c r="AN412" s="40"/>
      <c r="AO412" s="36">
        <f t="shared" si="521"/>
        <v>0</v>
      </c>
      <c r="AP412" s="36">
        <f t="shared" si="522"/>
        <v>0</v>
      </c>
      <c r="AQ412" s="36">
        <f t="shared" si="523"/>
        <v>0</v>
      </c>
      <c r="AR412" s="36">
        <f t="shared" si="524"/>
        <v>0</v>
      </c>
      <c r="AS412" s="36">
        <f t="shared" si="525"/>
        <v>0</v>
      </c>
      <c r="AT412" s="36">
        <f t="shared" si="526"/>
        <v>0</v>
      </c>
      <c r="AU412" s="36">
        <f t="shared" si="527"/>
        <v>0</v>
      </c>
      <c r="AV412" s="36">
        <f t="shared" si="528"/>
        <v>274.05</v>
      </c>
      <c r="AW412" s="36">
        <f t="shared" si="529"/>
        <v>0</v>
      </c>
      <c r="AX412" s="36">
        <f t="shared" si="530"/>
        <v>0</v>
      </c>
      <c r="AZ412" s="36">
        <f t="shared" si="543"/>
        <v>0</v>
      </c>
      <c r="BA412" s="36">
        <f t="shared" si="544"/>
        <v>0</v>
      </c>
      <c r="BB412" s="36">
        <f t="shared" si="545"/>
        <v>0</v>
      </c>
      <c r="BC412" s="36">
        <f t="shared" si="546"/>
        <v>0</v>
      </c>
      <c r="BD412" s="36">
        <f t="shared" si="547"/>
        <v>0</v>
      </c>
      <c r="BE412" s="36">
        <f t="shared" si="548"/>
        <v>0</v>
      </c>
      <c r="BF412" s="36">
        <f t="shared" si="549"/>
        <v>0</v>
      </c>
      <c r="BG412" s="36">
        <f t="shared" si="550"/>
        <v>0</v>
      </c>
      <c r="BH412" s="36">
        <f t="shared" si="551"/>
        <v>0</v>
      </c>
      <c r="BI412" s="36">
        <f t="shared" si="552"/>
        <v>0</v>
      </c>
      <c r="BJ412" s="118">
        <f t="shared" si="531"/>
        <v>0</v>
      </c>
      <c r="BK412" s="37"/>
      <c r="BL412" s="38">
        <f t="shared" si="553"/>
        <v>0</v>
      </c>
      <c r="BM412" s="39">
        <f>IF(BA412+AP412+T411&gt;=F$8,0,IF(SUM($BL412:BL412)&lt;$C412,MIN(F$8-(BA412+AP412+T411),$C412-SUM($BL412:BL412)),0))</f>
        <v>0</v>
      </c>
      <c r="BN412" s="39">
        <f>IF(BB412+AQ412+U411&gt;=G$8,0,IF(SUM($BL412:BM412)&lt;$C412,MIN(G$8-(BB412+AQ412+U411),$C412-SUM($BL412:BM412)),0))</f>
        <v>0</v>
      </c>
      <c r="BO412" s="39">
        <f>IF(BC412+AR412+V411&gt;=H$8,0,IF(SUM($BL412:BN412)&lt;$C412,MIN(H$8-(BC412+AR412+V411),$C412-SUM($BL412:BN412)),0))</f>
        <v>0</v>
      </c>
      <c r="BP412" s="39">
        <f>IF(BD412+AS412+W411&gt;=I$8,0,IF(SUM($BL412:BO412)&lt;$C412,MIN(I$8-(BD412+AS412+W411),$C412-SUM($BL412:BO412)),0))</f>
        <v>0</v>
      </c>
      <c r="BQ412" s="39">
        <f>IF(BE412+AT412+X411&gt;=J$8,0,IF(SUM($BL412:BP412)&lt;$C412,MIN(J$8-(BE412+AT412+X411),$C412-SUM($BL412:BP412)),0))</f>
        <v>0</v>
      </c>
      <c r="BR412" s="39">
        <f>IF(BF412+AU412+Y411&gt;=K$8,0,IF(SUM($BL412:BQ412)&lt;$C412,MIN(K$8-(BF412+AU412+Y411),$C412-SUM($BL412:BQ412)),0))</f>
        <v>0</v>
      </c>
      <c r="BS412" s="39">
        <f>IF(BG412+AV412+Z411&gt;=L$8,0,IF(SUM($BL412:BR412)&lt;$C412,MIN(L$8-(BG412+AV412+Z411),$C412-SUM($BL412:BR412)),0))</f>
        <v>0</v>
      </c>
      <c r="BT412" s="39">
        <f>IF(BH412+AW412+AA411&gt;=M$8,0,IF(SUM($BL412:BS412)&lt;$C412,MIN(M$8-(BH412+AW412+AA411),$C412-SUM($BL412:BS412)),0))</f>
        <v>0</v>
      </c>
      <c r="BU412" s="39">
        <f>IF(BI412+AX412+AB411&gt;=N$8,0,IF(SUM($BL412:BT412)&lt;$C412,MIN(N$8-(BI412+AX412+AB411),$C412-SUM($BL412:BT412)),0))</f>
        <v>0</v>
      </c>
      <c r="BW412" s="52" t="e">
        <f t="shared" si="554"/>
        <v>#N/A</v>
      </c>
      <c r="BX412" s="174" t="e">
        <f t="shared" si="555"/>
        <v>#N/A</v>
      </c>
      <c r="BY412" s="39">
        <f t="shared" si="532"/>
        <v>0</v>
      </c>
      <c r="BZ412" s="174" t="e">
        <f t="shared" si="556"/>
        <v>#N/A</v>
      </c>
      <c r="CA412" s="37">
        <f t="shared" si="533"/>
        <v>0</v>
      </c>
      <c r="CB412" s="174" t="e">
        <f t="shared" si="557"/>
        <v>#N/A</v>
      </c>
      <c r="CC412" s="39">
        <f t="shared" si="534"/>
        <v>0</v>
      </c>
      <c r="CD412" s="174" t="e">
        <f t="shared" si="558"/>
        <v>#N/A</v>
      </c>
      <c r="CE412" s="39">
        <f t="shared" si="535"/>
        <v>0</v>
      </c>
      <c r="CF412" s="174" t="e">
        <f t="shared" si="559"/>
        <v>#N/A</v>
      </c>
      <c r="CG412" s="39">
        <f t="shared" si="536"/>
        <v>0</v>
      </c>
      <c r="CH412" s="174" t="e">
        <f t="shared" si="560"/>
        <v>#N/A</v>
      </c>
      <c r="CI412" s="39">
        <f t="shared" si="537"/>
        <v>0</v>
      </c>
      <c r="CJ412" s="174" t="e">
        <f t="shared" si="561"/>
        <v>#N/A</v>
      </c>
      <c r="CK412" s="39">
        <f t="shared" si="538"/>
        <v>0</v>
      </c>
      <c r="CL412" s="174" t="e">
        <f t="shared" si="562"/>
        <v>#N/A</v>
      </c>
      <c r="CM412" s="39">
        <f t="shared" si="539"/>
        <v>0</v>
      </c>
      <c r="CN412" s="174" t="e">
        <f t="shared" si="563"/>
        <v>#N/A</v>
      </c>
      <c r="CO412" s="39">
        <f t="shared" si="540"/>
        <v>0</v>
      </c>
      <c r="CP412" s="174" t="e">
        <f t="shared" si="564"/>
        <v>#N/A</v>
      </c>
      <c r="CQ412" s="39">
        <f t="shared" si="541"/>
        <v>0</v>
      </c>
      <c r="CR412" s="39" t="e">
        <f>IF(ISERROR(BX412),NA(),(BY412/Calculator!$E$6)/2)</f>
        <v>#N/A</v>
      </c>
      <c r="CS412" s="39" t="e">
        <f>IF(ISERROR(BZ412),NA(),(CA412/Calculator!$E$6)/2)</f>
        <v>#N/A</v>
      </c>
      <c r="CT412" s="39" t="e">
        <f>IF(ISERROR(CB412),NA(),(CC412/Calculator!$E$6)/2)</f>
        <v>#N/A</v>
      </c>
      <c r="CU412" s="39" t="e">
        <f>IF(ISERROR(CD412),NA(),(CE412/Calculator!$E$6)/2)</f>
        <v>#N/A</v>
      </c>
      <c r="CV412" s="39" t="e">
        <f>IF(ISERROR(CF412),NA(),(CG412/Calculator!$E$6)/2)</f>
        <v>#N/A</v>
      </c>
      <c r="CW412" s="39" t="e">
        <f>IF(ISERROR(CH412),NA(),(CI412/Calculator!$E$6)/2)</f>
        <v>#N/A</v>
      </c>
      <c r="CX412" s="39" t="e">
        <f>IF(ISERROR(CJ412),NA(),(CK412/Calculator!$E$6)/2)</f>
        <v>#N/A</v>
      </c>
      <c r="CY412" s="39" t="e">
        <f>IF(ISERROR(CL412),NA(),(CM412/Calculator!$E$6)/2)</f>
        <v>#N/A</v>
      </c>
      <c r="CZ412" s="39" t="e">
        <f>IF(ISERROR(CN412),NA(),(CO412/Calculator!$E$6)/2)</f>
        <v>#N/A</v>
      </c>
      <c r="DA412" s="39" t="e">
        <f>IF(ISERROR(CP412),NA(),(CQ412/Calculator!$E$6)/2)</f>
        <v>#N/A</v>
      </c>
    </row>
    <row r="413" spans="1:105" s="34" customFormat="1" ht="12" thickBot="1" x14ac:dyDescent="0.25">
      <c r="A413" s="51" t="str">
        <f t="shared" si="496"/>
        <v/>
      </c>
      <c r="B413" s="52" t="str">
        <f t="shared" si="542"/>
        <v/>
      </c>
      <c r="C413" s="53" t="str">
        <f t="shared" si="497"/>
        <v/>
      </c>
      <c r="D413" s="54"/>
      <c r="E413" s="36">
        <f t="shared" si="498"/>
        <v>0</v>
      </c>
      <c r="F413" s="36">
        <f t="shared" si="499"/>
        <v>0</v>
      </c>
      <c r="G413" s="36">
        <f t="shared" si="500"/>
        <v>0</v>
      </c>
      <c r="H413" s="36">
        <f t="shared" si="501"/>
        <v>0</v>
      </c>
      <c r="I413" s="36">
        <f t="shared" si="502"/>
        <v>0</v>
      </c>
      <c r="J413" s="36">
        <f t="shared" si="503"/>
        <v>0</v>
      </c>
      <c r="K413" s="36">
        <f t="shared" si="504"/>
        <v>0</v>
      </c>
      <c r="L413" s="36">
        <f t="shared" si="505"/>
        <v>0</v>
      </c>
      <c r="M413" s="36">
        <f t="shared" si="506"/>
        <v>0</v>
      </c>
      <c r="N413" s="36">
        <f t="shared" si="507"/>
        <v>0</v>
      </c>
      <c r="O413" s="49">
        <f t="shared" si="508"/>
        <v>0</v>
      </c>
      <c r="P413" s="132" t="str">
        <f t="shared" si="509"/>
        <v/>
      </c>
      <c r="Q413" s="50">
        <f t="shared" si="510"/>
        <v>0</v>
      </c>
      <c r="R413" s="37"/>
      <c r="S413" s="36">
        <f t="shared" si="511"/>
        <v>1000</v>
      </c>
      <c r="T413" s="36">
        <f t="shared" si="512"/>
        <v>0</v>
      </c>
      <c r="U413" s="36">
        <f t="shared" si="513"/>
        <v>0</v>
      </c>
      <c r="V413" s="36">
        <f t="shared" si="514"/>
        <v>0</v>
      </c>
      <c r="W413" s="36">
        <f t="shared" si="515"/>
        <v>3000</v>
      </c>
      <c r="X413" s="36">
        <f t="shared" si="516"/>
        <v>0</v>
      </c>
      <c r="Y413" s="36">
        <f t="shared" si="517"/>
        <v>0</v>
      </c>
      <c r="Z413" s="36">
        <f t="shared" si="518"/>
        <v>94508.590000000098</v>
      </c>
      <c r="AA413" s="36">
        <f t="shared" si="519"/>
        <v>0</v>
      </c>
      <c r="AB413" s="36">
        <f t="shared" si="520"/>
        <v>0</v>
      </c>
      <c r="AC413" s="40"/>
      <c r="AD413" s="36">
        <f t="shared" si="486"/>
        <v>0</v>
      </c>
      <c r="AE413" s="36">
        <f t="shared" si="487"/>
        <v>0</v>
      </c>
      <c r="AF413" s="36">
        <f t="shared" si="488"/>
        <v>0</v>
      </c>
      <c r="AG413" s="36">
        <f t="shared" si="489"/>
        <v>0</v>
      </c>
      <c r="AH413" s="36">
        <f t="shared" si="490"/>
        <v>0</v>
      </c>
      <c r="AI413" s="36">
        <f t="shared" si="491"/>
        <v>0</v>
      </c>
      <c r="AJ413" s="36">
        <f t="shared" si="492"/>
        <v>0</v>
      </c>
      <c r="AK413" s="36">
        <f t="shared" si="493"/>
        <v>0</v>
      </c>
      <c r="AL413" s="36">
        <f t="shared" si="494"/>
        <v>0</v>
      </c>
      <c r="AM413" s="36">
        <f t="shared" si="495"/>
        <v>0</v>
      </c>
      <c r="AN413" s="40"/>
      <c r="AO413" s="36">
        <f t="shared" si="521"/>
        <v>0</v>
      </c>
      <c r="AP413" s="36">
        <f t="shared" si="522"/>
        <v>0</v>
      </c>
      <c r="AQ413" s="36">
        <f t="shared" si="523"/>
        <v>0</v>
      </c>
      <c r="AR413" s="36">
        <f t="shared" si="524"/>
        <v>0</v>
      </c>
      <c r="AS413" s="36">
        <f t="shared" si="525"/>
        <v>0</v>
      </c>
      <c r="AT413" s="36">
        <f t="shared" si="526"/>
        <v>0</v>
      </c>
      <c r="AU413" s="36">
        <f t="shared" si="527"/>
        <v>0</v>
      </c>
      <c r="AV413" s="36">
        <f t="shared" si="528"/>
        <v>274.85000000000002</v>
      </c>
      <c r="AW413" s="36">
        <f t="shared" si="529"/>
        <v>0</v>
      </c>
      <c r="AX413" s="36">
        <f t="shared" si="530"/>
        <v>0</v>
      </c>
      <c r="AZ413" s="36">
        <f t="shared" si="543"/>
        <v>0</v>
      </c>
      <c r="BA413" s="36">
        <f t="shared" si="544"/>
        <v>0</v>
      </c>
      <c r="BB413" s="36">
        <f t="shared" si="545"/>
        <v>0</v>
      </c>
      <c r="BC413" s="36">
        <f t="shared" si="546"/>
        <v>0</v>
      </c>
      <c r="BD413" s="36">
        <f t="shared" si="547"/>
        <v>0</v>
      </c>
      <c r="BE413" s="36">
        <f t="shared" si="548"/>
        <v>0</v>
      </c>
      <c r="BF413" s="36">
        <f t="shared" si="549"/>
        <v>0</v>
      </c>
      <c r="BG413" s="36">
        <f t="shared" si="550"/>
        <v>0</v>
      </c>
      <c r="BH413" s="36">
        <f t="shared" si="551"/>
        <v>0</v>
      </c>
      <c r="BI413" s="36">
        <f t="shared" si="552"/>
        <v>0</v>
      </c>
      <c r="BJ413" s="118">
        <f t="shared" si="531"/>
        <v>0</v>
      </c>
      <c r="BK413" s="37"/>
      <c r="BL413" s="38">
        <f t="shared" si="553"/>
        <v>0</v>
      </c>
      <c r="BM413" s="39">
        <f>IF(BA413+AP413+T412&gt;=F$8,0,IF(SUM($BL413:BL413)&lt;$C413,MIN(F$8-(BA413+AP413+T412),$C413-SUM($BL413:BL413)),0))</f>
        <v>0</v>
      </c>
      <c r="BN413" s="39">
        <f>IF(BB413+AQ413+U412&gt;=G$8,0,IF(SUM($BL413:BM413)&lt;$C413,MIN(G$8-(BB413+AQ413+U412),$C413-SUM($BL413:BM413)),0))</f>
        <v>0</v>
      </c>
      <c r="BO413" s="39">
        <f>IF(BC413+AR413+V412&gt;=H$8,0,IF(SUM($BL413:BN413)&lt;$C413,MIN(H$8-(BC413+AR413+V412),$C413-SUM($BL413:BN413)),0))</f>
        <v>0</v>
      </c>
      <c r="BP413" s="39">
        <f>IF(BD413+AS413+W412&gt;=I$8,0,IF(SUM($BL413:BO413)&lt;$C413,MIN(I$8-(BD413+AS413+W412),$C413-SUM($BL413:BO413)),0))</f>
        <v>0</v>
      </c>
      <c r="BQ413" s="39">
        <f>IF(BE413+AT413+X412&gt;=J$8,0,IF(SUM($BL413:BP413)&lt;$C413,MIN(J$8-(BE413+AT413+X412),$C413-SUM($BL413:BP413)),0))</f>
        <v>0</v>
      </c>
      <c r="BR413" s="39">
        <f>IF(BF413+AU413+Y412&gt;=K$8,0,IF(SUM($BL413:BQ413)&lt;$C413,MIN(K$8-(BF413+AU413+Y412),$C413-SUM($BL413:BQ413)),0))</f>
        <v>0</v>
      </c>
      <c r="BS413" s="39">
        <f>IF(BG413+AV413+Z412&gt;=L$8,0,IF(SUM($BL413:BR413)&lt;$C413,MIN(L$8-(BG413+AV413+Z412),$C413-SUM($BL413:BR413)),0))</f>
        <v>0</v>
      </c>
      <c r="BT413" s="39">
        <f>IF(BH413+AW413+AA412&gt;=M$8,0,IF(SUM($BL413:BS413)&lt;$C413,MIN(M$8-(BH413+AW413+AA412),$C413-SUM($BL413:BS413)),0))</f>
        <v>0</v>
      </c>
      <c r="BU413" s="39">
        <f>IF(BI413+AX413+AB412&gt;=N$8,0,IF(SUM($BL413:BT413)&lt;$C413,MIN(N$8-(BI413+AX413+AB412),$C413-SUM($BL413:BT413)),0))</f>
        <v>0</v>
      </c>
      <c r="BW413" s="52" t="e">
        <f t="shared" si="554"/>
        <v>#N/A</v>
      </c>
      <c r="BX413" s="174" t="e">
        <f t="shared" si="555"/>
        <v>#N/A</v>
      </c>
      <c r="BY413" s="39">
        <f t="shared" si="532"/>
        <v>0</v>
      </c>
      <c r="BZ413" s="174" t="e">
        <f t="shared" si="556"/>
        <v>#N/A</v>
      </c>
      <c r="CA413" s="37">
        <f t="shared" si="533"/>
        <v>0</v>
      </c>
      <c r="CB413" s="174" t="e">
        <f t="shared" si="557"/>
        <v>#N/A</v>
      </c>
      <c r="CC413" s="39">
        <f t="shared" si="534"/>
        <v>0</v>
      </c>
      <c r="CD413" s="174" t="e">
        <f t="shared" si="558"/>
        <v>#N/A</v>
      </c>
      <c r="CE413" s="39">
        <f t="shared" si="535"/>
        <v>0</v>
      </c>
      <c r="CF413" s="174" t="e">
        <f t="shared" si="559"/>
        <v>#N/A</v>
      </c>
      <c r="CG413" s="39">
        <f t="shared" si="536"/>
        <v>0</v>
      </c>
      <c r="CH413" s="174" t="e">
        <f t="shared" si="560"/>
        <v>#N/A</v>
      </c>
      <c r="CI413" s="39">
        <f t="shared" si="537"/>
        <v>0</v>
      </c>
      <c r="CJ413" s="174" t="e">
        <f t="shared" si="561"/>
        <v>#N/A</v>
      </c>
      <c r="CK413" s="39">
        <f t="shared" si="538"/>
        <v>0</v>
      </c>
      <c r="CL413" s="174" t="e">
        <f t="shared" si="562"/>
        <v>#N/A</v>
      </c>
      <c r="CM413" s="39">
        <f t="shared" si="539"/>
        <v>0</v>
      </c>
      <c r="CN413" s="174" t="e">
        <f t="shared" si="563"/>
        <v>#N/A</v>
      </c>
      <c r="CO413" s="39">
        <f t="shared" si="540"/>
        <v>0</v>
      </c>
      <c r="CP413" s="174" t="e">
        <f t="shared" si="564"/>
        <v>#N/A</v>
      </c>
      <c r="CQ413" s="39">
        <f t="shared" si="541"/>
        <v>0</v>
      </c>
      <c r="CR413" s="39" t="e">
        <f>IF(ISERROR(BX413),NA(),(BY413/Calculator!$E$6)/2)</f>
        <v>#N/A</v>
      </c>
      <c r="CS413" s="39" t="e">
        <f>IF(ISERROR(BZ413),NA(),(CA413/Calculator!$E$6)/2)</f>
        <v>#N/A</v>
      </c>
      <c r="CT413" s="39" t="e">
        <f>IF(ISERROR(CB413),NA(),(CC413/Calculator!$E$6)/2)</f>
        <v>#N/A</v>
      </c>
      <c r="CU413" s="39" t="e">
        <f>IF(ISERROR(CD413),NA(),(CE413/Calculator!$E$6)/2)</f>
        <v>#N/A</v>
      </c>
      <c r="CV413" s="39" t="e">
        <f>IF(ISERROR(CF413),NA(),(CG413/Calculator!$E$6)/2)</f>
        <v>#N/A</v>
      </c>
      <c r="CW413" s="39" t="e">
        <f>IF(ISERROR(CH413),NA(),(CI413/Calculator!$E$6)/2)</f>
        <v>#N/A</v>
      </c>
      <c r="CX413" s="39" t="e">
        <f>IF(ISERROR(CJ413),NA(),(CK413/Calculator!$E$6)/2)</f>
        <v>#N/A</v>
      </c>
      <c r="CY413" s="39" t="e">
        <f>IF(ISERROR(CL413),NA(),(CM413/Calculator!$E$6)/2)</f>
        <v>#N/A</v>
      </c>
      <c r="CZ413" s="39" t="e">
        <f>IF(ISERROR(CN413),NA(),(CO413/Calculator!$E$6)/2)</f>
        <v>#N/A</v>
      </c>
      <c r="DA413" s="39" t="e">
        <f>IF(ISERROR(CP413),NA(),(CQ413/Calculator!$E$6)/2)</f>
        <v>#N/A</v>
      </c>
    </row>
    <row r="414" spans="1:105" s="34" customFormat="1" ht="12" thickBot="1" x14ac:dyDescent="0.25">
      <c r="A414" s="51" t="str">
        <f t="shared" si="496"/>
        <v/>
      </c>
      <c r="B414" s="52" t="str">
        <f t="shared" si="542"/>
        <v/>
      </c>
      <c r="C414" s="53" t="str">
        <f t="shared" si="497"/>
        <v/>
      </c>
      <c r="D414" s="54"/>
      <c r="E414" s="36">
        <f t="shared" si="498"/>
        <v>0</v>
      </c>
      <c r="F414" s="36">
        <f t="shared" si="499"/>
        <v>0</v>
      </c>
      <c r="G414" s="36">
        <f t="shared" si="500"/>
        <v>0</v>
      </c>
      <c r="H414" s="36">
        <f t="shared" si="501"/>
        <v>0</v>
      </c>
      <c r="I414" s="36">
        <f t="shared" si="502"/>
        <v>0</v>
      </c>
      <c r="J414" s="36">
        <f t="shared" si="503"/>
        <v>0</v>
      </c>
      <c r="K414" s="36">
        <f t="shared" si="504"/>
        <v>0</v>
      </c>
      <c r="L414" s="36">
        <f t="shared" si="505"/>
        <v>0</v>
      </c>
      <c r="M414" s="36">
        <f t="shared" si="506"/>
        <v>0</v>
      </c>
      <c r="N414" s="36">
        <f t="shared" si="507"/>
        <v>0</v>
      </c>
      <c r="O414" s="49">
        <f t="shared" si="508"/>
        <v>0</v>
      </c>
      <c r="P414" s="132" t="str">
        <f t="shared" si="509"/>
        <v/>
      </c>
      <c r="Q414" s="50">
        <f t="shared" si="510"/>
        <v>0</v>
      </c>
      <c r="R414" s="37"/>
      <c r="S414" s="36">
        <f t="shared" si="511"/>
        <v>1000</v>
      </c>
      <c r="T414" s="36">
        <f t="shared" si="512"/>
        <v>0</v>
      </c>
      <c r="U414" s="36">
        <f t="shared" si="513"/>
        <v>0</v>
      </c>
      <c r="V414" s="36">
        <f t="shared" si="514"/>
        <v>0</v>
      </c>
      <c r="W414" s="36">
        <f t="shared" si="515"/>
        <v>3000</v>
      </c>
      <c r="X414" s="36">
        <f t="shared" si="516"/>
        <v>0</v>
      </c>
      <c r="Y414" s="36">
        <f t="shared" si="517"/>
        <v>0</v>
      </c>
      <c r="Z414" s="36">
        <f t="shared" si="518"/>
        <v>94784.240000000093</v>
      </c>
      <c r="AA414" s="36">
        <f t="shared" si="519"/>
        <v>0</v>
      </c>
      <c r="AB414" s="36">
        <f t="shared" si="520"/>
        <v>0</v>
      </c>
      <c r="AC414" s="40"/>
      <c r="AD414" s="36">
        <f t="shared" si="486"/>
        <v>0</v>
      </c>
      <c r="AE414" s="36">
        <f t="shared" si="487"/>
        <v>0</v>
      </c>
      <c r="AF414" s="36">
        <f t="shared" si="488"/>
        <v>0</v>
      </c>
      <c r="AG414" s="36">
        <f t="shared" si="489"/>
        <v>0</v>
      </c>
      <c r="AH414" s="36">
        <f t="shared" si="490"/>
        <v>0</v>
      </c>
      <c r="AI414" s="36">
        <f t="shared" si="491"/>
        <v>0</v>
      </c>
      <c r="AJ414" s="36">
        <f t="shared" si="492"/>
        <v>0</v>
      </c>
      <c r="AK414" s="36">
        <f t="shared" si="493"/>
        <v>0</v>
      </c>
      <c r="AL414" s="36">
        <f t="shared" si="494"/>
        <v>0</v>
      </c>
      <c r="AM414" s="36">
        <f t="shared" si="495"/>
        <v>0</v>
      </c>
      <c r="AN414" s="40"/>
      <c r="AO414" s="36">
        <f t="shared" si="521"/>
        <v>0</v>
      </c>
      <c r="AP414" s="36">
        <f t="shared" si="522"/>
        <v>0</v>
      </c>
      <c r="AQ414" s="36">
        <f t="shared" si="523"/>
        <v>0</v>
      </c>
      <c r="AR414" s="36">
        <f t="shared" si="524"/>
        <v>0</v>
      </c>
      <c r="AS414" s="36">
        <f t="shared" si="525"/>
        <v>0</v>
      </c>
      <c r="AT414" s="36">
        <f t="shared" si="526"/>
        <v>0</v>
      </c>
      <c r="AU414" s="36">
        <f t="shared" si="527"/>
        <v>0</v>
      </c>
      <c r="AV414" s="36">
        <f t="shared" si="528"/>
        <v>275.64999999999998</v>
      </c>
      <c r="AW414" s="36">
        <f t="shared" si="529"/>
        <v>0</v>
      </c>
      <c r="AX414" s="36">
        <f t="shared" si="530"/>
        <v>0</v>
      </c>
      <c r="AZ414" s="36">
        <f t="shared" si="543"/>
        <v>0</v>
      </c>
      <c r="BA414" s="36">
        <f t="shared" si="544"/>
        <v>0</v>
      </c>
      <c r="BB414" s="36">
        <f t="shared" si="545"/>
        <v>0</v>
      </c>
      <c r="BC414" s="36">
        <f t="shared" si="546"/>
        <v>0</v>
      </c>
      <c r="BD414" s="36">
        <f t="shared" si="547"/>
        <v>0</v>
      </c>
      <c r="BE414" s="36">
        <f t="shared" si="548"/>
        <v>0</v>
      </c>
      <c r="BF414" s="36">
        <f t="shared" si="549"/>
        <v>0</v>
      </c>
      <c r="BG414" s="36">
        <f t="shared" si="550"/>
        <v>0</v>
      </c>
      <c r="BH414" s="36">
        <f t="shared" si="551"/>
        <v>0</v>
      </c>
      <c r="BI414" s="36">
        <f t="shared" si="552"/>
        <v>0</v>
      </c>
      <c r="BJ414" s="118">
        <f t="shared" si="531"/>
        <v>0</v>
      </c>
      <c r="BK414" s="37"/>
      <c r="BL414" s="38">
        <f t="shared" si="553"/>
        <v>0</v>
      </c>
      <c r="BM414" s="39">
        <f>IF(BA414+AP414+T413&gt;=F$8,0,IF(SUM($BL414:BL414)&lt;$C414,MIN(F$8-(BA414+AP414+T413),$C414-SUM($BL414:BL414)),0))</f>
        <v>0</v>
      </c>
      <c r="BN414" s="39">
        <f>IF(BB414+AQ414+U413&gt;=G$8,0,IF(SUM($BL414:BM414)&lt;$C414,MIN(G$8-(BB414+AQ414+U413),$C414-SUM($BL414:BM414)),0))</f>
        <v>0</v>
      </c>
      <c r="BO414" s="39">
        <f>IF(BC414+AR414+V413&gt;=H$8,0,IF(SUM($BL414:BN414)&lt;$C414,MIN(H$8-(BC414+AR414+V413),$C414-SUM($BL414:BN414)),0))</f>
        <v>0</v>
      </c>
      <c r="BP414" s="39">
        <f>IF(BD414+AS414+W413&gt;=I$8,0,IF(SUM($BL414:BO414)&lt;$C414,MIN(I$8-(BD414+AS414+W413),$C414-SUM($BL414:BO414)),0))</f>
        <v>0</v>
      </c>
      <c r="BQ414" s="39">
        <f>IF(BE414+AT414+X413&gt;=J$8,0,IF(SUM($BL414:BP414)&lt;$C414,MIN(J$8-(BE414+AT414+X413),$C414-SUM($BL414:BP414)),0))</f>
        <v>0</v>
      </c>
      <c r="BR414" s="39">
        <f>IF(BF414+AU414+Y413&gt;=K$8,0,IF(SUM($BL414:BQ414)&lt;$C414,MIN(K$8-(BF414+AU414+Y413),$C414-SUM($BL414:BQ414)),0))</f>
        <v>0</v>
      </c>
      <c r="BS414" s="39">
        <f>IF(BG414+AV414+Z413&gt;=L$8,0,IF(SUM($BL414:BR414)&lt;$C414,MIN(L$8-(BG414+AV414+Z413),$C414-SUM($BL414:BR414)),0))</f>
        <v>0</v>
      </c>
      <c r="BT414" s="39">
        <f>IF(BH414+AW414+AA413&gt;=M$8,0,IF(SUM($BL414:BS414)&lt;$C414,MIN(M$8-(BH414+AW414+AA413),$C414-SUM($BL414:BS414)),0))</f>
        <v>0</v>
      </c>
      <c r="BU414" s="39">
        <f>IF(BI414+AX414+AB413&gt;=N$8,0,IF(SUM($BL414:BT414)&lt;$C414,MIN(N$8-(BI414+AX414+AB413),$C414-SUM($BL414:BT414)),0))</f>
        <v>0</v>
      </c>
      <c r="BW414" s="52" t="e">
        <f t="shared" si="554"/>
        <v>#N/A</v>
      </c>
      <c r="BX414" s="174" t="e">
        <f t="shared" si="555"/>
        <v>#N/A</v>
      </c>
      <c r="BY414" s="39">
        <f t="shared" si="532"/>
        <v>0</v>
      </c>
      <c r="BZ414" s="174" t="e">
        <f t="shared" si="556"/>
        <v>#N/A</v>
      </c>
      <c r="CA414" s="37">
        <f t="shared" si="533"/>
        <v>0</v>
      </c>
      <c r="CB414" s="174" t="e">
        <f t="shared" si="557"/>
        <v>#N/A</v>
      </c>
      <c r="CC414" s="39">
        <f t="shared" si="534"/>
        <v>0</v>
      </c>
      <c r="CD414" s="174" t="e">
        <f t="shared" si="558"/>
        <v>#N/A</v>
      </c>
      <c r="CE414" s="39">
        <f t="shared" si="535"/>
        <v>0</v>
      </c>
      <c r="CF414" s="174" t="e">
        <f t="shared" si="559"/>
        <v>#N/A</v>
      </c>
      <c r="CG414" s="39">
        <f t="shared" si="536"/>
        <v>0</v>
      </c>
      <c r="CH414" s="174" t="e">
        <f t="shared" si="560"/>
        <v>#N/A</v>
      </c>
      <c r="CI414" s="39">
        <f t="shared" si="537"/>
        <v>0</v>
      </c>
      <c r="CJ414" s="174" t="e">
        <f t="shared" si="561"/>
        <v>#N/A</v>
      </c>
      <c r="CK414" s="39">
        <f t="shared" si="538"/>
        <v>0</v>
      </c>
      <c r="CL414" s="174" t="e">
        <f t="shared" si="562"/>
        <v>#N/A</v>
      </c>
      <c r="CM414" s="39">
        <f t="shared" si="539"/>
        <v>0</v>
      </c>
      <c r="CN414" s="174" t="e">
        <f t="shared" si="563"/>
        <v>#N/A</v>
      </c>
      <c r="CO414" s="39">
        <f t="shared" si="540"/>
        <v>0</v>
      </c>
      <c r="CP414" s="174" t="e">
        <f t="shared" si="564"/>
        <v>#N/A</v>
      </c>
      <c r="CQ414" s="39">
        <f t="shared" si="541"/>
        <v>0</v>
      </c>
      <c r="CR414" s="39" t="e">
        <f>IF(ISERROR(BX414),NA(),(BY414/Calculator!$E$6)/2)</f>
        <v>#N/A</v>
      </c>
      <c r="CS414" s="39" t="e">
        <f>IF(ISERROR(BZ414),NA(),(CA414/Calculator!$E$6)/2)</f>
        <v>#N/A</v>
      </c>
      <c r="CT414" s="39" t="e">
        <f>IF(ISERROR(CB414),NA(),(CC414/Calculator!$E$6)/2)</f>
        <v>#N/A</v>
      </c>
      <c r="CU414" s="39" t="e">
        <f>IF(ISERROR(CD414),NA(),(CE414/Calculator!$E$6)/2)</f>
        <v>#N/A</v>
      </c>
      <c r="CV414" s="39" t="e">
        <f>IF(ISERROR(CF414),NA(),(CG414/Calculator!$E$6)/2)</f>
        <v>#N/A</v>
      </c>
      <c r="CW414" s="39" t="e">
        <f>IF(ISERROR(CH414),NA(),(CI414/Calculator!$E$6)/2)</f>
        <v>#N/A</v>
      </c>
      <c r="CX414" s="39" t="e">
        <f>IF(ISERROR(CJ414),NA(),(CK414/Calculator!$E$6)/2)</f>
        <v>#N/A</v>
      </c>
      <c r="CY414" s="39" t="e">
        <f>IF(ISERROR(CL414),NA(),(CM414/Calculator!$E$6)/2)</f>
        <v>#N/A</v>
      </c>
      <c r="CZ414" s="39" t="e">
        <f>IF(ISERROR(CN414),NA(),(CO414/Calculator!$E$6)/2)</f>
        <v>#N/A</v>
      </c>
      <c r="DA414" s="39" t="e">
        <f>IF(ISERROR(CP414),NA(),(CQ414/Calculator!$E$6)/2)</f>
        <v>#N/A</v>
      </c>
    </row>
    <row r="415" spans="1:105" s="34" customFormat="1" ht="12" thickBot="1" x14ac:dyDescent="0.25">
      <c r="A415" s="51" t="str">
        <f t="shared" si="496"/>
        <v/>
      </c>
      <c r="B415" s="52" t="str">
        <f t="shared" si="542"/>
        <v/>
      </c>
      <c r="C415" s="53" t="str">
        <f t="shared" si="497"/>
        <v/>
      </c>
      <c r="D415" s="54"/>
      <c r="E415" s="36">
        <f t="shared" si="498"/>
        <v>0</v>
      </c>
      <c r="F415" s="36">
        <f t="shared" si="499"/>
        <v>0</v>
      </c>
      <c r="G415" s="36">
        <f t="shared" si="500"/>
        <v>0</v>
      </c>
      <c r="H415" s="36">
        <f t="shared" si="501"/>
        <v>0</v>
      </c>
      <c r="I415" s="36">
        <f t="shared" si="502"/>
        <v>0</v>
      </c>
      <c r="J415" s="36">
        <f t="shared" si="503"/>
        <v>0</v>
      </c>
      <c r="K415" s="36">
        <f t="shared" si="504"/>
        <v>0</v>
      </c>
      <c r="L415" s="36">
        <f t="shared" si="505"/>
        <v>0</v>
      </c>
      <c r="M415" s="36">
        <f t="shared" si="506"/>
        <v>0</v>
      </c>
      <c r="N415" s="36">
        <f t="shared" si="507"/>
        <v>0</v>
      </c>
      <c r="O415" s="49">
        <f t="shared" si="508"/>
        <v>0</v>
      </c>
      <c r="P415" s="132" t="str">
        <f t="shared" si="509"/>
        <v/>
      </c>
      <c r="Q415" s="50">
        <f t="shared" si="510"/>
        <v>0</v>
      </c>
      <c r="R415" s="37"/>
      <c r="S415" s="36">
        <f t="shared" si="511"/>
        <v>1000</v>
      </c>
      <c r="T415" s="36">
        <f t="shared" si="512"/>
        <v>0</v>
      </c>
      <c r="U415" s="36">
        <f t="shared" si="513"/>
        <v>0</v>
      </c>
      <c r="V415" s="36">
        <f t="shared" si="514"/>
        <v>0</v>
      </c>
      <c r="W415" s="36">
        <f t="shared" si="515"/>
        <v>3000</v>
      </c>
      <c r="X415" s="36">
        <f t="shared" si="516"/>
        <v>0</v>
      </c>
      <c r="Y415" s="36">
        <f t="shared" si="517"/>
        <v>0</v>
      </c>
      <c r="Z415" s="36">
        <f t="shared" si="518"/>
        <v>95060.69000000009</v>
      </c>
      <c r="AA415" s="36">
        <f t="shared" si="519"/>
        <v>0</v>
      </c>
      <c r="AB415" s="36">
        <f t="shared" si="520"/>
        <v>0</v>
      </c>
      <c r="AC415" s="40"/>
      <c r="AD415" s="36">
        <f t="shared" si="486"/>
        <v>0</v>
      </c>
      <c r="AE415" s="36">
        <f t="shared" si="487"/>
        <v>0</v>
      </c>
      <c r="AF415" s="36">
        <f t="shared" si="488"/>
        <v>0</v>
      </c>
      <c r="AG415" s="36">
        <f t="shared" si="489"/>
        <v>0</v>
      </c>
      <c r="AH415" s="36">
        <f t="shared" si="490"/>
        <v>0</v>
      </c>
      <c r="AI415" s="36">
        <f t="shared" si="491"/>
        <v>0</v>
      </c>
      <c r="AJ415" s="36">
        <f t="shared" si="492"/>
        <v>0</v>
      </c>
      <c r="AK415" s="36">
        <f t="shared" si="493"/>
        <v>0</v>
      </c>
      <c r="AL415" s="36">
        <f t="shared" si="494"/>
        <v>0</v>
      </c>
      <c r="AM415" s="36">
        <f t="shared" si="495"/>
        <v>0</v>
      </c>
      <c r="AN415" s="40"/>
      <c r="AO415" s="36">
        <f t="shared" si="521"/>
        <v>0</v>
      </c>
      <c r="AP415" s="36">
        <f t="shared" si="522"/>
        <v>0</v>
      </c>
      <c r="AQ415" s="36">
        <f t="shared" si="523"/>
        <v>0</v>
      </c>
      <c r="AR415" s="36">
        <f t="shared" si="524"/>
        <v>0</v>
      </c>
      <c r="AS415" s="36">
        <f t="shared" si="525"/>
        <v>0</v>
      </c>
      <c r="AT415" s="36">
        <f t="shared" si="526"/>
        <v>0</v>
      </c>
      <c r="AU415" s="36">
        <f t="shared" si="527"/>
        <v>0</v>
      </c>
      <c r="AV415" s="36">
        <f t="shared" si="528"/>
        <v>276.45</v>
      </c>
      <c r="AW415" s="36">
        <f t="shared" si="529"/>
        <v>0</v>
      </c>
      <c r="AX415" s="36">
        <f t="shared" si="530"/>
        <v>0</v>
      </c>
      <c r="AZ415" s="36">
        <f t="shared" si="543"/>
        <v>0</v>
      </c>
      <c r="BA415" s="36">
        <f t="shared" si="544"/>
        <v>0</v>
      </c>
      <c r="BB415" s="36">
        <f t="shared" si="545"/>
        <v>0</v>
      </c>
      <c r="BC415" s="36">
        <f t="shared" si="546"/>
        <v>0</v>
      </c>
      <c r="BD415" s="36">
        <f t="shared" si="547"/>
        <v>0</v>
      </c>
      <c r="BE415" s="36">
        <f t="shared" si="548"/>
        <v>0</v>
      </c>
      <c r="BF415" s="36">
        <f t="shared" si="549"/>
        <v>0</v>
      </c>
      <c r="BG415" s="36">
        <f t="shared" si="550"/>
        <v>0</v>
      </c>
      <c r="BH415" s="36">
        <f t="shared" si="551"/>
        <v>0</v>
      </c>
      <c r="BI415" s="36">
        <f t="shared" si="552"/>
        <v>0</v>
      </c>
      <c r="BJ415" s="118">
        <f t="shared" si="531"/>
        <v>0</v>
      </c>
      <c r="BK415" s="37"/>
      <c r="BL415" s="38">
        <f t="shared" si="553"/>
        <v>0</v>
      </c>
      <c r="BM415" s="39">
        <f>IF(BA415+AP415+T414&gt;=F$8,0,IF(SUM($BL415:BL415)&lt;$C415,MIN(F$8-(BA415+AP415+T414),$C415-SUM($BL415:BL415)),0))</f>
        <v>0</v>
      </c>
      <c r="BN415" s="39">
        <f>IF(BB415+AQ415+U414&gt;=G$8,0,IF(SUM($BL415:BM415)&lt;$C415,MIN(G$8-(BB415+AQ415+U414),$C415-SUM($BL415:BM415)),0))</f>
        <v>0</v>
      </c>
      <c r="BO415" s="39">
        <f>IF(BC415+AR415+V414&gt;=H$8,0,IF(SUM($BL415:BN415)&lt;$C415,MIN(H$8-(BC415+AR415+V414),$C415-SUM($BL415:BN415)),0))</f>
        <v>0</v>
      </c>
      <c r="BP415" s="39">
        <f>IF(BD415+AS415+W414&gt;=I$8,0,IF(SUM($BL415:BO415)&lt;$C415,MIN(I$8-(BD415+AS415+W414),$C415-SUM($BL415:BO415)),0))</f>
        <v>0</v>
      </c>
      <c r="BQ415" s="39">
        <f>IF(BE415+AT415+X414&gt;=J$8,0,IF(SUM($BL415:BP415)&lt;$C415,MIN(J$8-(BE415+AT415+X414),$C415-SUM($BL415:BP415)),0))</f>
        <v>0</v>
      </c>
      <c r="BR415" s="39">
        <f>IF(BF415+AU415+Y414&gt;=K$8,0,IF(SUM($BL415:BQ415)&lt;$C415,MIN(K$8-(BF415+AU415+Y414),$C415-SUM($BL415:BQ415)),0))</f>
        <v>0</v>
      </c>
      <c r="BS415" s="39">
        <f>IF(BG415+AV415+Z414&gt;=L$8,0,IF(SUM($BL415:BR415)&lt;$C415,MIN(L$8-(BG415+AV415+Z414),$C415-SUM($BL415:BR415)),0))</f>
        <v>0</v>
      </c>
      <c r="BT415" s="39">
        <f>IF(BH415+AW415+AA414&gt;=M$8,0,IF(SUM($BL415:BS415)&lt;$C415,MIN(M$8-(BH415+AW415+AA414),$C415-SUM($BL415:BS415)),0))</f>
        <v>0</v>
      </c>
      <c r="BU415" s="39">
        <f>IF(BI415+AX415+AB414&gt;=N$8,0,IF(SUM($BL415:BT415)&lt;$C415,MIN(N$8-(BI415+AX415+AB414),$C415-SUM($BL415:BT415)),0))</f>
        <v>0</v>
      </c>
      <c r="BW415" s="52" t="e">
        <f t="shared" si="554"/>
        <v>#N/A</v>
      </c>
      <c r="BX415" s="174" t="e">
        <f t="shared" si="555"/>
        <v>#N/A</v>
      </c>
      <c r="BY415" s="39">
        <f t="shared" si="532"/>
        <v>0</v>
      </c>
      <c r="BZ415" s="174" t="e">
        <f t="shared" si="556"/>
        <v>#N/A</v>
      </c>
      <c r="CA415" s="37">
        <f t="shared" si="533"/>
        <v>0</v>
      </c>
      <c r="CB415" s="174" t="e">
        <f t="shared" si="557"/>
        <v>#N/A</v>
      </c>
      <c r="CC415" s="39">
        <f t="shared" si="534"/>
        <v>0</v>
      </c>
      <c r="CD415" s="174" t="e">
        <f t="shared" si="558"/>
        <v>#N/A</v>
      </c>
      <c r="CE415" s="39">
        <f t="shared" si="535"/>
        <v>0</v>
      </c>
      <c r="CF415" s="174" t="e">
        <f t="shared" si="559"/>
        <v>#N/A</v>
      </c>
      <c r="CG415" s="39">
        <f t="shared" si="536"/>
        <v>0</v>
      </c>
      <c r="CH415" s="174" t="e">
        <f t="shared" si="560"/>
        <v>#N/A</v>
      </c>
      <c r="CI415" s="39">
        <f t="shared" si="537"/>
        <v>0</v>
      </c>
      <c r="CJ415" s="174" t="e">
        <f t="shared" si="561"/>
        <v>#N/A</v>
      </c>
      <c r="CK415" s="39">
        <f t="shared" si="538"/>
        <v>0</v>
      </c>
      <c r="CL415" s="174" t="e">
        <f t="shared" si="562"/>
        <v>#N/A</v>
      </c>
      <c r="CM415" s="39">
        <f t="shared" si="539"/>
        <v>0</v>
      </c>
      <c r="CN415" s="174" t="e">
        <f t="shared" si="563"/>
        <v>#N/A</v>
      </c>
      <c r="CO415" s="39">
        <f t="shared" si="540"/>
        <v>0</v>
      </c>
      <c r="CP415" s="174" t="e">
        <f t="shared" si="564"/>
        <v>#N/A</v>
      </c>
      <c r="CQ415" s="39">
        <f t="shared" si="541"/>
        <v>0</v>
      </c>
      <c r="CR415" s="39" t="e">
        <f>IF(ISERROR(BX415),NA(),(BY415/Calculator!$E$6)/2)</f>
        <v>#N/A</v>
      </c>
      <c r="CS415" s="39" t="e">
        <f>IF(ISERROR(BZ415),NA(),(CA415/Calculator!$E$6)/2)</f>
        <v>#N/A</v>
      </c>
      <c r="CT415" s="39" t="e">
        <f>IF(ISERROR(CB415),NA(),(CC415/Calculator!$E$6)/2)</f>
        <v>#N/A</v>
      </c>
      <c r="CU415" s="39" t="e">
        <f>IF(ISERROR(CD415),NA(),(CE415/Calculator!$E$6)/2)</f>
        <v>#N/A</v>
      </c>
      <c r="CV415" s="39" t="e">
        <f>IF(ISERROR(CF415),NA(),(CG415/Calculator!$E$6)/2)</f>
        <v>#N/A</v>
      </c>
      <c r="CW415" s="39" t="e">
        <f>IF(ISERROR(CH415),NA(),(CI415/Calculator!$E$6)/2)</f>
        <v>#N/A</v>
      </c>
      <c r="CX415" s="39" t="e">
        <f>IF(ISERROR(CJ415),NA(),(CK415/Calculator!$E$6)/2)</f>
        <v>#N/A</v>
      </c>
      <c r="CY415" s="39" t="e">
        <f>IF(ISERROR(CL415),NA(),(CM415/Calculator!$E$6)/2)</f>
        <v>#N/A</v>
      </c>
      <c r="CZ415" s="39" t="e">
        <f>IF(ISERROR(CN415),NA(),(CO415/Calculator!$E$6)/2)</f>
        <v>#N/A</v>
      </c>
      <c r="DA415" s="39" t="e">
        <f>IF(ISERROR(CP415),NA(),(CQ415/Calculator!$E$6)/2)</f>
        <v>#N/A</v>
      </c>
    </row>
    <row r="416" spans="1:105" s="34" customFormat="1" ht="12" thickBot="1" x14ac:dyDescent="0.25">
      <c r="A416" s="51" t="str">
        <f t="shared" si="496"/>
        <v/>
      </c>
      <c r="B416" s="52" t="str">
        <f t="shared" si="542"/>
        <v/>
      </c>
      <c r="C416" s="53" t="str">
        <f t="shared" si="497"/>
        <v/>
      </c>
      <c r="D416" s="54"/>
      <c r="E416" s="36">
        <f t="shared" si="498"/>
        <v>0</v>
      </c>
      <c r="F416" s="36">
        <f t="shared" si="499"/>
        <v>0</v>
      </c>
      <c r="G416" s="36">
        <f t="shared" si="500"/>
        <v>0</v>
      </c>
      <c r="H416" s="36">
        <f t="shared" si="501"/>
        <v>0</v>
      </c>
      <c r="I416" s="36">
        <f t="shared" si="502"/>
        <v>0</v>
      </c>
      <c r="J416" s="36">
        <f t="shared" si="503"/>
        <v>0</v>
      </c>
      <c r="K416" s="36">
        <f t="shared" si="504"/>
        <v>0</v>
      </c>
      <c r="L416" s="36">
        <f t="shared" si="505"/>
        <v>0</v>
      </c>
      <c r="M416" s="36">
        <f t="shared" si="506"/>
        <v>0</v>
      </c>
      <c r="N416" s="36">
        <f t="shared" si="507"/>
        <v>0</v>
      </c>
      <c r="O416" s="49">
        <f t="shared" si="508"/>
        <v>0</v>
      </c>
      <c r="P416" s="132" t="str">
        <f t="shared" si="509"/>
        <v/>
      </c>
      <c r="Q416" s="50">
        <f t="shared" si="510"/>
        <v>0</v>
      </c>
      <c r="R416" s="37"/>
      <c r="S416" s="36">
        <f t="shared" si="511"/>
        <v>1000</v>
      </c>
      <c r="T416" s="36">
        <f t="shared" si="512"/>
        <v>0</v>
      </c>
      <c r="U416" s="36">
        <f t="shared" si="513"/>
        <v>0</v>
      </c>
      <c r="V416" s="36">
        <f t="shared" si="514"/>
        <v>0</v>
      </c>
      <c r="W416" s="36">
        <f t="shared" si="515"/>
        <v>3000</v>
      </c>
      <c r="X416" s="36">
        <f t="shared" si="516"/>
        <v>0</v>
      </c>
      <c r="Y416" s="36">
        <f t="shared" si="517"/>
        <v>0</v>
      </c>
      <c r="Z416" s="36">
        <f t="shared" si="518"/>
        <v>95337.950000000084</v>
      </c>
      <c r="AA416" s="36">
        <f t="shared" si="519"/>
        <v>0</v>
      </c>
      <c r="AB416" s="36">
        <f t="shared" si="520"/>
        <v>0</v>
      </c>
      <c r="AC416" s="40"/>
      <c r="AD416" s="36">
        <f t="shared" si="486"/>
        <v>0</v>
      </c>
      <c r="AE416" s="36">
        <f t="shared" si="487"/>
        <v>0</v>
      </c>
      <c r="AF416" s="36">
        <f t="shared" si="488"/>
        <v>0</v>
      </c>
      <c r="AG416" s="36">
        <f t="shared" si="489"/>
        <v>0</v>
      </c>
      <c r="AH416" s="36">
        <f t="shared" si="490"/>
        <v>0</v>
      </c>
      <c r="AI416" s="36">
        <f t="shared" si="491"/>
        <v>0</v>
      </c>
      <c r="AJ416" s="36">
        <f t="shared" si="492"/>
        <v>0</v>
      </c>
      <c r="AK416" s="36">
        <f t="shared" si="493"/>
        <v>0</v>
      </c>
      <c r="AL416" s="36">
        <f t="shared" si="494"/>
        <v>0</v>
      </c>
      <c r="AM416" s="36">
        <f t="shared" si="495"/>
        <v>0</v>
      </c>
      <c r="AN416" s="40"/>
      <c r="AO416" s="36">
        <f t="shared" si="521"/>
        <v>0</v>
      </c>
      <c r="AP416" s="36">
        <f t="shared" si="522"/>
        <v>0</v>
      </c>
      <c r="AQ416" s="36">
        <f t="shared" si="523"/>
        <v>0</v>
      </c>
      <c r="AR416" s="36">
        <f t="shared" si="524"/>
        <v>0</v>
      </c>
      <c r="AS416" s="36">
        <f t="shared" si="525"/>
        <v>0</v>
      </c>
      <c r="AT416" s="36">
        <f t="shared" si="526"/>
        <v>0</v>
      </c>
      <c r="AU416" s="36">
        <f t="shared" si="527"/>
        <v>0</v>
      </c>
      <c r="AV416" s="36">
        <f t="shared" si="528"/>
        <v>277.26</v>
      </c>
      <c r="AW416" s="36">
        <f t="shared" si="529"/>
        <v>0</v>
      </c>
      <c r="AX416" s="36">
        <f t="shared" si="530"/>
        <v>0</v>
      </c>
      <c r="AZ416" s="36">
        <f t="shared" si="543"/>
        <v>0</v>
      </c>
      <c r="BA416" s="36">
        <f t="shared" si="544"/>
        <v>0</v>
      </c>
      <c r="BB416" s="36">
        <f t="shared" si="545"/>
        <v>0</v>
      </c>
      <c r="BC416" s="36">
        <f t="shared" si="546"/>
        <v>0</v>
      </c>
      <c r="BD416" s="36">
        <f t="shared" si="547"/>
        <v>0</v>
      </c>
      <c r="BE416" s="36">
        <f t="shared" si="548"/>
        <v>0</v>
      </c>
      <c r="BF416" s="36">
        <f t="shared" si="549"/>
        <v>0</v>
      </c>
      <c r="BG416" s="36">
        <f t="shared" si="550"/>
        <v>0</v>
      </c>
      <c r="BH416" s="36">
        <f t="shared" si="551"/>
        <v>0</v>
      </c>
      <c r="BI416" s="36">
        <f t="shared" si="552"/>
        <v>0</v>
      </c>
      <c r="BJ416" s="118">
        <f t="shared" si="531"/>
        <v>0</v>
      </c>
      <c r="BK416" s="37"/>
      <c r="BL416" s="38">
        <f t="shared" si="553"/>
        <v>0</v>
      </c>
      <c r="BM416" s="39">
        <f>IF(BA416+AP416+T415&gt;=F$8,0,IF(SUM($BL416:BL416)&lt;$C416,MIN(F$8-(BA416+AP416+T415),$C416-SUM($BL416:BL416)),0))</f>
        <v>0</v>
      </c>
      <c r="BN416" s="39">
        <f>IF(BB416+AQ416+U415&gt;=G$8,0,IF(SUM($BL416:BM416)&lt;$C416,MIN(G$8-(BB416+AQ416+U415),$C416-SUM($BL416:BM416)),0))</f>
        <v>0</v>
      </c>
      <c r="BO416" s="39">
        <f>IF(BC416+AR416+V415&gt;=H$8,0,IF(SUM($BL416:BN416)&lt;$C416,MIN(H$8-(BC416+AR416+V415),$C416-SUM($BL416:BN416)),0))</f>
        <v>0</v>
      </c>
      <c r="BP416" s="39">
        <f>IF(BD416+AS416+W415&gt;=I$8,0,IF(SUM($BL416:BO416)&lt;$C416,MIN(I$8-(BD416+AS416+W415),$C416-SUM($BL416:BO416)),0))</f>
        <v>0</v>
      </c>
      <c r="BQ416" s="39">
        <f>IF(BE416+AT416+X415&gt;=J$8,0,IF(SUM($BL416:BP416)&lt;$C416,MIN(J$8-(BE416+AT416+X415),$C416-SUM($BL416:BP416)),0))</f>
        <v>0</v>
      </c>
      <c r="BR416" s="39">
        <f>IF(BF416+AU416+Y415&gt;=K$8,0,IF(SUM($BL416:BQ416)&lt;$C416,MIN(K$8-(BF416+AU416+Y415),$C416-SUM($BL416:BQ416)),0))</f>
        <v>0</v>
      </c>
      <c r="BS416" s="39">
        <f>IF(BG416+AV416+Z415&gt;=L$8,0,IF(SUM($BL416:BR416)&lt;$C416,MIN(L$8-(BG416+AV416+Z415),$C416-SUM($BL416:BR416)),0))</f>
        <v>0</v>
      </c>
      <c r="BT416" s="39">
        <f>IF(BH416+AW416+AA415&gt;=M$8,0,IF(SUM($BL416:BS416)&lt;$C416,MIN(M$8-(BH416+AW416+AA415),$C416-SUM($BL416:BS416)),0))</f>
        <v>0</v>
      </c>
      <c r="BU416" s="39">
        <f>IF(BI416+AX416+AB415&gt;=N$8,0,IF(SUM($BL416:BT416)&lt;$C416,MIN(N$8-(BI416+AX416+AB415),$C416-SUM($BL416:BT416)),0))</f>
        <v>0</v>
      </c>
      <c r="BW416" s="52" t="e">
        <f t="shared" si="554"/>
        <v>#N/A</v>
      </c>
      <c r="BX416" s="174" t="e">
        <f t="shared" si="555"/>
        <v>#N/A</v>
      </c>
      <c r="BY416" s="39">
        <f t="shared" si="532"/>
        <v>0</v>
      </c>
      <c r="BZ416" s="174" t="e">
        <f t="shared" si="556"/>
        <v>#N/A</v>
      </c>
      <c r="CA416" s="37">
        <f t="shared" si="533"/>
        <v>0</v>
      </c>
      <c r="CB416" s="174" t="e">
        <f t="shared" si="557"/>
        <v>#N/A</v>
      </c>
      <c r="CC416" s="39">
        <f t="shared" si="534"/>
        <v>0</v>
      </c>
      <c r="CD416" s="174" t="e">
        <f t="shared" si="558"/>
        <v>#N/A</v>
      </c>
      <c r="CE416" s="39">
        <f t="shared" si="535"/>
        <v>0</v>
      </c>
      <c r="CF416" s="174" t="e">
        <f t="shared" si="559"/>
        <v>#N/A</v>
      </c>
      <c r="CG416" s="39">
        <f t="shared" si="536"/>
        <v>0</v>
      </c>
      <c r="CH416" s="174" t="e">
        <f t="shared" si="560"/>
        <v>#N/A</v>
      </c>
      <c r="CI416" s="39">
        <f t="shared" si="537"/>
        <v>0</v>
      </c>
      <c r="CJ416" s="174" t="e">
        <f t="shared" si="561"/>
        <v>#N/A</v>
      </c>
      <c r="CK416" s="39">
        <f t="shared" si="538"/>
        <v>0</v>
      </c>
      <c r="CL416" s="174" t="e">
        <f t="shared" si="562"/>
        <v>#N/A</v>
      </c>
      <c r="CM416" s="39">
        <f t="shared" si="539"/>
        <v>0</v>
      </c>
      <c r="CN416" s="174" t="e">
        <f t="shared" si="563"/>
        <v>#N/A</v>
      </c>
      <c r="CO416" s="39">
        <f t="shared" si="540"/>
        <v>0</v>
      </c>
      <c r="CP416" s="174" t="e">
        <f t="shared" si="564"/>
        <v>#N/A</v>
      </c>
      <c r="CQ416" s="39">
        <f t="shared" si="541"/>
        <v>0</v>
      </c>
      <c r="CR416" s="39" t="e">
        <f>IF(ISERROR(BX416),NA(),(BY416/Calculator!$E$6)/2)</f>
        <v>#N/A</v>
      </c>
      <c r="CS416" s="39" t="e">
        <f>IF(ISERROR(BZ416),NA(),(CA416/Calculator!$E$6)/2)</f>
        <v>#N/A</v>
      </c>
      <c r="CT416" s="39" t="e">
        <f>IF(ISERROR(CB416),NA(),(CC416/Calculator!$E$6)/2)</f>
        <v>#N/A</v>
      </c>
      <c r="CU416" s="39" t="e">
        <f>IF(ISERROR(CD416),NA(),(CE416/Calculator!$E$6)/2)</f>
        <v>#N/A</v>
      </c>
      <c r="CV416" s="39" t="e">
        <f>IF(ISERROR(CF416),NA(),(CG416/Calculator!$E$6)/2)</f>
        <v>#N/A</v>
      </c>
      <c r="CW416" s="39" t="e">
        <f>IF(ISERROR(CH416),NA(),(CI416/Calculator!$E$6)/2)</f>
        <v>#N/A</v>
      </c>
      <c r="CX416" s="39" t="e">
        <f>IF(ISERROR(CJ416),NA(),(CK416/Calculator!$E$6)/2)</f>
        <v>#N/A</v>
      </c>
      <c r="CY416" s="39" t="e">
        <f>IF(ISERROR(CL416),NA(),(CM416/Calculator!$E$6)/2)</f>
        <v>#N/A</v>
      </c>
      <c r="CZ416" s="39" t="e">
        <f>IF(ISERROR(CN416),NA(),(CO416/Calculator!$E$6)/2)</f>
        <v>#N/A</v>
      </c>
      <c r="DA416" s="39" t="e">
        <f>IF(ISERROR(CP416),NA(),(CQ416/Calculator!$E$6)/2)</f>
        <v>#N/A</v>
      </c>
    </row>
    <row r="417" spans="1:105" s="34" customFormat="1" ht="12" thickBot="1" x14ac:dyDescent="0.25">
      <c r="A417" s="51" t="str">
        <f t="shared" si="496"/>
        <v/>
      </c>
      <c r="B417" s="52" t="str">
        <f t="shared" si="542"/>
        <v/>
      </c>
      <c r="C417" s="53" t="str">
        <f t="shared" si="497"/>
        <v/>
      </c>
      <c r="D417" s="54"/>
      <c r="E417" s="36">
        <f t="shared" si="498"/>
        <v>0</v>
      </c>
      <c r="F417" s="36">
        <f t="shared" si="499"/>
        <v>0</v>
      </c>
      <c r="G417" s="36">
        <f t="shared" si="500"/>
        <v>0</v>
      </c>
      <c r="H417" s="36">
        <f t="shared" si="501"/>
        <v>0</v>
      </c>
      <c r="I417" s="36">
        <f t="shared" si="502"/>
        <v>0</v>
      </c>
      <c r="J417" s="36">
        <f t="shared" si="503"/>
        <v>0</v>
      </c>
      <c r="K417" s="36">
        <f t="shared" si="504"/>
        <v>0</v>
      </c>
      <c r="L417" s="36">
        <f t="shared" si="505"/>
        <v>0</v>
      </c>
      <c r="M417" s="36">
        <f t="shared" si="506"/>
        <v>0</v>
      </c>
      <c r="N417" s="36">
        <f t="shared" si="507"/>
        <v>0</v>
      </c>
      <c r="O417" s="49">
        <f t="shared" si="508"/>
        <v>0</v>
      </c>
      <c r="P417" s="132" t="str">
        <f t="shared" si="509"/>
        <v/>
      </c>
      <c r="Q417" s="50">
        <f t="shared" si="510"/>
        <v>0</v>
      </c>
      <c r="R417" s="37"/>
      <c r="S417" s="36">
        <f t="shared" si="511"/>
        <v>1000</v>
      </c>
      <c r="T417" s="36">
        <f t="shared" si="512"/>
        <v>0</v>
      </c>
      <c r="U417" s="36">
        <f t="shared" si="513"/>
        <v>0</v>
      </c>
      <c r="V417" s="36">
        <f t="shared" si="514"/>
        <v>0</v>
      </c>
      <c r="W417" s="36">
        <f t="shared" si="515"/>
        <v>3000</v>
      </c>
      <c r="X417" s="36">
        <f t="shared" si="516"/>
        <v>0</v>
      </c>
      <c r="Y417" s="36">
        <f t="shared" si="517"/>
        <v>0</v>
      </c>
      <c r="Z417" s="36">
        <f t="shared" si="518"/>
        <v>95616.020000000091</v>
      </c>
      <c r="AA417" s="36">
        <f t="shared" si="519"/>
        <v>0</v>
      </c>
      <c r="AB417" s="36">
        <f t="shared" si="520"/>
        <v>0</v>
      </c>
      <c r="AC417" s="40"/>
      <c r="AD417" s="36">
        <f t="shared" si="486"/>
        <v>0</v>
      </c>
      <c r="AE417" s="36">
        <f t="shared" si="487"/>
        <v>0</v>
      </c>
      <c r="AF417" s="36">
        <f t="shared" si="488"/>
        <v>0</v>
      </c>
      <c r="AG417" s="36">
        <f t="shared" si="489"/>
        <v>0</v>
      </c>
      <c r="AH417" s="36">
        <f t="shared" si="490"/>
        <v>0</v>
      </c>
      <c r="AI417" s="36">
        <f t="shared" si="491"/>
        <v>0</v>
      </c>
      <c r="AJ417" s="36">
        <f t="shared" si="492"/>
        <v>0</v>
      </c>
      <c r="AK417" s="36">
        <f t="shared" si="493"/>
        <v>0</v>
      </c>
      <c r="AL417" s="36">
        <f t="shared" si="494"/>
        <v>0</v>
      </c>
      <c r="AM417" s="36">
        <f t="shared" si="495"/>
        <v>0</v>
      </c>
      <c r="AN417" s="40"/>
      <c r="AO417" s="36">
        <f t="shared" si="521"/>
        <v>0</v>
      </c>
      <c r="AP417" s="36">
        <f t="shared" si="522"/>
        <v>0</v>
      </c>
      <c r="AQ417" s="36">
        <f t="shared" si="523"/>
        <v>0</v>
      </c>
      <c r="AR417" s="36">
        <f t="shared" si="524"/>
        <v>0</v>
      </c>
      <c r="AS417" s="36">
        <f t="shared" si="525"/>
        <v>0</v>
      </c>
      <c r="AT417" s="36">
        <f t="shared" si="526"/>
        <v>0</v>
      </c>
      <c r="AU417" s="36">
        <f t="shared" si="527"/>
        <v>0</v>
      </c>
      <c r="AV417" s="36">
        <f t="shared" si="528"/>
        <v>278.07</v>
      </c>
      <c r="AW417" s="36">
        <f t="shared" si="529"/>
        <v>0</v>
      </c>
      <c r="AX417" s="36">
        <f t="shared" si="530"/>
        <v>0</v>
      </c>
      <c r="AZ417" s="36">
        <f t="shared" si="543"/>
        <v>0</v>
      </c>
      <c r="BA417" s="36">
        <f t="shared" si="544"/>
        <v>0</v>
      </c>
      <c r="BB417" s="36">
        <f t="shared" si="545"/>
        <v>0</v>
      </c>
      <c r="BC417" s="36">
        <f t="shared" si="546"/>
        <v>0</v>
      </c>
      <c r="BD417" s="36">
        <f t="shared" si="547"/>
        <v>0</v>
      </c>
      <c r="BE417" s="36">
        <f t="shared" si="548"/>
        <v>0</v>
      </c>
      <c r="BF417" s="36">
        <f t="shared" si="549"/>
        <v>0</v>
      </c>
      <c r="BG417" s="36">
        <f t="shared" si="550"/>
        <v>0</v>
      </c>
      <c r="BH417" s="36">
        <f t="shared" si="551"/>
        <v>0</v>
      </c>
      <c r="BI417" s="36">
        <f t="shared" si="552"/>
        <v>0</v>
      </c>
      <c r="BJ417" s="118">
        <f t="shared" si="531"/>
        <v>0</v>
      </c>
      <c r="BK417" s="37"/>
      <c r="BL417" s="38">
        <f t="shared" si="553"/>
        <v>0</v>
      </c>
      <c r="BM417" s="39">
        <f>IF(BA417+AP417+T416&gt;=F$8,0,IF(SUM($BL417:BL417)&lt;$C417,MIN(F$8-(BA417+AP417+T416),$C417-SUM($BL417:BL417)),0))</f>
        <v>0</v>
      </c>
      <c r="BN417" s="39">
        <f>IF(BB417+AQ417+U416&gt;=G$8,0,IF(SUM($BL417:BM417)&lt;$C417,MIN(G$8-(BB417+AQ417+U416),$C417-SUM($BL417:BM417)),0))</f>
        <v>0</v>
      </c>
      <c r="BO417" s="39">
        <f>IF(BC417+AR417+V416&gt;=H$8,0,IF(SUM($BL417:BN417)&lt;$C417,MIN(H$8-(BC417+AR417+V416),$C417-SUM($BL417:BN417)),0))</f>
        <v>0</v>
      </c>
      <c r="BP417" s="39">
        <f>IF(BD417+AS417+W416&gt;=I$8,0,IF(SUM($BL417:BO417)&lt;$C417,MIN(I$8-(BD417+AS417+W416),$C417-SUM($BL417:BO417)),0))</f>
        <v>0</v>
      </c>
      <c r="BQ417" s="39">
        <f>IF(BE417+AT417+X416&gt;=J$8,0,IF(SUM($BL417:BP417)&lt;$C417,MIN(J$8-(BE417+AT417+X416),$C417-SUM($BL417:BP417)),0))</f>
        <v>0</v>
      </c>
      <c r="BR417" s="39">
        <f>IF(BF417+AU417+Y416&gt;=K$8,0,IF(SUM($BL417:BQ417)&lt;$C417,MIN(K$8-(BF417+AU417+Y416),$C417-SUM($BL417:BQ417)),0))</f>
        <v>0</v>
      </c>
      <c r="BS417" s="39">
        <f>IF(BG417+AV417+Z416&gt;=L$8,0,IF(SUM($BL417:BR417)&lt;$C417,MIN(L$8-(BG417+AV417+Z416),$C417-SUM($BL417:BR417)),0))</f>
        <v>0</v>
      </c>
      <c r="BT417" s="39">
        <f>IF(BH417+AW417+AA416&gt;=M$8,0,IF(SUM($BL417:BS417)&lt;$C417,MIN(M$8-(BH417+AW417+AA416),$C417-SUM($BL417:BS417)),0))</f>
        <v>0</v>
      </c>
      <c r="BU417" s="39">
        <f>IF(BI417+AX417+AB416&gt;=N$8,0,IF(SUM($BL417:BT417)&lt;$C417,MIN(N$8-(BI417+AX417+AB416),$C417-SUM($BL417:BT417)),0))</f>
        <v>0</v>
      </c>
      <c r="BW417" s="52" t="e">
        <f t="shared" si="554"/>
        <v>#N/A</v>
      </c>
      <c r="BX417" s="174" t="e">
        <f t="shared" si="555"/>
        <v>#N/A</v>
      </c>
      <c r="BY417" s="39">
        <f t="shared" si="532"/>
        <v>0</v>
      </c>
      <c r="BZ417" s="174" t="e">
        <f t="shared" si="556"/>
        <v>#N/A</v>
      </c>
      <c r="CA417" s="37">
        <f t="shared" si="533"/>
        <v>0</v>
      </c>
      <c r="CB417" s="174" t="e">
        <f t="shared" si="557"/>
        <v>#N/A</v>
      </c>
      <c r="CC417" s="39">
        <f t="shared" si="534"/>
        <v>0</v>
      </c>
      <c r="CD417" s="174" t="e">
        <f t="shared" si="558"/>
        <v>#N/A</v>
      </c>
      <c r="CE417" s="39">
        <f t="shared" si="535"/>
        <v>0</v>
      </c>
      <c r="CF417" s="174" t="e">
        <f t="shared" si="559"/>
        <v>#N/A</v>
      </c>
      <c r="CG417" s="39">
        <f t="shared" si="536"/>
        <v>0</v>
      </c>
      <c r="CH417" s="174" t="e">
        <f t="shared" si="560"/>
        <v>#N/A</v>
      </c>
      <c r="CI417" s="39">
        <f t="shared" si="537"/>
        <v>0</v>
      </c>
      <c r="CJ417" s="174" t="e">
        <f t="shared" si="561"/>
        <v>#N/A</v>
      </c>
      <c r="CK417" s="39">
        <f t="shared" si="538"/>
        <v>0</v>
      </c>
      <c r="CL417" s="174" t="e">
        <f t="shared" si="562"/>
        <v>#N/A</v>
      </c>
      <c r="CM417" s="39">
        <f t="shared" si="539"/>
        <v>0</v>
      </c>
      <c r="CN417" s="174" t="e">
        <f t="shared" si="563"/>
        <v>#N/A</v>
      </c>
      <c r="CO417" s="39">
        <f t="shared" si="540"/>
        <v>0</v>
      </c>
      <c r="CP417" s="174" t="e">
        <f t="shared" si="564"/>
        <v>#N/A</v>
      </c>
      <c r="CQ417" s="39">
        <f t="shared" si="541"/>
        <v>0</v>
      </c>
      <c r="CR417" s="39" t="e">
        <f>IF(ISERROR(BX417),NA(),(BY417/Calculator!$E$6)/2)</f>
        <v>#N/A</v>
      </c>
      <c r="CS417" s="39" t="e">
        <f>IF(ISERROR(BZ417),NA(),(CA417/Calculator!$E$6)/2)</f>
        <v>#N/A</v>
      </c>
      <c r="CT417" s="39" t="e">
        <f>IF(ISERROR(CB417),NA(),(CC417/Calculator!$E$6)/2)</f>
        <v>#N/A</v>
      </c>
      <c r="CU417" s="39" t="e">
        <f>IF(ISERROR(CD417),NA(),(CE417/Calculator!$E$6)/2)</f>
        <v>#N/A</v>
      </c>
      <c r="CV417" s="39" t="e">
        <f>IF(ISERROR(CF417),NA(),(CG417/Calculator!$E$6)/2)</f>
        <v>#N/A</v>
      </c>
      <c r="CW417" s="39" t="e">
        <f>IF(ISERROR(CH417),NA(),(CI417/Calculator!$E$6)/2)</f>
        <v>#N/A</v>
      </c>
      <c r="CX417" s="39" t="e">
        <f>IF(ISERROR(CJ417),NA(),(CK417/Calculator!$E$6)/2)</f>
        <v>#N/A</v>
      </c>
      <c r="CY417" s="39" t="e">
        <f>IF(ISERROR(CL417),NA(),(CM417/Calculator!$E$6)/2)</f>
        <v>#N/A</v>
      </c>
      <c r="CZ417" s="39" t="e">
        <f>IF(ISERROR(CN417),NA(),(CO417/Calculator!$E$6)/2)</f>
        <v>#N/A</v>
      </c>
      <c r="DA417" s="39" t="e">
        <f>IF(ISERROR(CP417),NA(),(CQ417/Calculator!$E$6)/2)</f>
        <v>#N/A</v>
      </c>
    </row>
    <row r="418" spans="1:105" s="34" customFormat="1" ht="12" thickBot="1" x14ac:dyDescent="0.25">
      <c r="A418" s="51" t="str">
        <f t="shared" si="496"/>
        <v/>
      </c>
      <c r="B418" s="52" t="str">
        <f t="shared" si="542"/>
        <v/>
      </c>
      <c r="C418" s="53" t="str">
        <f t="shared" si="497"/>
        <v/>
      </c>
      <c r="D418" s="54"/>
      <c r="E418" s="36">
        <f t="shared" si="498"/>
        <v>0</v>
      </c>
      <c r="F418" s="36">
        <f t="shared" si="499"/>
        <v>0</v>
      </c>
      <c r="G418" s="36">
        <f t="shared" si="500"/>
        <v>0</v>
      </c>
      <c r="H418" s="36">
        <f t="shared" si="501"/>
        <v>0</v>
      </c>
      <c r="I418" s="36">
        <f t="shared" si="502"/>
        <v>0</v>
      </c>
      <c r="J418" s="36">
        <f t="shared" si="503"/>
        <v>0</v>
      </c>
      <c r="K418" s="36">
        <f t="shared" si="504"/>
        <v>0</v>
      </c>
      <c r="L418" s="36">
        <f t="shared" si="505"/>
        <v>0</v>
      </c>
      <c r="M418" s="36">
        <f t="shared" si="506"/>
        <v>0</v>
      </c>
      <c r="N418" s="36">
        <f t="shared" si="507"/>
        <v>0</v>
      </c>
      <c r="O418" s="49">
        <f t="shared" si="508"/>
        <v>0</v>
      </c>
      <c r="P418" s="132" t="str">
        <f t="shared" si="509"/>
        <v/>
      </c>
      <c r="Q418" s="50">
        <f t="shared" si="510"/>
        <v>0</v>
      </c>
      <c r="R418" s="37"/>
      <c r="S418" s="36">
        <f t="shared" si="511"/>
        <v>1000</v>
      </c>
      <c r="T418" s="36">
        <f t="shared" si="512"/>
        <v>0</v>
      </c>
      <c r="U418" s="36">
        <f t="shared" si="513"/>
        <v>0</v>
      </c>
      <c r="V418" s="36">
        <f t="shared" si="514"/>
        <v>0</v>
      </c>
      <c r="W418" s="36">
        <f t="shared" si="515"/>
        <v>3000</v>
      </c>
      <c r="X418" s="36">
        <f t="shared" si="516"/>
        <v>0</v>
      </c>
      <c r="Y418" s="36">
        <f t="shared" si="517"/>
        <v>0</v>
      </c>
      <c r="Z418" s="36">
        <f t="shared" si="518"/>
        <v>95894.900000000096</v>
      </c>
      <c r="AA418" s="36">
        <f t="shared" si="519"/>
        <v>0</v>
      </c>
      <c r="AB418" s="36">
        <f t="shared" si="520"/>
        <v>0</v>
      </c>
      <c r="AC418" s="40"/>
      <c r="AD418" s="36">
        <f t="shared" si="486"/>
        <v>0</v>
      </c>
      <c r="AE418" s="36">
        <f t="shared" si="487"/>
        <v>0</v>
      </c>
      <c r="AF418" s="36">
        <f t="shared" si="488"/>
        <v>0</v>
      </c>
      <c r="AG418" s="36">
        <f t="shared" si="489"/>
        <v>0</v>
      </c>
      <c r="AH418" s="36">
        <f t="shared" si="490"/>
        <v>0</v>
      </c>
      <c r="AI418" s="36">
        <f t="shared" si="491"/>
        <v>0</v>
      </c>
      <c r="AJ418" s="36">
        <f t="shared" si="492"/>
        <v>0</v>
      </c>
      <c r="AK418" s="36">
        <f t="shared" si="493"/>
        <v>0</v>
      </c>
      <c r="AL418" s="36">
        <f t="shared" si="494"/>
        <v>0</v>
      </c>
      <c r="AM418" s="36">
        <f t="shared" si="495"/>
        <v>0</v>
      </c>
      <c r="AN418" s="40"/>
      <c r="AO418" s="36">
        <f t="shared" si="521"/>
        <v>0</v>
      </c>
      <c r="AP418" s="36">
        <f t="shared" si="522"/>
        <v>0</v>
      </c>
      <c r="AQ418" s="36">
        <f t="shared" si="523"/>
        <v>0</v>
      </c>
      <c r="AR418" s="36">
        <f t="shared" si="524"/>
        <v>0</v>
      </c>
      <c r="AS418" s="36">
        <f t="shared" si="525"/>
        <v>0</v>
      </c>
      <c r="AT418" s="36">
        <f t="shared" si="526"/>
        <v>0</v>
      </c>
      <c r="AU418" s="36">
        <f t="shared" si="527"/>
        <v>0</v>
      </c>
      <c r="AV418" s="36">
        <f t="shared" si="528"/>
        <v>278.88</v>
      </c>
      <c r="AW418" s="36">
        <f t="shared" si="529"/>
        <v>0</v>
      </c>
      <c r="AX418" s="36">
        <f t="shared" si="530"/>
        <v>0</v>
      </c>
      <c r="AZ418" s="36">
        <f t="shared" si="543"/>
        <v>0</v>
      </c>
      <c r="BA418" s="36">
        <f t="shared" si="544"/>
        <v>0</v>
      </c>
      <c r="BB418" s="36">
        <f t="shared" si="545"/>
        <v>0</v>
      </c>
      <c r="BC418" s="36">
        <f t="shared" si="546"/>
        <v>0</v>
      </c>
      <c r="BD418" s="36">
        <f t="shared" si="547"/>
        <v>0</v>
      </c>
      <c r="BE418" s="36">
        <f t="shared" si="548"/>
        <v>0</v>
      </c>
      <c r="BF418" s="36">
        <f t="shared" si="549"/>
        <v>0</v>
      </c>
      <c r="BG418" s="36">
        <f t="shared" si="550"/>
        <v>0</v>
      </c>
      <c r="BH418" s="36">
        <f t="shared" si="551"/>
        <v>0</v>
      </c>
      <c r="BI418" s="36">
        <f t="shared" si="552"/>
        <v>0</v>
      </c>
      <c r="BJ418" s="118">
        <f t="shared" si="531"/>
        <v>0</v>
      </c>
      <c r="BK418" s="37"/>
      <c r="BL418" s="38">
        <f t="shared" si="553"/>
        <v>0</v>
      </c>
      <c r="BM418" s="39">
        <f>IF(BA418+AP418+T417&gt;=F$8,0,IF(SUM($BL418:BL418)&lt;$C418,MIN(F$8-(BA418+AP418+T417),$C418-SUM($BL418:BL418)),0))</f>
        <v>0</v>
      </c>
      <c r="BN418" s="39">
        <f>IF(BB418+AQ418+U417&gt;=G$8,0,IF(SUM($BL418:BM418)&lt;$C418,MIN(G$8-(BB418+AQ418+U417),$C418-SUM($BL418:BM418)),0))</f>
        <v>0</v>
      </c>
      <c r="BO418" s="39">
        <f>IF(BC418+AR418+V417&gt;=H$8,0,IF(SUM($BL418:BN418)&lt;$C418,MIN(H$8-(BC418+AR418+V417),$C418-SUM($BL418:BN418)),0))</f>
        <v>0</v>
      </c>
      <c r="BP418" s="39">
        <f>IF(BD418+AS418+W417&gt;=I$8,0,IF(SUM($BL418:BO418)&lt;$C418,MIN(I$8-(BD418+AS418+W417),$C418-SUM($BL418:BO418)),0))</f>
        <v>0</v>
      </c>
      <c r="BQ418" s="39">
        <f>IF(BE418+AT418+X417&gt;=J$8,0,IF(SUM($BL418:BP418)&lt;$C418,MIN(J$8-(BE418+AT418+X417),$C418-SUM($BL418:BP418)),0))</f>
        <v>0</v>
      </c>
      <c r="BR418" s="39">
        <f>IF(BF418+AU418+Y417&gt;=K$8,0,IF(SUM($BL418:BQ418)&lt;$C418,MIN(K$8-(BF418+AU418+Y417),$C418-SUM($BL418:BQ418)),0))</f>
        <v>0</v>
      </c>
      <c r="BS418" s="39">
        <f>IF(BG418+AV418+Z417&gt;=L$8,0,IF(SUM($BL418:BR418)&lt;$C418,MIN(L$8-(BG418+AV418+Z417),$C418-SUM($BL418:BR418)),0))</f>
        <v>0</v>
      </c>
      <c r="BT418" s="39">
        <f>IF(BH418+AW418+AA417&gt;=M$8,0,IF(SUM($BL418:BS418)&lt;$C418,MIN(M$8-(BH418+AW418+AA417),$C418-SUM($BL418:BS418)),0))</f>
        <v>0</v>
      </c>
      <c r="BU418" s="39">
        <f>IF(BI418+AX418+AB417&gt;=N$8,0,IF(SUM($BL418:BT418)&lt;$C418,MIN(N$8-(BI418+AX418+AB417),$C418-SUM($BL418:BT418)),0))</f>
        <v>0</v>
      </c>
      <c r="BW418" s="52" t="e">
        <f t="shared" si="554"/>
        <v>#N/A</v>
      </c>
      <c r="BX418" s="174" t="e">
        <f t="shared" si="555"/>
        <v>#N/A</v>
      </c>
      <c r="BY418" s="39">
        <f t="shared" si="532"/>
        <v>0</v>
      </c>
      <c r="BZ418" s="174" t="e">
        <f t="shared" si="556"/>
        <v>#N/A</v>
      </c>
      <c r="CA418" s="37">
        <f t="shared" si="533"/>
        <v>0</v>
      </c>
      <c r="CB418" s="174" t="e">
        <f t="shared" si="557"/>
        <v>#N/A</v>
      </c>
      <c r="CC418" s="39">
        <f t="shared" si="534"/>
        <v>0</v>
      </c>
      <c r="CD418" s="174" t="e">
        <f t="shared" si="558"/>
        <v>#N/A</v>
      </c>
      <c r="CE418" s="39">
        <f t="shared" si="535"/>
        <v>0</v>
      </c>
      <c r="CF418" s="174" t="e">
        <f t="shared" si="559"/>
        <v>#N/A</v>
      </c>
      <c r="CG418" s="39">
        <f t="shared" si="536"/>
        <v>0</v>
      </c>
      <c r="CH418" s="174" t="e">
        <f t="shared" si="560"/>
        <v>#N/A</v>
      </c>
      <c r="CI418" s="39">
        <f t="shared" si="537"/>
        <v>0</v>
      </c>
      <c r="CJ418" s="174" t="e">
        <f t="shared" si="561"/>
        <v>#N/A</v>
      </c>
      <c r="CK418" s="39">
        <f t="shared" si="538"/>
        <v>0</v>
      </c>
      <c r="CL418" s="174" t="e">
        <f t="shared" si="562"/>
        <v>#N/A</v>
      </c>
      <c r="CM418" s="39">
        <f t="shared" si="539"/>
        <v>0</v>
      </c>
      <c r="CN418" s="174" t="e">
        <f t="shared" si="563"/>
        <v>#N/A</v>
      </c>
      <c r="CO418" s="39">
        <f t="shared" si="540"/>
        <v>0</v>
      </c>
      <c r="CP418" s="174" t="e">
        <f t="shared" si="564"/>
        <v>#N/A</v>
      </c>
      <c r="CQ418" s="39">
        <f t="shared" si="541"/>
        <v>0</v>
      </c>
      <c r="CR418" s="39" t="e">
        <f>IF(ISERROR(BX418),NA(),(BY418/Calculator!$E$6)/2)</f>
        <v>#N/A</v>
      </c>
      <c r="CS418" s="39" t="e">
        <f>IF(ISERROR(BZ418),NA(),(CA418/Calculator!$E$6)/2)</f>
        <v>#N/A</v>
      </c>
      <c r="CT418" s="39" t="e">
        <f>IF(ISERROR(CB418),NA(),(CC418/Calculator!$E$6)/2)</f>
        <v>#N/A</v>
      </c>
      <c r="CU418" s="39" t="e">
        <f>IF(ISERROR(CD418),NA(),(CE418/Calculator!$E$6)/2)</f>
        <v>#N/A</v>
      </c>
      <c r="CV418" s="39" t="e">
        <f>IF(ISERROR(CF418),NA(),(CG418/Calculator!$E$6)/2)</f>
        <v>#N/A</v>
      </c>
      <c r="CW418" s="39" t="e">
        <f>IF(ISERROR(CH418),NA(),(CI418/Calculator!$E$6)/2)</f>
        <v>#N/A</v>
      </c>
      <c r="CX418" s="39" t="e">
        <f>IF(ISERROR(CJ418),NA(),(CK418/Calculator!$E$6)/2)</f>
        <v>#N/A</v>
      </c>
      <c r="CY418" s="39" t="e">
        <f>IF(ISERROR(CL418),NA(),(CM418/Calculator!$E$6)/2)</f>
        <v>#N/A</v>
      </c>
      <c r="CZ418" s="39" t="e">
        <f>IF(ISERROR(CN418),NA(),(CO418/Calculator!$E$6)/2)</f>
        <v>#N/A</v>
      </c>
      <c r="DA418" s="39" t="e">
        <f>IF(ISERROR(CP418),NA(),(CQ418/Calculator!$E$6)/2)</f>
        <v>#N/A</v>
      </c>
    </row>
    <row r="419" spans="1:105" s="34" customFormat="1" ht="12" thickBot="1" x14ac:dyDescent="0.25">
      <c r="A419" s="51" t="str">
        <f t="shared" si="496"/>
        <v/>
      </c>
      <c r="B419" s="52" t="str">
        <f t="shared" si="542"/>
        <v/>
      </c>
      <c r="C419" s="53" t="str">
        <f t="shared" si="497"/>
        <v/>
      </c>
      <c r="D419" s="54"/>
      <c r="E419" s="36">
        <f t="shared" si="498"/>
        <v>0</v>
      </c>
      <c r="F419" s="36">
        <f t="shared" si="499"/>
        <v>0</v>
      </c>
      <c r="G419" s="36">
        <f t="shared" si="500"/>
        <v>0</v>
      </c>
      <c r="H419" s="36">
        <f t="shared" si="501"/>
        <v>0</v>
      </c>
      <c r="I419" s="36">
        <f t="shared" si="502"/>
        <v>0</v>
      </c>
      <c r="J419" s="36">
        <f t="shared" si="503"/>
        <v>0</v>
      </c>
      <c r="K419" s="36">
        <f t="shared" si="504"/>
        <v>0</v>
      </c>
      <c r="L419" s="36">
        <f t="shared" si="505"/>
        <v>0</v>
      </c>
      <c r="M419" s="36">
        <f t="shared" si="506"/>
        <v>0</v>
      </c>
      <c r="N419" s="36">
        <f t="shared" si="507"/>
        <v>0</v>
      </c>
      <c r="O419" s="49">
        <f t="shared" si="508"/>
        <v>0</v>
      </c>
      <c r="P419" s="132" t="str">
        <f t="shared" si="509"/>
        <v/>
      </c>
      <c r="Q419" s="50">
        <f t="shared" si="510"/>
        <v>0</v>
      </c>
      <c r="R419" s="37"/>
      <c r="S419" s="36">
        <f t="shared" si="511"/>
        <v>1000</v>
      </c>
      <c r="T419" s="36">
        <f t="shared" si="512"/>
        <v>0</v>
      </c>
      <c r="U419" s="36">
        <f t="shared" si="513"/>
        <v>0</v>
      </c>
      <c r="V419" s="36">
        <f t="shared" si="514"/>
        <v>0</v>
      </c>
      <c r="W419" s="36">
        <f t="shared" si="515"/>
        <v>3000</v>
      </c>
      <c r="X419" s="36">
        <f t="shared" si="516"/>
        <v>0</v>
      </c>
      <c r="Y419" s="36">
        <f t="shared" si="517"/>
        <v>0</v>
      </c>
      <c r="Z419" s="36">
        <f t="shared" si="518"/>
        <v>96174.590000000098</v>
      </c>
      <c r="AA419" s="36">
        <f t="shared" si="519"/>
        <v>0</v>
      </c>
      <c r="AB419" s="36">
        <f t="shared" si="520"/>
        <v>0</v>
      </c>
      <c r="AC419" s="40"/>
      <c r="AD419" s="36">
        <f t="shared" si="486"/>
        <v>0</v>
      </c>
      <c r="AE419" s="36">
        <f t="shared" si="487"/>
        <v>0</v>
      </c>
      <c r="AF419" s="36">
        <f t="shared" si="488"/>
        <v>0</v>
      </c>
      <c r="AG419" s="36">
        <f t="shared" si="489"/>
        <v>0</v>
      </c>
      <c r="AH419" s="36">
        <f t="shared" si="490"/>
        <v>0</v>
      </c>
      <c r="AI419" s="36">
        <f t="shared" si="491"/>
        <v>0</v>
      </c>
      <c r="AJ419" s="36">
        <f t="shared" si="492"/>
        <v>0</v>
      </c>
      <c r="AK419" s="36">
        <f t="shared" si="493"/>
        <v>0</v>
      </c>
      <c r="AL419" s="36">
        <f t="shared" si="494"/>
        <v>0</v>
      </c>
      <c r="AM419" s="36">
        <f t="shared" si="495"/>
        <v>0</v>
      </c>
      <c r="AN419" s="40"/>
      <c r="AO419" s="36">
        <f t="shared" si="521"/>
        <v>0</v>
      </c>
      <c r="AP419" s="36">
        <f t="shared" si="522"/>
        <v>0</v>
      </c>
      <c r="AQ419" s="36">
        <f t="shared" si="523"/>
        <v>0</v>
      </c>
      <c r="AR419" s="36">
        <f t="shared" si="524"/>
        <v>0</v>
      </c>
      <c r="AS419" s="36">
        <f t="shared" si="525"/>
        <v>0</v>
      </c>
      <c r="AT419" s="36">
        <f t="shared" si="526"/>
        <v>0</v>
      </c>
      <c r="AU419" s="36">
        <f t="shared" si="527"/>
        <v>0</v>
      </c>
      <c r="AV419" s="36">
        <f t="shared" si="528"/>
        <v>279.69</v>
      </c>
      <c r="AW419" s="36">
        <f t="shared" si="529"/>
        <v>0</v>
      </c>
      <c r="AX419" s="36">
        <f t="shared" si="530"/>
        <v>0</v>
      </c>
      <c r="AZ419" s="36">
        <f t="shared" si="543"/>
        <v>0</v>
      </c>
      <c r="BA419" s="36">
        <f t="shared" si="544"/>
        <v>0</v>
      </c>
      <c r="BB419" s="36">
        <f t="shared" si="545"/>
        <v>0</v>
      </c>
      <c r="BC419" s="36">
        <f t="shared" si="546"/>
        <v>0</v>
      </c>
      <c r="BD419" s="36">
        <f t="shared" si="547"/>
        <v>0</v>
      </c>
      <c r="BE419" s="36">
        <f t="shared" si="548"/>
        <v>0</v>
      </c>
      <c r="BF419" s="36">
        <f t="shared" si="549"/>
        <v>0</v>
      </c>
      <c r="BG419" s="36">
        <f t="shared" si="550"/>
        <v>0</v>
      </c>
      <c r="BH419" s="36">
        <f t="shared" si="551"/>
        <v>0</v>
      </c>
      <c r="BI419" s="36">
        <f t="shared" si="552"/>
        <v>0</v>
      </c>
      <c r="BJ419" s="118">
        <f t="shared" si="531"/>
        <v>0</v>
      </c>
      <c r="BK419" s="37"/>
      <c r="BL419" s="38">
        <f t="shared" si="553"/>
        <v>0</v>
      </c>
      <c r="BM419" s="39">
        <f>IF(BA419+AP419+T418&gt;=F$8,0,IF(SUM($BL419:BL419)&lt;$C419,MIN(F$8-(BA419+AP419+T418),$C419-SUM($BL419:BL419)),0))</f>
        <v>0</v>
      </c>
      <c r="BN419" s="39">
        <f>IF(BB419+AQ419+U418&gt;=G$8,0,IF(SUM($BL419:BM419)&lt;$C419,MIN(G$8-(BB419+AQ419+U418),$C419-SUM($BL419:BM419)),0))</f>
        <v>0</v>
      </c>
      <c r="BO419" s="39">
        <f>IF(BC419+AR419+V418&gt;=H$8,0,IF(SUM($BL419:BN419)&lt;$C419,MIN(H$8-(BC419+AR419+V418),$C419-SUM($BL419:BN419)),0))</f>
        <v>0</v>
      </c>
      <c r="BP419" s="39">
        <f>IF(BD419+AS419+W418&gt;=I$8,0,IF(SUM($BL419:BO419)&lt;$C419,MIN(I$8-(BD419+AS419+W418),$C419-SUM($BL419:BO419)),0))</f>
        <v>0</v>
      </c>
      <c r="BQ419" s="39">
        <f>IF(BE419+AT419+X418&gt;=J$8,0,IF(SUM($BL419:BP419)&lt;$C419,MIN(J$8-(BE419+AT419+X418),$C419-SUM($BL419:BP419)),0))</f>
        <v>0</v>
      </c>
      <c r="BR419" s="39">
        <f>IF(BF419+AU419+Y418&gt;=K$8,0,IF(SUM($BL419:BQ419)&lt;$C419,MIN(K$8-(BF419+AU419+Y418),$C419-SUM($BL419:BQ419)),0))</f>
        <v>0</v>
      </c>
      <c r="BS419" s="39">
        <f>IF(BG419+AV419+Z418&gt;=L$8,0,IF(SUM($BL419:BR419)&lt;$C419,MIN(L$8-(BG419+AV419+Z418),$C419-SUM($BL419:BR419)),0))</f>
        <v>0</v>
      </c>
      <c r="BT419" s="39">
        <f>IF(BH419+AW419+AA418&gt;=M$8,0,IF(SUM($BL419:BS419)&lt;$C419,MIN(M$8-(BH419+AW419+AA418),$C419-SUM($BL419:BS419)),0))</f>
        <v>0</v>
      </c>
      <c r="BU419" s="39">
        <f>IF(BI419+AX419+AB418&gt;=N$8,0,IF(SUM($BL419:BT419)&lt;$C419,MIN(N$8-(BI419+AX419+AB418),$C419-SUM($BL419:BT419)),0))</f>
        <v>0</v>
      </c>
      <c r="BW419" s="52" t="e">
        <f t="shared" si="554"/>
        <v>#N/A</v>
      </c>
      <c r="BX419" s="174" t="e">
        <f t="shared" si="555"/>
        <v>#N/A</v>
      </c>
      <c r="BY419" s="39">
        <f t="shared" si="532"/>
        <v>0</v>
      </c>
      <c r="BZ419" s="174" t="e">
        <f t="shared" si="556"/>
        <v>#N/A</v>
      </c>
      <c r="CA419" s="37">
        <f t="shared" si="533"/>
        <v>0</v>
      </c>
      <c r="CB419" s="174" t="e">
        <f t="shared" si="557"/>
        <v>#N/A</v>
      </c>
      <c r="CC419" s="39">
        <f t="shared" si="534"/>
        <v>0</v>
      </c>
      <c r="CD419" s="174" t="e">
        <f t="shared" si="558"/>
        <v>#N/A</v>
      </c>
      <c r="CE419" s="39">
        <f t="shared" si="535"/>
        <v>0</v>
      </c>
      <c r="CF419" s="174" t="e">
        <f t="shared" si="559"/>
        <v>#N/A</v>
      </c>
      <c r="CG419" s="39">
        <f t="shared" si="536"/>
        <v>0</v>
      </c>
      <c r="CH419" s="174" t="e">
        <f t="shared" si="560"/>
        <v>#N/A</v>
      </c>
      <c r="CI419" s="39">
        <f t="shared" si="537"/>
        <v>0</v>
      </c>
      <c r="CJ419" s="174" t="e">
        <f t="shared" si="561"/>
        <v>#N/A</v>
      </c>
      <c r="CK419" s="39">
        <f t="shared" si="538"/>
        <v>0</v>
      </c>
      <c r="CL419" s="174" t="e">
        <f t="shared" si="562"/>
        <v>#N/A</v>
      </c>
      <c r="CM419" s="39">
        <f t="shared" si="539"/>
        <v>0</v>
      </c>
      <c r="CN419" s="174" t="e">
        <f t="shared" si="563"/>
        <v>#N/A</v>
      </c>
      <c r="CO419" s="39">
        <f t="shared" si="540"/>
        <v>0</v>
      </c>
      <c r="CP419" s="174" t="e">
        <f t="shared" si="564"/>
        <v>#N/A</v>
      </c>
      <c r="CQ419" s="39">
        <f t="shared" si="541"/>
        <v>0</v>
      </c>
      <c r="CR419" s="39" t="e">
        <f>IF(ISERROR(BX419),NA(),(BY419/Calculator!$E$6)/2)</f>
        <v>#N/A</v>
      </c>
      <c r="CS419" s="39" t="e">
        <f>IF(ISERROR(BZ419),NA(),(CA419/Calculator!$E$6)/2)</f>
        <v>#N/A</v>
      </c>
      <c r="CT419" s="39" t="e">
        <f>IF(ISERROR(CB419),NA(),(CC419/Calculator!$E$6)/2)</f>
        <v>#N/A</v>
      </c>
      <c r="CU419" s="39" t="e">
        <f>IF(ISERROR(CD419),NA(),(CE419/Calculator!$E$6)/2)</f>
        <v>#N/A</v>
      </c>
      <c r="CV419" s="39" t="e">
        <f>IF(ISERROR(CF419),NA(),(CG419/Calculator!$E$6)/2)</f>
        <v>#N/A</v>
      </c>
      <c r="CW419" s="39" t="e">
        <f>IF(ISERROR(CH419),NA(),(CI419/Calculator!$E$6)/2)</f>
        <v>#N/A</v>
      </c>
      <c r="CX419" s="39" t="e">
        <f>IF(ISERROR(CJ419),NA(),(CK419/Calculator!$E$6)/2)</f>
        <v>#N/A</v>
      </c>
      <c r="CY419" s="39" t="e">
        <f>IF(ISERROR(CL419),NA(),(CM419/Calculator!$E$6)/2)</f>
        <v>#N/A</v>
      </c>
      <c r="CZ419" s="39" t="e">
        <f>IF(ISERROR(CN419),NA(),(CO419/Calculator!$E$6)/2)</f>
        <v>#N/A</v>
      </c>
      <c r="DA419" s="39" t="e">
        <f>IF(ISERROR(CP419),NA(),(CQ419/Calculator!$E$6)/2)</f>
        <v>#N/A</v>
      </c>
    </row>
    <row r="420" spans="1:105" s="34" customFormat="1" ht="12" thickBot="1" x14ac:dyDescent="0.25">
      <c r="A420" s="51" t="str">
        <f t="shared" si="496"/>
        <v/>
      </c>
      <c r="B420" s="52" t="str">
        <f t="shared" si="542"/>
        <v/>
      </c>
      <c r="C420" s="53" t="str">
        <f t="shared" si="497"/>
        <v/>
      </c>
      <c r="D420" s="54"/>
      <c r="E420" s="36">
        <f t="shared" si="498"/>
        <v>0</v>
      </c>
      <c r="F420" s="36">
        <f t="shared" si="499"/>
        <v>0</v>
      </c>
      <c r="G420" s="36">
        <f t="shared" si="500"/>
        <v>0</v>
      </c>
      <c r="H420" s="36">
        <f t="shared" si="501"/>
        <v>0</v>
      </c>
      <c r="I420" s="36">
        <f t="shared" si="502"/>
        <v>0</v>
      </c>
      <c r="J420" s="36">
        <f t="shared" si="503"/>
        <v>0</v>
      </c>
      <c r="K420" s="36">
        <f t="shared" si="504"/>
        <v>0</v>
      </c>
      <c r="L420" s="36">
        <f t="shared" si="505"/>
        <v>0</v>
      </c>
      <c r="M420" s="36">
        <f t="shared" si="506"/>
        <v>0</v>
      </c>
      <c r="N420" s="36">
        <f t="shared" si="507"/>
        <v>0</v>
      </c>
      <c r="O420" s="49">
        <f t="shared" si="508"/>
        <v>0</v>
      </c>
      <c r="P420" s="132" t="str">
        <f t="shared" si="509"/>
        <v/>
      </c>
      <c r="Q420" s="50">
        <f t="shared" si="510"/>
        <v>0</v>
      </c>
      <c r="R420" s="37"/>
      <c r="S420" s="36">
        <f t="shared" si="511"/>
        <v>1000</v>
      </c>
      <c r="T420" s="36">
        <f t="shared" si="512"/>
        <v>0</v>
      </c>
      <c r="U420" s="36">
        <f t="shared" si="513"/>
        <v>0</v>
      </c>
      <c r="V420" s="36">
        <f t="shared" si="514"/>
        <v>0</v>
      </c>
      <c r="W420" s="36">
        <f t="shared" si="515"/>
        <v>3000</v>
      </c>
      <c r="X420" s="36">
        <f t="shared" si="516"/>
        <v>0</v>
      </c>
      <c r="Y420" s="36">
        <f t="shared" si="517"/>
        <v>0</v>
      </c>
      <c r="Z420" s="36">
        <f t="shared" si="518"/>
        <v>96455.100000000093</v>
      </c>
      <c r="AA420" s="36">
        <f t="shared" si="519"/>
        <v>0</v>
      </c>
      <c r="AB420" s="36">
        <f t="shared" si="520"/>
        <v>0</v>
      </c>
      <c r="AC420" s="40"/>
      <c r="AD420" s="36">
        <f t="shared" si="486"/>
        <v>0</v>
      </c>
      <c r="AE420" s="36">
        <f t="shared" si="487"/>
        <v>0</v>
      </c>
      <c r="AF420" s="36">
        <f t="shared" si="488"/>
        <v>0</v>
      </c>
      <c r="AG420" s="36">
        <f t="shared" si="489"/>
        <v>0</v>
      </c>
      <c r="AH420" s="36">
        <f t="shared" si="490"/>
        <v>0</v>
      </c>
      <c r="AI420" s="36">
        <f t="shared" si="491"/>
        <v>0</v>
      </c>
      <c r="AJ420" s="36">
        <f t="shared" si="492"/>
        <v>0</v>
      </c>
      <c r="AK420" s="36">
        <f t="shared" si="493"/>
        <v>0</v>
      </c>
      <c r="AL420" s="36">
        <f t="shared" si="494"/>
        <v>0</v>
      </c>
      <c r="AM420" s="36">
        <f t="shared" si="495"/>
        <v>0</v>
      </c>
      <c r="AN420" s="40"/>
      <c r="AO420" s="36">
        <f t="shared" si="521"/>
        <v>0</v>
      </c>
      <c r="AP420" s="36">
        <f t="shared" si="522"/>
        <v>0</v>
      </c>
      <c r="AQ420" s="36">
        <f t="shared" si="523"/>
        <v>0</v>
      </c>
      <c r="AR420" s="36">
        <f t="shared" si="524"/>
        <v>0</v>
      </c>
      <c r="AS420" s="36">
        <f t="shared" si="525"/>
        <v>0</v>
      </c>
      <c r="AT420" s="36">
        <f t="shared" si="526"/>
        <v>0</v>
      </c>
      <c r="AU420" s="36">
        <f t="shared" si="527"/>
        <v>0</v>
      </c>
      <c r="AV420" s="36">
        <f t="shared" si="528"/>
        <v>280.51</v>
      </c>
      <c r="AW420" s="36">
        <f t="shared" si="529"/>
        <v>0</v>
      </c>
      <c r="AX420" s="36">
        <f t="shared" si="530"/>
        <v>0</v>
      </c>
      <c r="AZ420" s="36">
        <f t="shared" si="543"/>
        <v>0</v>
      </c>
      <c r="BA420" s="36">
        <f t="shared" si="544"/>
        <v>0</v>
      </c>
      <c r="BB420" s="36">
        <f t="shared" si="545"/>
        <v>0</v>
      </c>
      <c r="BC420" s="36">
        <f t="shared" si="546"/>
        <v>0</v>
      </c>
      <c r="BD420" s="36">
        <f t="shared" si="547"/>
        <v>0</v>
      </c>
      <c r="BE420" s="36">
        <f t="shared" si="548"/>
        <v>0</v>
      </c>
      <c r="BF420" s="36">
        <f t="shared" si="549"/>
        <v>0</v>
      </c>
      <c r="BG420" s="36">
        <f t="shared" si="550"/>
        <v>0</v>
      </c>
      <c r="BH420" s="36">
        <f t="shared" si="551"/>
        <v>0</v>
      </c>
      <c r="BI420" s="36">
        <f t="shared" si="552"/>
        <v>0</v>
      </c>
      <c r="BJ420" s="118">
        <f t="shared" si="531"/>
        <v>0</v>
      </c>
      <c r="BK420" s="37"/>
      <c r="BL420" s="38">
        <f t="shared" si="553"/>
        <v>0</v>
      </c>
      <c r="BM420" s="39">
        <f>IF(BA420+AP420+T419&gt;=F$8,0,IF(SUM($BL420:BL420)&lt;$C420,MIN(F$8-(BA420+AP420+T419),$C420-SUM($BL420:BL420)),0))</f>
        <v>0</v>
      </c>
      <c r="BN420" s="39">
        <f>IF(BB420+AQ420+U419&gt;=G$8,0,IF(SUM($BL420:BM420)&lt;$C420,MIN(G$8-(BB420+AQ420+U419),$C420-SUM($BL420:BM420)),0))</f>
        <v>0</v>
      </c>
      <c r="BO420" s="39">
        <f>IF(BC420+AR420+V419&gt;=H$8,0,IF(SUM($BL420:BN420)&lt;$C420,MIN(H$8-(BC420+AR420+V419),$C420-SUM($BL420:BN420)),0))</f>
        <v>0</v>
      </c>
      <c r="BP420" s="39">
        <f>IF(BD420+AS420+W419&gt;=I$8,0,IF(SUM($BL420:BO420)&lt;$C420,MIN(I$8-(BD420+AS420+W419),$C420-SUM($BL420:BO420)),0))</f>
        <v>0</v>
      </c>
      <c r="BQ420" s="39">
        <f>IF(BE420+AT420+X419&gt;=J$8,0,IF(SUM($BL420:BP420)&lt;$C420,MIN(J$8-(BE420+AT420+X419),$C420-SUM($BL420:BP420)),0))</f>
        <v>0</v>
      </c>
      <c r="BR420" s="39">
        <f>IF(BF420+AU420+Y419&gt;=K$8,0,IF(SUM($BL420:BQ420)&lt;$C420,MIN(K$8-(BF420+AU420+Y419),$C420-SUM($BL420:BQ420)),0))</f>
        <v>0</v>
      </c>
      <c r="BS420" s="39">
        <f>IF(BG420+AV420+Z419&gt;=L$8,0,IF(SUM($BL420:BR420)&lt;$C420,MIN(L$8-(BG420+AV420+Z419),$C420-SUM($BL420:BR420)),0))</f>
        <v>0</v>
      </c>
      <c r="BT420" s="39">
        <f>IF(BH420+AW420+AA419&gt;=M$8,0,IF(SUM($BL420:BS420)&lt;$C420,MIN(M$8-(BH420+AW420+AA419),$C420-SUM($BL420:BS420)),0))</f>
        <v>0</v>
      </c>
      <c r="BU420" s="39">
        <f>IF(BI420+AX420+AB419&gt;=N$8,0,IF(SUM($BL420:BT420)&lt;$C420,MIN(N$8-(BI420+AX420+AB419),$C420-SUM($BL420:BT420)),0))</f>
        <v>0</v>
      </c>
      <c r="BW420" s="52" t="e">
        <f t="shared" si="554"/>
        <v>#N/A</v>
      </c>
      <c r="BX420" s="174" t="e">
        <f t="shared" si="555"/>
        <v>#N/A</v>
      </c>
      <c r="BY420" s="39">
        <f t="shared" si="532"/>
        <v>0</v>
      </c>
      <c r="BZ420" s="174" t="e">
        <f t="shared" si="556"/>
        <v>#N/A</v>
      </c>
      <c r="CA420" s="37">
        <f t="shared" si="533"/>
        <v>0</v>
      </c>
      <c r="CB420" s="174" t="e">
        <f t="shared" si="557"/>
        <v>#N/A</v>
      </c>
      <c r="CC420" s="39">
        <f t="shared" si="534"/>
        <v>0</v>
      </c>
      <c r="CD420" s="174" t="e">
        <f t="shared" si="558"/>
        <v>#N/A</v>
      </c>
      <c r="CE420" s="39">
        <f t="shared" si="535"/>
        <v>0</v>
      </c>
      <c r="CF420" s="174" t="e">
        <f t="shared" si="559"/>
        <v>#N/A</v>
      </c>
      <c r="CG420" s="39">
        <f t="shared" si="536"/>
        <v>0</v>
      </c>
      <c r="CH420" s="174" t="e">
        <f t="shared" si="560"/>
        <v>#N/A</v>
      </c>
      <c r="CI420" s="39">
        <f t="shared" si="537"/>
        <v>0</v>
      </c>
      <c r="CJ420" s="174" t="e">
        <f t="shared" si="561"/>
        <v>#N/A</v>
      </c>
      <c r="CK420" s="39">
        <f t="shared" si="538"/>
        <v>0</v>
      </c>
      <c r="CL420" s="174" t="e">
        <f t="shared" si="562"/>
        <v>#N/A</v>
      </c>
      <c r="CM420" s="39">
        <f t="shared" si="539"/>
        <v>0</v>
      </c>
      <c r="CN420" s="174" t="e">
        <f t="shared" si="563"/>
        <v>#N/A</v>
      </c>
      <c r="CO420" s="39">
        <f t="shared" si="540"/>
        <v>0</v>
      </c>
      <c r="CP420" s="174" t="e">
        <f t="shared" si="564"/>
        <v>#N/A</v>
      </c>
      <c r="CQ420" s="39">
        <f t="shared" si="541"/>
        <v>0</v>
      </c>
      <c r="CR420" s="39" t="e">
        <f>IF(ISERROR(BX420),NA(),(BY420/Calculator!$E$6)/2)</f>
        <v>#N/A</v>
      </c>
      <c r="CS420" s="39" t="e">
        <f>IF(ISERROR(BZ420),NA(),(CA420/Calculator!$E$6)/2)</f>
        <v>#N/A</v>
      </c>
      <c r="CT420" s="39" t="e">
        <f>IF(ISERROR(CB420),NA(),(CC420/Calculator!$E$6)/2)</f>
        <v>#N/A</v>
      </c>
      <c r="CU420" s="39" t="e">
        <f>IF(ISERROR(CD420),NA(),(CE420/Calculator!$E$6)/2)</f>
        <v>#N/A</v>
      </c>
      <c r="CV420" s="39" t="e">
        <f>IF(ISERROR(CF420),NA(),(CG420/Calculator!$E$6)/2)</f>
        <v>#N/A</v>
      </c>
      <c r="CW420" s="39" t="e">
        <f>IF(ISERROR(CH420),NA(),(CI420/Calculator!$E$6)/2)</f>
        <v>#N/A</v>
      </c>
      <c r="CX420" s="39" t="e">
        <f>IF(ISERROR(CJ420),NA(),(CK420/Calculator!$E$6)/2)</f>
        <v>#N/A</v>
      </c>
      <c r="CY420" s="39" t="e">
        <f>IF(ISERROR(CL420),NA(),(CM420/Calculator!$E$6)/2)</f>
        <v>#N/A</v>
      </c>
      <c r="CZ420" s="39" t="e">
        <f>IF(ISERROR(CN420),NA(),(CO420/Calculator!$E$6)/2)</f>
        <v>#N/A</v>
      </c>
      <c r="DA420" s="39" t="e">
        <f>IF(ISERROR(CP420),NA(),(CQ420/Calculator!$E$6)/2)</f>
        <v>#N/A</v>
      </c>
    </row>
    <row r="421" spans="1:105" s="34" customFormat="1" ht="12" thickBot="1" x14ac:dyDescent="0.25">
      <c r="A421" s="51" t="str">
        <f t="shared" si="496"/>
        <v/>
      </c>
      <c r="B421" s="52" t="str">
        <f t="shared" si="542"/>
        <v/>
      </c>
      <c r="C421" s="53" t="str">
        <f t="shared" si="497"/>
        <v/>
      </c>
      <c r="D421" s="54"/>
      <c r="E421" s="36">
        <f t="shared" si="498"/>
        <v>0</v>
      </c>
      <c r="F421" s="36">
        <f t="shared" si="499"/>
        <v>0</v>
      </c>
      <c r="G421" s="36">
        <f t="shared" si="500"/>
        <v>0</v>
      </c>
      <c r="H421" s="36">
        <f t="shared" si="501"/>
        <v>0</v>
      </c>
      <c r="I421" s="36">
        <f t="shared" si="502"/>
        <v>0</v>
      </c>
      <c r="J421" s="36">
        <f t="shared" si="503"/>
        <v>0</v>
      </c>
      <c r="K421" s="36">
        <f t="shared" si="504"/>
        <v>0</v>
      </c>
      <c r="L421" s="36">
        <f t="shared" si="505"/>
        <v>0</v>
      </c>
      <c r="M421" s="36">
        <f t="shared" si="506"/>
        <v>0</v>
      </c>
      <c r="N421" s="36">
        <f t="shared" si="507"/>
        <v>0</v>
      </c>
      <c r="O421" s="49">
        <f t="shared" si="508"/>
        <v>0</v>
      </c>
      <c r="P421" s="132" t="str">
        <f t="shared" si="509"/>
        <v/>
      </c>
      <c r="Q421" s="50">
        <f t="shared" si="510"/>
        <v>0</v>
      </c>
      <c r="R421" s="37"/>
      <c r="S421" s="36">
        <f t="shared" si="511"/>
        <v>1000</v>
      </c>
      <c r="T421" s="36">
        <f t="shared" si="512"/>
        <v>0</v>
      </c>
      <c r="U421" s="36">
        <f t="shared" si="513"/>
        <v>0</v>
      </c>
      <c r="V421" s="36">
        <f t="shared" si="514"/>
        <v>0</v>
      </c>
      <c r="W421" s="36">
        <f t="shared" si="515"/>
        <v>3000</v>
      </c>
      <c r="X421" s="36">
        <f t="shared" si="516"/>
        <v>0</v>
      </c>
      <c r="Y421" s="36">
        <f t="shared" si="517"/>
        <v>0</v>
      </c>
      <c r="Z421" s="36">
        <f t="shared" si="518"/>
        <v>96736.430000000095</v>
      </c>
      <c r="AA421" s="36">
        <f t="shared" si="519"/>
        <v>0</v>
      </c>
      <c r="AB421" s="36">
        <f t="shared" si="520"/>
        <v>0</v>
      </c>
      <c r="AC421" s="40"/>
      <c r="AD421" s="36">
        <f t="shared" si="486"/>
        <v>0</v>
      </c>
      <c r="AE421" s="36">
        <f t="shared" si="487"/>
        <v>0</v>
      </c>
      <c r="AF421" s="36">
        <f t="shared" si="488"/>
        <v>0</v>
      </c>
      <c r="AG421" s="36">
        <f t="shared" si="489"/>
        <v>0</v>
      </c>
      <c r="AH421" s="36">
        <f t="shared" si="490"/>
        <v>0</v>
      </c>
      <c r="AI421" s="36">
        <f t="shared" si="491"/>
        <v>0</v>
      </c>
      <c r="AJ421" s="36">
        <f t="shared" si="492"/>
        <v>0</v>
      </c>
      <c r="AK421" s="36">
        <f t="shared" si="493"/>
        <v>0</v>
      </c>
      <c r="AL421" s="36">
        <f t="shared" si="494"/>
        <v>0</v>
      </c>
      <c r="AM421" s="36">
        <f t="shared" si="495"/>
        <v>0</v>
      </c>
      <c r="AN421" s="40"/>
      <c r="AO421" s="36">
        <f t="shared" si="521"/>
        <v>0</v>
      </c>
      <c r="AP421" s="36">
        <f t="shared" si="522"/>
        <v>0</v>
      </c>
      <c r="AQ421" s="36">
        <f t="shared" si="523"/>
        <v>0</v>
      </c>
      <c r="AR421" s="36">
        <f t="shared" si="524"/>
        <v>0</v>
      </c>
      <c r="AS421" s="36">
        <f t="shared" si="525"/>
        <v>0</v>
      </c>
      <c r="AT421" s="36">
        <f t="shared" si="526"/>
        <v>0</v>
      </c>
      <c r="AU421" s="36">
        <f t="shared" si="527"/>
        <v>0</v>
      </c>
      <c r="AV421" s="36">
        <f t="shared" si="528"/>
        <v>281.33</v>
      </c>
      <c r="AW421" s="36">
        <f t="shared" si="529"/>
        <v>0</v>
      </c>
      <c r="AX421" s="36">
        <f t="shared" si="530"/>
        <v>0</v>
      </c>
      <c r="AZ421" s="36">
        <f t="shared" si="543"/>
        <v>0</v>
      </c>
      <c r="BA421" s="36">
        <f t="shared" si="544"/>
        <v>0</v>
      </c>
      <c r="BB421" s="36">
        <f t="shared" si="545"/>
        <v>0</v>
      </c>
      <c r="BC421" s="36">
        <f t="shared" si="546"/>
        <v>0</v>
      </c>
      <c r="BD421" s="36">
        <f t="shared" si="547"/>
        <v>0</v>
      </c>
      <c r="BE421" s="36">
        <f t="shared" si="548"/>
        <v>0</v>
      </c>
      <c r="BF421" s="36">
        <f t="shared" si="549"/>
        <v>0</v>
      </c>
      <c r="BG421" s="36">
        <f t="shared" si="550"/>
        <v>0</v>
      </c>
      <c r="BH421" s="36">
        <f t="shared" si="551"/>
        <v>0</v>
      </c>
      <c r="BI421" s="36">
        <f t="shared" si="552"/>
        <v>0</v>
      </c>
      <c r="BJ421" s="118">
        <f t="shared" si="531"/>
        <v>0</v>
      </c>
      <c r="BK421" s="37"/>
      <c r="BL421" s="38">
        <f t="shared" si="553"/>
        <v>0</v>
      </c>
      <c r="BM421" s="39">
        <f>IF(BA421+AP421+T420&gt;=F$8,0,IF(SUM($BL421:BL421)&lt;$C421,MIN(F$8-(BA421+AP421+T420),$C421-SUM($BL421:BL421)),0))</f>
        <v>0</v>
      </c>
      <c r="BN421" s="39">
        <f>IF(BB421+AQ421+U420&gt;=G$8,0,IF(SUM($BL421:BM421)&lt;$C421,MIN(G$8-(BB421+AQ421+U420),$C421-SUM($BL421:BM421)),0))</f>
        <v>0</v>
      </c>
      <c r="BO421" s="39">
        <f>IF(BC421+AR421+V420&gt;=H$8,0,IF(SUM($BL421:BN421)&lt;$C421,MIN(H$8-(BC421+AR421+V420),$C421-SUM($BL421:BN421)),0))</f>
        <v>0</v>
      </c>
      <c r="BP421" s="39">
        <f>IF(BD421+AS421+W420&gt;=I$8,0,IF(SUM($BL421:BO421)&lt;$C421,MIN(I$8-(BD421+AS421+W420),$C421-SUM($BL421:BO421)),0))</f>
        <v>0</v>
      </c>
      <c r="BQ421" s="39">
        <f>IF(BE421+AT421+X420&gt;=J$8,0,IF(SUM($BL421:BP421)&lt;$C421,MIN(J$8-(BE421+AT421+X420),$C421-SUM($BL421:BP421)),0))</f>
        <v>0</v>
      </c>
      <c r="BR421" s="39">
        <f>IF(BF421+AU421+Y420&gt;=K$8,0,IF(SUM($BL421:BQ421)&lt;$C421,MIN(K$8-(BF421+AU421+Y420),$C421-SUM($BL421:BQ421)),0))</f>
        <v>0</v>
      </c>
      <c r="BS421" s="39">
        <f>IF(BG421+AV421+Z420&gt;=L$8,0,IF(SUM($BL421:BR421)&lt;$C421,MIN(L$8-(BG421+AV421+Z420),$C421-SUM($BL421:BR421)),0))</f>
        <v>0</v>
      </c>
      <c r="BT421" s="39">
        <f>IF(BH421+AW421+AA420&gt;=M$8,0,IF(SUM($BL421:BS421)&lt;$C421,MIN(M$8-(BH421+AW421+AA420),$C421-SUM($BL421:BS421)),0))</f>
        <v>0</v>
      </c>
      <c r="BU421" s="39">
        <f>IF(BI421+AX421+AB420&gt;=N$8,0,IF(SUM($BL421:BT421)&lt;$C421,MIN(N$8-(BI421+AX421+AB420),$C421-SUM($BL421:BT421)),0))</f>
        <v>0</v>
      </c>
      <c r="BW421" s="52" t="e">
        <f t="shared" si="554"/>
        <v>#N/A</v>
      </c>
      <c r="BX421" s="174" t="e">
        <f t="shared" si="555"/>
        <v>#N/A</v>
      </c>
      <c r="BY421" s="39">
        <f t="shared" si="532"/>
        <v>0</v>
      </c>
      <c r="BZ421" s="174" t="e">
        <f t="shared" si="556"/>
        <v>#N/A</v>
      </c>
      <c r="CA421" s="37">
        <f t="shared" si="533"/>
        <v>0</v>
      </c>
      <c r="CB421" s="174" t="e">
        <f t="shared" si="557"/>
        <v>#N/A</v>
      </c>
      <c r="CC421" s="39">
        <f t="shared" si="534"/>
        <v>0</v>
      </c>
      <c r="CD421" s="174" t="e">
        <f t="shared" si="558"/>
        <v>#N/A</v>
      </c>
      <c r="CE421" s="39">
        <f t="shared" si="535"/>
        <v>0</v>
      </c>
      <c r="CF421" s="174" t="e">
        <f t="shared" si="559"/>
        <v>#N/A</v>
      </c>
      <c r="CG421" s="39">
        <f t="shared" si="536"/>
        <v>0</v>
      </c>
      <c r="CH421" s="174" t="e">
        <f t="shared" si="560"/>
        <v>#N/A</v>
      </c>
      <c r="CI421" s="39">
        <f t="shared" si="537"/>
        <v>0</v>
      </c>
      <c r="CJ421" s="174" t="e">
        <f t="shared" si="561"/>
        <v>#N/A</v>
      </c>
      <c r="CK421" s="39">
        <f t="shared" si="538"/>
        <v>0</v>
      </c>
      <c r="CL421" s="174" t="e">
        <f t="shared" si="562"/>
        <v>#N/A</v>
      </c>
      <c r="CM421" s="39">
        <f t="shared" si="539"/>
        <v>0</v>
      </c>
      <c r="CN421" s="174" t="e">
        <f t="shared" si="563"/>
        <v>#N/A</v>
      </c>
      <c r="CO421" s="39">
        <f t="shared" si="540"/>
        <v>0</v>
      </c>
      <c r="CP421" s="174" t="e">
        <f t="shared" si="564"/>
        <v>#N/A</v>
      </c>
      <c r="CQ421" s="39">
        <f t="shared" si="541"/>
        <v>0</v>
      </c>
      <c r="CR421" s="39" t="e">
        <f>IF(ISERROR(BX421),NA(),(BY421/Calculator!$E$6)/2)</f>
        <v>#N/A</v>
      </c>
      <c r="CS421" s="39" t="e">
        <f>IF(ISERROR(BZ421),NA(),(CA421/Calculator!$E$6)/2)</f>
        <v>#N/A</v>
      </c>
      <c r="CT421" s="39" t="e">
        <f>IF(ISERROR(CB421),NA(),(CC421/Calculator!$E$6)/2)</f>
        <v>#N/A</v>
      </c>
      <c r="CU421" s="39" t="e">
        <f>IF(ISERROR(CD421),NA(),(CE421/Calculator!$E$6)/2)</f>
        <v>#N/A</v>
      </c>
      <c r="CV421" s="39" t="e">
        <f>IF(ISERROR(CF421),NA(),(CG421/Calculator!$E$6)/2)</f>
        <v>#N/A</v>
      </c>
      <c r="CW421" s="39" t="e">
        <f>IF(ISERROR(CH421),NA(),(CI421/Calculator!$E$6)/2)</f>
        <v>#N/A</v>
      </c>
      <c r="CX421" s="39" t="e">
        <f>IF(ISERROR(CJ421),NA(),(CK421/Calculator!$E$6)/2)</f>
        <v>#N/A</v>
      </c>
      <c r="CY421" s="39" t="e">
        <f>IF(ISERROR(CL421),NA(),(CM421/Calculator!$E$6)/2)</f>
        <v>#N/A</v>
      </c>
      <c r="CZ421" s="39" t="e">
        <f>IF(ISERROR(CN421),NA(),(CO421/Calculator!$E$6)/2)</f>
        <v>#N/A</v>
      </c>
      <c r="DA421" s="39" t="e">
        <f>IF(ISERROR(CP421),NA(),(CQ421/Calculator!$E$6)/2)</f>
        <v>#N/A</v>
      </c>
    </row>
    <row r="422" spans="1:105" s="34" customFormat="1" ht="12" thickBot="1" x14ac:dyDescent="0.25">
      <c r="A422" s="51" t="str">
        <f t="shared" si="496"/>
        <v/>
      </c>
      <c r="B422" s="52" t="str">
        <f t="shared" si="542"/>
        <v/>
      </c>
      <c r="C422" s="53" t="str">
        <f t="shared" si="497"/>
        <v/>
      </c>
      <c r="D422" s="54"/>
      <c r="E422" s="36">
        <f t="shared" si="498"/>
        <v>0</v>
      </c>
      <c r="F422" s="36">
        <f t="shared" si="499"/>
        <v>0</v>
      </c>
      <c r="G422" s="36">
        <f t="shared" si="500"/>
        <v>0</v>
      </c>
      <c r="H422" s="36">
        <f t="shared" si="501"/>
        <v>0</v>
      </c>
      <c r="I422" s="36">
        <f t="shared" si="502"/>
        <v>0</v>
      </c>
      <c r="J422" s="36">
        <f t="shared" si="503"/>
        <v>0</v>
      </c>
      <c r="K422" s="36">
        <f t="shared" si="504"/>
        <v>0</v>
      </c>
      <c r="L422" s="36">
        <f t="shared" si="505"/>
        <v>0</v>
      </c>
      <c r="M422" s="36">
        <f t="shared" si="506"/>
        <v>0</v>
      </c>
      <c r="N422" s="36">
        <f t="shared" si="507"/>
        <v>0</v>
      </c>
      <c r="O422" s="49">
        <f t="shared" si="508"/>
        <v>0</v>
      </c>
      <c r="P422" s="132" t="str">
        <f t="shared" si="509"/>
        <v/>
      </c>
      <c r="Q422" s="50">
        <f t="shared" si="510"/>
        <v>0</v>
      </c>
      <c r="R422" s="37"/>
      <c r="S422" s="36">
        <f t="shared" si="511"/>
        <v>1000</v>
      </c>
      <c r="T422" s="36">
        <f t="shared" si="512"/>
        <v>0</v>
      </c>
      <c r="U422" s="36">
        <f t="shared" si="513"/>
        <v>0</v>
      </c>
      <c r="V422" s="36">
        <f t="shared" si="514"/>
        <v>0</v>
      </c>
      <c r="W422" s="36">
        <f t="shared" si="515"/>
        <v>3000</v>
      </c>
      <c r="X422" s="36">
        <f t="shared" si="516"/>
        <v>0</v>
      </c>
      <c r="Y422" s="36">
        <f t="shared" si="517"/>
        <v>0</v>
      </c>
      <c r="Z422" s="36">
        <f t="shared" si="518"/>
        <v>97018.580000000089</v>
      </c>
      <c r="AA422" s="36">
        <f t="shared" si="519"/>
        <v>0</v>
      </c>
      <c r="AB422" s="36">
        <f t="shared" si="520"/>
        <v>0</v>
      </c>
      <c r="AC422" s="40"/>
      <c r="AD422" s="36">
        <f t="shared" si="486"/>
        <v>0</v>
      </c>
      <c r="AE422" s="36">
        <f t="shared" si="487"/>
        <v>0</v>
      </c>
      <c r="AF422" s="36">
        <f t="shared" si="488"/>
        <v>0</v>
      </c>
      <c r="AG422" s="36">
        <f t="shared" si="489"/>
        <v>0</v>
      </c>
      <c r="AH422" s="36">
        <f t="shared" si="490"/>
        <v>0</v>
      </c>
      <c r="AI422" s="36">
        <f t="shared" si="491"/>
        <v>0</v>
      </c>
      <c r="AJ422" s="36">
        <f t="shared" si="492"/>
        <v>0</v>
      </c>
      <c r="AK422" s="36">
        <f t="shared" si="493"/>
        <v>0</v>
      </c>
      <c r="AL422" s="36">
        <f t="shared" si="494"/>
        <v>0</v>
      </c>
      <c r="AM422" s="36">
        <f t="shared" si="495"/>
        <v>0</v>
      </c>
      <c r="AN422" s="40"/>
      <c r="AO422" s="36">
        <f t="shared" si="521"/>
        <v>0</v>
      </c>
      <c r="AP422" s="36">
        <f t="shared" si="522"/>
        <v>0</v>
      </c>
      <c r="AQ422" s="36">
        <f t="shared" si="523"/>
        <v>0</v>
      </c>
      <c r="AR422" s="36">
        <f t="shared" si="524"/>
        <v>0</v>
      </c>
      <c r="AS422" s="36">
        <f t="shared" si="525"/>
        <v>0</v>
      </c>
      <c r="AT422" s="36">
        <f t="shared" si="526"/>
        <v>0</v>
      </c>
      <c r="AU422" s="36">
        <f t="shared" si="527"/>
        <v>0</v>
      </c>
      <c r="AV422" s="36">
        <f t="shared" si="528"/>
        <v>282.14999999999998</v>
      </c>
      <c r="AW422" s="36">
        <f t="shared" si="529"/>
        <v>0</v>
      </c>
      <c r="AX422" s="36">
        <f t="shared" si="530"/>
        <v>0</v>
      </c>
      <c r="AZ422" s="36">
        <f t="shared" si="543"/>
        <v>0</v>
      </c>
      <c r="BA422" s="36">
        <f t="shared" si="544"/>
        <v>0</v>
      </c>
      <c r="BB422" s="36">
        <f t="shared" si="545"/>
        <v>0</v>
      </c>
      <c r="BC422" s="36">
        <f t="shared" si="546"/>
        <v>0</v>
      </c>
      <c r="BD422" s="36">
        <f t="shared" si="547"/>
        <v>0</v>
      </c>
      <c r="BE422" s="36">
        <f t="shared" si="548"/>
        <v>0</v>
      </c>
      <c r="BF422" s="36">
        <f t="shared" si="549"/>
        <v>0</v>
      </c>
      <c r="BG422" s="36">
        <f t="shared" si="550"/>
        <v>0</v>
      </c>
      <c r="BH422" s="36">
        <f t="shared" si="551"/>
        <v>0</v>
      </c>
      <c r="BI422" s="36">
        <f t="shared" si="552"/>
        <v>0</v>
      </c>
      <c r="BJ422" s="118">
        <f t="shared" si="531"/>
        <v>0</v>
      </c>
      <c r="BK422" s="37"/>
      <c r="BL422" s="38">
        <f t="shared" si="553"/>
        <v>0</v>
      </c>
      <c r="BM422" s="39">
        <f>IF(BA422+AP422+T421&gt;=F$8,0,IF(SUM($BL422:BL422)&lt;$C422,MIN(F$8-(BA422+AP422+T421),$C422-SUM($BL422:BL422)),0))</f>
        <v>0</v>
      </c>
      <c r="BN422" s="39">
        <f>IF(BB422+AQ422+U421&gt;=G$8,0,IF(SUM($BL422:BM422)&lt;$C422,MIN(G$8-(BB422+AQ422+U421),$C422-SUM($BL422:BM422)),0))</f>
        <v>0</v>
      </c>
      <c r="BO422" s="39">
        <f>IF(BC422+AR422+V421&gt;=H$8,0,IF(SUM($BL422:BN422)&lt;$C422,MIN(H$8-(BC422+AR422+V421),$C422-SUM($BL422:BN422)),0))</f>
        <v>0</v>
      </c>
      <c r="BP422" s="39">
        <f>IF(BD422+AS422+W421&gt;=I$8,0,IF(SUM($BL422:BO422)&lt;$C422,MIN(I$8-(BD422+AS422+W421),$C422-SUM($BL422:BO422)),0))</f>
        <v>0</v>
      </c>
      <c r="BQ422" s="39">
        <f>IF(BE422+AT422+X421&gt;=J$8,0,IF(SUM($BL422:BP422)&lt;$C422,MIN(J$8-(BE422+AT422+X421),$C422-SUM($BL422:BP422)),0))</f>
        <v>0</v>
      </c>
      <c r="BR422" s="39">
        <f>IF(BF422+AU422+Y421&gt;=K$8,0,IF(SUM($BL422:BQ422)&lt;$C422,MIN(K$8-(BF422+AU422+Y421),$C422-SUM($BL422:BQ422)),0))</f>
        <v>0</v>
      </c>
      <c r="BS422" s="39">
        <f>IF(BG422+AV422+Z421&gt;=L$8,0,IF(SUM($BL422:BR422)&lt;$C422,MIN(L$8-(BG422+AV422+Z421),$C422-SUM($BL422:BR422)),0))</f>
        <v>0</v>
      </c>
      <c r="BT422" s="39">
        <f>IF(BH422+AW422+AA421&gt;=M$8,0,IF(SUM($BL422:BS422)&lt;$C422,MIN(M$8-(BH422+AW422+AA421),$C422-SUM($BL422:BS422)),0))</f>
        <v>0</v>
      </c>
      <c r="BU422" s="39">
        <f>IF(BI422+AX422+AB421&gt;=N$8,0,IF(SUM($BL422:BT422)&lt;$C422,MIN(N$8-(BI422+AX422+AB421),$C422-SUM($BL422:BT422)),0))</f>
        <v>0</v>
      </c>
      <c r="BW422" s="52" t="e">
        <f t="shared" si="554"/>
        <v>#N/A</v>
      </c>
      <c r="BX422" s="174" t="e">
        <f t="shared" si="555"/>
        <v>#N/A</v>
      </c>
      <c r="BY422" s="39">
        <f t="shared" si="532"/>
        <v>0</v>
      </c>
      <c r="BZ422" s="174" t="e">
        <f t="shared" si="556"/>
        <v>#N/A</v>
      </c>
      <c r="CA422" s="37">
        <f t="shared" si="533"/>
        <v>0</v>
      </c>
      <c r="CB422" s="174" t="e">
        <f t="shared" si="557"/>
        <v>#N/A</v>
      </c>
      <c r="CC422" s="39">
        <f t="shared" si="534"/>
        <v>0</v>
      </c>
      <c r="CD422" s="174" t="e">
        <f t="shared" si="558"/>
        <v>#N/A</v>
      </c>
      <c r="CE422" s="39">
        <f t="shared" si="535"/>
        <v>0</v>
      </c>
      <c r="CF422" s="174" t="e">
        <f t="shared" si="559"/>
        <v>#N/A</v>
      </c>
      <c r="CG422" s="39">
        <f t="shared" si="536"/>
        <v>0</v>
      </c>
      <c r="CH422" s="174" t="e">
        <f t="shared" si="560"/>
        <v>#N/A</v>
      </c>
      <c r="CI422" s="39">
        <f t="shared" si="537"/>
        <v>0</v>
      </c>
      <c r="CJ422" s="174" t="e">
        <f t="shared" si="561"/>
        <v>#N/A</v>
      </c>
      <c r="CK422" s="39">
        <f t="shared" si="538"/>
        <v>0</v>
      </c>
      <c r="CL422" s="174" t="e">
        <f t="shared" si="562"/>
        <v>#N/A</v>
      </c>
      <c r="CM422" s="39">
        <f t="shared" si="539"/>
        <v>0</v>
      </c>
      <c r="CN422" s="174" t="e">
        <f t="shared" si="563"/>
        <v>#N/A</v>
      </c>
      <c r="CO422" s="39">
        <f t="shared" si="540"/>
        <v>0</v>
      </c>
      <c r="CP422" s="174" t="e">
        <f t="shared" si="564"/>
        <v>#N/A</v>
      </c>
      <c r="CQ422" s="39">
        <f t="shared" si="541"/>
        <v>0</v>
      </c>
      <c r="CR422" s="39" t="e">
        <f>IF(ISERROR(BX422),NA(),(BY422/Calculator!$E$6)/2)</f>
        <v>#N/A</v>
      </c>
      <c r="CS422" s="39" t="e">
        <f>IF(ISERROR(BZ422),NA(),(CA422/Calculator!$E$6)/2)</f>
        <v>#N/A</v>
      </c>
      <c r="CT422" s="39" t="e">
        <f>IF(ISERROR(CB422),NA(),(CC422/Calculator!$E$6)/2)</f>
        <v>#N/A</v>
      </c>
      <c r="CU422" s="39" t="e">
        <f>IF(ISERROR(CD422),NA(),(CE422/Calculator!$E$6)/2)</f>
        <v>#N/A</v>
      </c>
      <c r="CV422" s="39" t="e">
        <f>IF(ISERROR(CF422),NA(),(CG422/Calculator!$E$6)/2)</f>
        <v>#N/A</v>
      </c>
      <c r="CW422" s="39" t="e">
        <f>IF(ISERROR(CH422),NA(),(CI422/Calculator!$E$6)/2)</f>
        <v>#N/A</v>
      </c>
      <c r="CX422" s="39" t="e">
        <f>IF(ISERROR(CJ422),NA(),(CK422/Calculator!$E$6)/2)</f>
        <v>#N/A</v>
      </c>
      <c r="CY422" s="39" t="e">
        <f>IF(ISERROR(CL422),NA(),(CM422/Calculator!$E$6)/2)</f>
        <v>#N/A</v>
      </c>
      <c r="CZ422" s="39" t="e">
        <f>IF(ISERROR(CN422),NA(),(CO422/Calculator!$E$6)/2)</f>
        <v>#N/A</v>
      </c>
      <c r="DA422" s="39" t="e">
        <f>IF(ISERROR(CP422),NA(),(CQ422/Calculator!$E$6)/2)</f>
        <v>#N/A</v>
      </c>
    </row>
    <row r="423" spans="1:105" s="34" customFormat="1" ht="12" thickBot="1" x14ac:dyDescent="0.25">
      <c r="A423" s="51" t="str">
        <f t="shared" si="496"/>
        <v/>
      </c>
      <c r="B423" s="52" t="str">
        <f t="shared" si="542"/>
        <v/>
      </c>
      <c r="C423" s="53" t="str">
        <f t="shared" si="497"/>
        <v/>
      </c>
      <c r="D423" s="54"/>
      <c r="E423" s="36">
        <f t="shared" si="498"/>
        <v>0</v>
      </c>
      <c r="F423" s="36">
        <f t="shared" si="499"/>
        <v>0</v>
      </c>
      <c r="G423" s="36">
        <f t="shared" si="500"/>
        <v>0</v>
      </c>
      <c r="H423" s="36">
        <f t="shared" si="501"/>
        <v>0</v>
      </c>
      <c r="I423" s="36">
        <f t="shared" si="502"/>
        <v>0</v>
      </c>
      <c r="J423" s="36">
        <f t="shared" si="503"/>
        <v>0</v>
      </c>
      <c r="K423" s="36">
        <f t="shared" si="504"/>
        <v>0</v>
      </c>
      <c r="L423" s="36">
        <f t="shared" si="505"/>
        <v>0</v>
      </c>
      <c r="M423" s="36">
        <f t="shared" si="506"/>
        <v>0</v>
      </c>
      <c r="N423" s="36">
        <f t="shared" si="507"/>
        <v>0</v>
      </c>
      <c r="O423" s="49">
        <f t="shared" si="508"/>
        <v>0</v>
      </c>
      <c r="P423" s="132" t="str">
        <f t="shared" si="509"/>
        <v/>
      </c>
      <c r="Q423" s="50">
        <f t="shared" si="510"/>
        <v>0</v>
      </c>
      <c r="R423" s="37"/>
      <c r="S423" s="36">
        <f t="shared" si="511"/>
        <v>1000</v>
      </c>
      <c r="T423" s="36">
        <f t="shared" si="512"/>
        <v>0</v>
      </c>
      <c r="U423" s="36">
        <f t="shared" si="513"/>
        <v>0</v>
      </c>
      <c r="V423" s="36">
        <f t="shared" si="514"/>
        <v>0</v>
      </c>
      <c r="W423" s="36">
        <f t="shared" si="515"/>
        <v>3000</v>
      </c>
      <c r="X423" s="36">
        <f t="shared" si="516"/>
        <v>0</v>
      </c>
      <c r="Y423" s="36">
        <f t="shared" si="517"/>
        <v>0</v>
      </c>
      <c r="Z423" s="36">
        <f t="shared" si="518"/>
        <v>97301.55000000009</v>
      </c>
      <c r="AA423" s="36">
        <f t="shared" si="519"/>
        <v>0</v>
      </c>
      <c r="AB423" s="36">
        <f t="shared" si="520"/>
        <v>0</v>
      </c>
      <c r="AC423" s="40"/>
      <c r="AD423" s="36">
        <f t="shared" si="486"/>
        <v>0</v>
      </c>
      <c r="AE423" s="36">
        <f t="shared" si="487"/>
        <v>0</v>
      </c>
      <c r="AF423" s="36">
        <f t="shared" si="488"/>
        <v>0</v>
      </c>
      <c r="AG423" s="36">
        <f t="shared" si="489"/>
        <v>0</v>
      </c>
      <c r="AH423" s="36">
        <f t="shared" si="490"/>
        <v>0</v>
      </c>
      <c r="AI423" s="36">
        <f t="shared" si="491"/>
        <v>0</v>
      </c>
      <c r="AJ423" s="36">
        <f t="shared" si="492"/>
        <v>0</v>
      </c>
      <c r="AK423" s="36">
        <f t="shared" si="493"/>
        <v>0</v>
      </c>
      <c r="AL423" s="36">
        <f t="shared" si="494"/>
        <v>0</v>
      </c>
      <c r="AM423" s="36">
        <f t="shared" si="495"/>
        <v>0</v>
      </c>
      <c r="AN423" s="40"/>
      <c r="AO423" s="36">
        <f t="shared" si="521"/>
        <v>0</v>
      </c>
      <c r="AP423" s="36">
        <f t="shared" si="522"/>
        <v>0</v>
      </c>
      <c r="AQ423" s="36">
        <f t="shared" si="523"/>
        <v>0</v>
      </c>
      <c r="AR423" s="36">
        <f t="shared" si="524"/>
        <v>0</v>
      </c>
      <c r="AS423" s="36">
        <f t="shared" si="525"/>
        <v>0</v>
      </c>
      <c r="AT423" s="36">
        <f t="shared" si="526"/>
        <v>0</v>
      </c>
      <c r="AU423" s="36">
        <f t="shared" si="527"/>
        <v>0</v>
      </c>
      <c r="AV423" s="36">
        <f t="shared" si="528"/>
        <v>282.97000000000003</v>
      </c>
      <c r="AW423" s="36">
        <f t="shared" si="529"/>
        <v>0</v>
      </c>
      <c r="AX423" s="36">
        <f t="shared" si="530"/>
        <v>0</v>
      </c>
      <c r="AZ423" s="36">
        <f t="shared" si="543"/>
        <v>0</v>
      </c>
      <c r="BA423" s="36">
        <f t="shared" si="544"/>
        <v>0</v>
      </c>
      <c r="BB423" s="36">
        <f t="shared" si="545"/>
        <v>0</v>
      </c>
      <c r="BC423" s="36">
        <f t="shared" si="546"/>
        <v>0</v>
      </c>
      <c r="BD423" s="36">
        <f t="shared" si="547"/>
        <v>0</v>
      </c>
      <c r="BE423" s="36">
        <f t="shared" si="548"/>
        <v>0</v>
      </c>
      <c r="BF423" s="36">
        <f t="shared" si="549"/>
        <v>0</v>
      </c>
      <c r="BG423" s="36">
        <f t="shared" si="550"/>
        <v>0</v>
      </c>
      <c r="BH423" s="36">
        <f t="shared" si="551"/>
        <v>0</v>
      </c>
      <c r="BI423" s="36">
        <f t="shared" si="552"/>
        <v>0</v>
      </c>
      <c r="BJ423" s="118">
        <f t="shared" si="531"/>
        <v>0</v>
      </c>
      <c r="BK423" s="37"/>
      <c r="BL423" s="38">
        <f t="shared" si="553"/>
        <v>0</v>
      </c>
      <c r="BM423" s="39">
        <f>IF(BA423+AP423+T422&gt;=F$8,0,IF(SUM($BL423:BL423)&lt;$C423,MIN(F$8-(BA423+AP423+T422),$C423-SUM($BL423:BL423)),0))</f>
        <v>0</v>
      </c>
      <c r="BN423" s="39">
        <f>IF(BB423+AQ423+U422&gt;=G$8,0,IF(SUM($BL423:BM423)&lt;$C423,MIN(G$8-(BB423+AQ423+U422),$C423-SUM($BL423:BM423)),0))</f>
        <v>0</v>
      </c>
      <c r="BO423" s="39">
        <f>IF(BC423+AR423+V422&gt;=H$8,0,IF(SUM($BL423:BN423)&lt;$C423,MIN(H$8-(BC423+AR423+V422),$C423-SUM($BL423:BN423)),0))</f>
        <v>0</v>
      </c>
      <c r="BP423" s="39">
        <f>IF(BD423+AS423+W422&gt;=I$8,0,IF(SUM($BL423:BO423)&lt;$C423,MIN(I$8-(BD423+AS423+W422),$C423-SUM($BL423:BO423)),0))</f>
        <v>0</v>
      </c>
      <c r="BQ423" s="39">
        <f>IF(BE423+AT423+X422&gt;=J$8,0,IF(SUM($BL423:BP423)&lt;$C423,MIN(J$8-(BE423+AT423+X422),$C423-SUM($BL423:BP423)),0))</f>
        <v>0</v>
      </c>
      <c r="BR423" s="39">
        <f>IF(BF423+AU423+Y422&gt;=K$8,0,IF(SUM($BL423:BQ423)&lt;$C423,MIN(K$8-(BF423+AU423+Y422),$C423-SUM($BL423:BQ423)),0))</f>
        <v>0</v>
      </c>
      <c r="BS423" s="39">
        <f>IF(BG423+AV423+Z422&gt;=L$8,0,IF(SUM($BL423:BR423)&lt;$C423,MIN(L$8-(BG423+AV423+Z422),$C423-SUM($BL423:BR423)),0))</f>
        <v>0</v>
      </c>
      <c r="BT423" s="39">
        <f>IF(BH423+AW423+AA422&gt;=M$8,0,IF(SUM($BL423:BS423)&lt;$C423,MIN(M$8-(BH423+AW423+AA422),$C423-SUM($BL423:BS423)),0))</f>
        <v>0</v>
      </c>
      <c r="BU423" s="39">
        <f>IF(BI423+AX423+AB422&gt;=N$8,0,IF(SUM($BL423:BT423)&lt;$C423,MIN(N$8-(BI423+AX423+AB422),$C423-SUM($BL423:BT423)),0))</f>
        <v>0</v>
      </c>
      <c r="BW423" s="52" t="e">
        <f t="shared" si="554"/>
        <v>#N/A</v>
      </c>
      <c r="BX423" s="174" t="e">
        <f t="shared" si="555"/>
        <v>#N/A</v>
      </c>
      <c r="BY423" s="39">
        <f t="shared" si="532"/>
        <v>0</v>
      </c>
      <c r="BZ423" s="174" t="e">
        <f t="shared" si="556"/>
        <v>#N/A</v>
      </c>
      <c r="CA423" s="37">
        <f t="shared" si="533"/>
        <v>0</v>
      </c>
      <c r="CB423" s="174" t="e">
        <f t="shared" si="557"/>
        <v>#N/A</v>
      </c>
      <c r="CC423" s="39">
        <f t="shared" si="534"/>
        <v>0</v>
      </c>
      <c r="CD423" s="174" t="e">
        <f t="shared" si="558"/>
        <v>#N/A</v>
      </c>
      <c r="CE423" s="39">
        <f t="shared" si="535"/>
        <v>0</v>
      </c>
      <c r="CF423" s="174" t="e">
        <f t="shared" si="559"/>
        <v>#N/A</v>
      </c>
      <c r="CG423" s="39">
        <f t="shared" si="536"/>
        <v>0</v>
      </c>
      <c r="CH423" s="174" t="e">
        <f t="shared" si="560"/>
        <v>#N/A</v>
      </c>
      <c r="CI423" s="39">
        <f t="shared" si="537"/>
        <v>0</v>
      </c>
      <c r="CJ423" s="174" t="e">
        <f t="shared" si="561"/>
        <v>#N/A</v>
      </c>
      <c r="CK423" s="39">
        <f t="shared" si="538"/>
        <v>0</v>
      </c>
      <c r="CL423" s="174" t="e">
        <f t="shared" si="562"/>
        <v>#N/A</v>
      </c>
      <c r="CM423" s="39">
        <f t="shared" si="539"/>
        <v>0</v>
      </c>
      <c r="CN423" s="174" t="e">
        <f t="shared" si="563"/>
        <v>#N/A</v>
      </c>
      <c r="CO423" s="39">
        <f t="shared" si="540"/>
        <v>0</v>
      </c>
      <c r="CP423" s="174" t="e">
        <f t="shared" si="564"/>
        <v>#N/A</v>
      </c>
      <c r="CQ423" s="39">
        <f t="shared" si="541"/>
        <v>0</v>
      </c>
      <c r="CR423" s="39" t="e">
        <f>IF(ISERROR(BX423),NA(),(BY423/Calculator!$E$6)/2)</f>
        <v>#N/A</v>
      </c>
      <c r="CS423" s="39" t="e">
        <f>IF(ISERROR(BZ423),NA(),(CA423/Calculator!$E$6)/2)</f>
        <v>#N/A</v>
      </c>
      <c r="CT423" s="39" t="e">
        <f>IF(ISERROR(CB423),NA(),(CC423/Calculator!$E$6)/2)</f>
        <v>#N/A</v>
      </c>
      <c r="CU423" s="39" t="e">
        <f>IF(ISERROR(CD423),NA(),(CE423/Calculator!$E$6)/2)</f>
        <v>#N/A</v>
      </c>
      <c r="CV423" s="39" t="e">
        <f>IF(ISERROR(CF423),NA(),(CG423/Calculator!$E$6)/2)</f>
        <v>#N/A</v>
      </c>
      <c r="CW423" s="39" t="e">
        <f>IF(ISERROR(CH423),NA(),(CI423/Calculator!$E$6)/2)</f>
        <v>#N/A</v>
      </c>
      <c r="CX423" s="39" t="e">
        <f>IF(ISERROR(CJ423),NA(),(CK423/Calculator!$E$6)/2)</f>
        <v>#N/A</v>
      </c>
      <c r="CY423" s="39" t="e">
        <f>IF(ISERROR(CL423),NA(),(CM423/Calculator!$E$6)/2)</f>
        <v>#N/A</v>
      </c>
      <c r="CZ423" s="39" t="e">
        <f>IF(ISERROR(CN423),NA(),(CO423/Calculator!$E$6)/2)</f>
        <v>#N/A</v>
      </c>
      <c r="DA423" s="39" t="e">
        <f>IF(ISERROR(CP423),NA(),(CQ423/Calculator!$E$6)/2)</f>
        <v>#N/A</v>
      </c>
    </row>
    <row r="424" spans="1:105" s="34" customFormat="1" ht="12" thickBot="1" x14ac:dyDescent="0.25">
      <c r="A424" s="51" t="str">
        <f t="shared" si="496"/>
        <v/>
      </c>
      <c r="B424" s="52" t="str">
        <f t="shared" si="542"/>
        <v/>
      </c>
      <c r="C424" s="53" t="str">
        <f t="shared" si="497"/>
        <v/>
      </c>
      <c r="D424" s="54"/>
      <c r="E424" s="36">
        <f t="shared" si="498"/>
        <v>0</v>
      </c>
      <c r="F424" s="36">
        <f t="shared" si="499"/>
        <v>0</v>
      </c>
      <c r="G424" s="36">
        <f t="shared" si="500"/>
        <v>0</v>
      </c>
      <c r="H424" s="36">
        <f t="shared" si="501"/>
        <v>0</v>
      </c>
      <c r="I424" s="36">
        <f t="shared" si="502"/>
        <v>0</v>
      </c>
      <c r="J424" s="36">
        <f t="shared" si="503"/>
        <v>0</v>
      </c>
      <c r="K424" s="36">
        <f t="shared" si="504"/>
        <v>0</v>
      </c>
      <c r="L424" s="36">
        <f t="shared" si="505"/>
        <v>0</v>
      </c>
      <c r="M424" s="36">
        <f t="shared" si="506"/>
        <v>0</v>
      </c>
      <c r="N424" s="36">
        <f t="shared" si="507"/>
        <v>0</v>
      </c>
      <c r="O424" s="49">
        <f t="shared" si="508"/>
        <v>0</v>
      </c>
      <c r="P424" s="132" t="str">
        <f t="shared" si="509"/>
        <v/>
      </c>
      <c r="Q424" s="50">
        <f t="shared" si="510"/>
        <v>0</v>
      </c>
      <c r="R424" s="37"/>
      <c r="S424" s="36">
        <f t="shared" si="511"/>
        <v>1000</v>
      </c>
      <c r="T424" s="36">
        <f t="shared" si="512"/>
        <v>0</v>
      </c>
      <c r="U424" s="36">
        <f t="shared" si="513"/>
        <v>0</v>
      </c>
      <c r="V424" s="36">
        <f t="shared" si="514"/>
        <v>0</v>
      </c>
      <c r="W424" s="36">
        <f t="shared" si="515"/>
        <v>3000</v>
      </c>
      <c r="X424" s="36">
        <f t="shared" si="516"/>
        <v>0</v>
      </c>
      <c r="Y424" s="36">
        <f t="shared" si="517"/>
        <v>0</v>
      </c>
      <c r="Z424" s="36">
        <f t="shared" si="518"/>
        <v>97585.350000000093</v>
      </c>
      <c r="AA424" s="36">
        <f t="shared" si="519"/>
        <v>0</v>
      </c>
      <c r="AB424" s="36">
        <f t="shared" si="520"/>
        <v>0</v>
      </c>
      <c r="AC424" s="40"/>
      <c r="AD424" s="36">
        <f t="shared" si="486"/>
        <v>0</v>
      </c>
      <c r="AE424" s="36">
        <f t="shared" si="487"/>
        <v>0</v>
      </c>
      <c r="AF424" s="36">
        <f t="shared" si="488"/>
        <v>0</v>
      </c>
      <c r="AG424" s="36">
        <f t="shared" si="489"/>
        <v>0</v>
      </c>
      <c r="AH424" s="36">
        <f t="shared" si="490"/>
        <v>0</v>
      </c>
      <c r="AI424" s="36">
        <f t="shared" si="491"/>
        <v>0</v>
      </c>
      <c r="AJ424" s="36">
        <f t="shared" si="492"/>
        <v>0</v>
      </c>
      <c r="AK424" s="36">
        <f t="shared" si="493"/>
        <v>0</v>
      </c>
      <c r="AL424" s="36">
        <f t="shared" si="494"/>
        <v>0</v>
      </c>
      <c r="AM424" s="36">
        <f t="shared" si="495"/>
        <v>0</v>
      </c>
      <c r="AN424" s="40"/>
      <c r="AO424" s="36">
        <f t="shared" si="521"/>
        <v>0</v>
      </c>
      <c r="AP424" s="36">
        <f t="shared" si="522"/>
        <v>0</v>
      </c>
      <c r="AQ424" s="36">
        <f t="shared" si="523"/>
        <v>0</v>
      </c>
      <c r="AR424" s="36">
        <f t="shared" si="524"/>
        <v>0</v>
      </c>
      <c r="AS424" s="36">
        <f t="shared" si="525"/>
        <v>0</v>
      </c>
      <c r="AT424" s="36">
        <f t="shared" si="526"/>
        <v>0</v>
      </c>
      <c r="AU424" s="36">
        <f t="shared" si="527"/>
        <v>0</v>
      </c>
      <c r="AV424" s="36">
        <f t="shared" si="528"/>
        <v>283.8</v>
      </c>
      <c r="AW424" s="36">
        <f t="shared" si="529"/>
        <v>0</v>
      </c>
      <c r="AX424" s="36">
        <f t="shared" si="530"/>
        <v>0</v>
      </c>
      <c r="AZ424" s="36">
        <f t="shared" si="543"/>
        <v>0</v>
      </c>
      <c r="BA424" s="36">
        <f t="shared" si="544"/>
        <v>0</v>
      </c>
      <c r="BB424" s="36">
        <f t="shared" si="545"/>
        <v>0</v>
      </c>
      <c r="BC424" s="36">
        <f t="shared" si="546"/>
        <v>0</v>
      </c>
      <c r="BD424" s="36">
        <f t="shared" si="547"/>
        <v>0</v>
      </c>
      <c r="BE424" s="36">
        <f t="shared" si="548"/>
        <v>0</v>
      </c>
      <c r="BF424" s="36">
        <f t="shared" si="549"/>
        <v>0</v>
      </c>
      <c r="BG424" s="36">
        <f t="shared" si="550"/>
        <v>0</v>
      </c>
      <c r="BH424" s="36">
        <f t="shared" si="551"/>
        <v>0</v>
      </c>
      <c r="BI424" s="36">
        <f t="shared" si="552"/>
        <v>0</v>
      </c>
      <c r="BJ424" s="118">
        <f t="shared" si="531"/>
        <v>0</v>
      </c>
      <c r="BK424" s="37"/>
      <c r="BL424" s="38">
        <f t="shared" si="553"/>
        <v>0</v>
      </c>
      <c r="BM424" s="39">
        <f>IF(BA424+AP424+T423&gt;=F$8,0,IF(SUM($BL424:BL424)&lt;$C424,MIN(F$8-(BA424+AP424+T423),$C424-SUM($BL424:BL424)),0))</f>
        <v>0</v>
      </c>
      <c r="BN424" s="39">
        <f>IF(BB424+AQ424+U423&gt;=G$8,0,IF(SUM($BL424:BM424)&lt;$C424,MIN(G$8-(BB424+AQ424+U423),$C424-SUM($BL424:BM424)),0))</f>
        <v>0</v>
      </c>
      <c r="BO424" s="39">
        <f>IF(BC424+AR424+V423&gt;=H$8,0,IF(SUM($BL424:BN424)&lt;$C424,MIN(H$8-(BC424+AR424+V423),$C424-SUM($BL424:BN424)),0))</f>
        <v>0</v>
      </c>
      <c r="BP424" s="39">
        <f>IF(BD424+AS424+W423&gt;=I$8,0,IF(SUM($BL424:BO424)&lt;$C424,MIN(I$8-(BD424+AS424+W423),$C424-SUM($BL424:BO424)),0))</f>
        <v>0</v>
      </c>
      <c r="BQ424" s="39">
        <f>IF(BE424+AT424+X423&gt;=J$8,0,IF(SUM($BL424:BP424)&lt;$C424,MIN(J$8-(BE424+AT424+X423),$C424-SUM($BL424:BP424)),0))</f>
        <v>0</v>
      </c>
      <c r="BR424" s="39">
        <f>IF(BF424+AU424+Y423&gt;=K$8,0,IF(SUM($BL424:BQ424)&lt;$C424,MIN(K$8-(BF424+AU424+Y423),$C424-SUM($BL424:BQ424)),0))</f>
        <v>0</v>
      </c>
      <c r="BS424" s="39">
        <f>IF(BG424+AV424+Z423&gt;=L$8,0,IF(SUM($BL424:BR424)&lt;$C424,MIN(L$8-(BG424+AV424+Z423),$C424-SUM($BL424:BR424)),0))</f>
        <v>0</v>
      </c>
      <c r="BT424" s="39">
        <f>IF(BH424+AW424+AA423&gt;=M$8,0,IF(SUM($BL424:BS424)&lt;$C424,MIN(M$8-(BH424+AW424+AA423),$C424-SUM($BL424:BS424)),0))</f>
        <v>0</v>
      </c>
      <c r="BU424" s="39">
        <f>IF(BI424+AX424+AB423&gt;=N$8,0,IF(SUM($BL424:BT424)&lt;$C424,MIN(N$8-(BI424+AX424+AB423),$C424-SUM($BL424:BT424)),0))</f>
        <v>0</v>
      </c>
      <c r="BW424" s="52" t="e">
        <f t="shared" si="554"/>
        <v>#N/A</v>
      </c>
      <c r="BX424" s="174" t="e">
        <f t="shared" si="555"/>
        <v>#N/A</v>
      </c>
      <c r="BY424" s="39">
        <f t="shared" si="532"/>
        <v>0</v>
      </c>
      <c r="BZ424" s="174" t="e">
        <f t="shared" si="556"/>
        <v>#N/A</v>
      </c>
      <c r="CA424" s="37">
        <f t="shared" si="533"/>
        <v>0</v>
      </c>
      <c r="CB424" s="174" t="e">
        <f t="shared" si="557"/>
        <v>#N/A</v>
      </c>
      <c r="CC424" s="39">
        <f t="shared" si="534"/>
        <v>0</v>
      </c>
      <c r="CD424" s="174" t="e">
        <f t="shared" si="558"/>
        <v>#N/A</v>
      </c>
      <c r="CE424" s="39">
        <f t="shared" si="535"/>
        <v>0</v>
      </c>
      <c r="CF424" s="174" t="e">
        <f t="shared" si="559"/>
        <v>#N/A</v>
      </c>
      <c r="CG424" s="39">
        <f t="shared" si="536"/>
        <v>0</v>
      </c>
      <c r="CH424" s="174" t="e">
        <f t="shared" si="560"/>
        <v>#N/A</v>
      </c>
      <c r="CI424" s="39">
        <f t="shared" si="537"/>
        <v>0</v>
      </c>
      <c r="CJ424" s="174" t="e">
        <f t="shared" si="561"/>
        <v>#N/A</v>
      </c>
      <c r="CK424" s="39">
        <f t="shared" si="538"/>
        <v>0</v>
      </c>
      <c r="CL424" s="174" t="e">
        <f t="shared" si="562"/>
        <v>#N/A</v>
      </c>
      <c r="CM424" s="39">
        <f t="shared" si="539"/>
        <v>0</v>
      </c>
      <c r="CN424" s="174" t="e">
        <f t="shared" si="563"/>
        <v>#N/A</v>
      </c>
      <c r="CO424" s="39">
        <f t="shared" si="540"/>
        <v>0</v>
      </c>
      <c r="CP424" s="174" t="e">
        <f t="shared" si="564"/>
        <v>#N/A</v>
      </c>
      <c r="CQ424" s="39">
        <f t="shared" si="541"/>
        <v>0</v>
      </c>
      <c r="CR424" s="39" t="e">
        <f>IF(ISERROR(BX424),NA(),(BY424/Calculator!$E$6)/2)</f>
        <v>#N/A</v>
      </c>
      <c r="CS424" s="39" t="e">
        <f>IF(ISERROR(BZ424),NA(),(CA424/Calculator!$E$6)/2)</f>
        <v>#N/A</v>
      </c>
      <c r="CT424" s="39" t="e">
        <f>IF(ISERROR(CB424),NA(),(CC424/Calculator!$E$6)/2)</f>
        <v>#N/A</v>
      </c>
      <c r="CU424" s="39" t="e">
        <f>IF(ISERROR(CD424),NA(),(CE424/Calculator!$E$6)/2)</f>
        <v>#N/A</v>
      </c>
      <c r="CV424" s="39" t="e">
        <f>IF(ISERROR(CF424),NA(),(CG424/Calculator!$E$6)/2)</f>
        <v>#N/A</v>
      </c>
      <c r="CW424" s="39" t="e">
        <f>IF(ISERROR(CH424),NA(),(CI424/Calculator!$E$6)/2)</f>
        <v>#N/A</v>
      </c>
      <c r="CX424" s="39" t="e">
        <f>IF(ISERROR(CJ424),NA(),(CK424/Calculator!$E$6)/2)</f>
        <v>#N/A</v>
      </c>
      <c r="CY424" s="39" t="e">
        <f>IF(ISERROR(CL424),NA(),(CM424/Calculator!$E$6)/2)</f>
        <v>#N/A</v>
      </c>
      <c r="CZ424" s="39" t="e">
        <f>IF(ISERROR(CN424),NA(),(CO424/Calculator!$E$6)/2)</f>
        <v>#N/A</v>
      </c>
      <c r="DA424" s="39" t="e">
        <f>IF(ISERROR(CP424),NA(),(CQ424/Calculator!$E$6)/2)</f>
        <v>#N/A</v>
      </c>
    </row>
    <row r="425" spans="1:105" s="34" customFormat="1" ht="12" thickBot="1" x14ac:dyDescent="0.25">
      <c r="A425" s="51" t="str">
        <f t="shared" si="496"/>
        <v/>
      </c>
      <c r="B425" s="52" t="str">
        <f t="shared" si="542"/>
        <v/>
      </c>
      <c r="C425" s="53" t="str">
        <f t="shared" si="497"/>
        <v/>
      </c>
      <c r="D425" s="54"/>
      <c r="E425" s="36">
        <f t="shared" si="498"/>
        <v>0</v>
      </c>
      <c r="F425" s="36">
        <f t="shared" si="499"/>
        <v>0</v>
      </c>
      <c r="G425" s="36">
        <f t="shared" si="500"/>
        <v>0</v>
      </c>
      <c r="H425" s="36">
        <f t="shared" si="501"/>
        <v>0</v>
      </c>
      <c r="I425" s="36">
        <f t="shared" si="502"/>
        <v>0</v>
      </c>
      <c r="J425" s="36">
        <f t="shared" si="503"/>
        <v>0</v>
      </c>
      <c r="K425" s="36">
        <f t="shared" si="504"/>
        <v>0</v>
      </c>
      <c r="L425" s="36">
        <f t="shared" si="505"/>
        <v>0</v>
      </c>
      <c r="M425" s="36">
        <f t="shared" si="506"/>
        <v>0</v>
      </c>
      <c r="N425" s="36">
        <f t="shared" si="507"/>
        <v>0</v>
      </c>
      <c r="O425" s="49">
        <f t="shared" si="508"/>
        <v>0</v>
      </c>
      <c r="P425" s="132" t="str">
        <f t="shared" si="509"/>
        <v/>
      </c>
      <c r="Q425" s="50">
        <f t="shared" si="510"/>
        <v>0</v>
      </c>
      <c r="R425" s="37"/>
      <c r="S425" s="36">
        <f t="shared" si="511"/>
        <v>1000</v>
      </c>
      <c r="T425" s="36">
        <f t="shared" si="512"/>
        <v>0</v>
      </c>
      <c r="U425" s="36">
        <f t="shared" si="513"/>
        <v>0</v>
      </c>
      <c r="V425" s="36">
        <f t="shared" si="514"/>
        <v>0</v>
      </c>
      <c r="W425" s="36">
        <f t="shared" si="515"/>
        <v>3000</v>
      </c>
      <c r="X425" s="36">
        <f t="shared" si="516"/>
        <v>0</v>
      </c>
      <c r="Y425" s="36">
        <f t="shared" si="517"/>
        <v>0</v>
      </c>
      <c r="Z425" s="36">
        <f t="shared" si="518"/>
        <v>97869.970000000088</v>
      </c>
      <c r="AA425" s="36">
        <f t="shared" si="519"/>
        <v>0</v>
      </c>
      <c r="AB425" s="36">
        <f t="shared" si="520"/>
        <v>0</v>
      </c>
      <c r="AC425" s="40"/>
      <c r="AD425" s="36">
        <f t="shared" si="486"/>
        <v>0</v>
      </c>
      <c r="AE425" s="36">
        <f t="shared" si="487"/>
        <v>0</v>
      </c>
      <c r="AF425" s="36">
        <f t="shared" si="488"/>
        <v>0</v>
      </c>
      <c r="AG425" s="36">
        <f t="shared" si="489"/>
        <v>0</v>
      </c>
      <c r="AH425" s="36">
        <f t="shared" si="490"/>
        <v>0</v>
      </c>
      <c r="AI425" s="36">
        <f t="shared" si="491"/>
        <v>0</v>
      </c>
      <c r="AJ425" s="36">
        <f t="shared" si="492"/>
        <v>0</v>
      </c>
      <c r="AK425" s="36">
        <f t="shared" si="493"/>
        <v>0</v>
      </c>
      <c r="AL425" s="36">
        <f t="shared" si="494"/>
        <v>0</v>
      </c>
      <c r="AM425" s="36">
        <f t="shared" si="495"/>
        <v>0</v>
      </c>
      <c r="AN425" s="40"/>
      <c r="AO425" s="36">
        <f t="shared" si="521"/>
        <v>0</v>
      </c>
      <c r="AP425" s="36">
        <f t="shared" si="522"/>
        <v>0</v>
      </c>
      <c r="AQ425" s="36">
        <f t="shared" si="523"/>
        <v>0</v>
      </c>
      <c r="AR425" s="36">
        <f t="shared" si="524"/>
        <v>0</v>
      </c>
      <c r="AS425" s="36">
        <f t="shared" si="525"/>
        <v>0</v>
      </c>
      <c r="AT425" s="36">
        <f t="shared" si="526"/>
        <v>0</v>
      </c>
      <c r="AU425" s="36">
        <f t="shared" si="527"/>
        <v>0</v>
      </c>
      <c r="AV425" s="36">
        <f t="shared" si="528"/>
        <v>284.62</v>
      </c>
      <c r="AW425" s="36">
        <f t="shared" si="529"/>
        <v>0</v>
      </c>
      <c r="AX425" s="36">
        <f t="shared" si="530"/>
        <v>0</v>
      </c>
      <c r="AZ425" s="36">
        <f t="shared" si="543"/>
        <v>0</v>
      </c>
      <c r="BA425" s="36">
        <f t="shared" si="544"/>
        <v>0</v>
      </c>
      <c r="BB425" s="36">
        <f t="shared" si="545"/>
        <v>0</v>
      </c>
      <c r="BC425" s="36">
        <f t="shared" si="546"/>
        <v>0</v>
      </c>
      <c r="BD425" s="36">
        <f t="shared" si="547"/>
        <v>0</v>
      </c>
      <c r="BE425" s="36">
        <f t="shared" si="548"/>
        <v>0</v>
      </c>
      <c r="BF425" s="36">
        <f t="shared" si="549"/>
        <v>0</v>
      </c>
      <c r="BG425" s="36">
        <f t="shared" si="550"/>
        <v>0</v>
      </c>
      <c r="BH425" s="36">
        <f t="shared" si="551"/>
        <v>0</v>
      </c>
      <c r="BI425" s="36">
        <f t="shared" si="552"/>
        <v>0</v>
      </c>
      <c r="BJ425" s="118">
        <f t="shared" si="531"/>
        <v>0</v>
      </c>
      <c r="BK425" s="37"/>
      <c r="BL425" s="38">
        <f t="shared" si="553"/>
        <v>0</v>
      </c>
      <c r="BM425" s="39">
        <f>IF(BA425+AP425+T424&gt;=F$8,0,IF(SUM($BL425:BL425)&lt;$C425,MIN(F$8-(BA425+AP425+T424),$C425-SUM($BL425:BL425)),0))</f>
        <v>0</v>
      </c>
      <c r="BN425" s="39">
        <f>IF(BB425+AQ425+U424&gt;=G$8,0,IF(SUM($BL425:BM425)&lt;$C425,MIN(G$8-(BB425+AQ425+U424),$C425-SUM($BL425:BM425)),0))</f>
        <v>0</v>
      </c>
      <c r="BO425" s="39">
        <f>IF(BC425+AR425+V424&gt;=H$8,0,IF(SUM($BL425:BN425)&lt;$C425,MIN(H$8-(BC425+AR425+V424),$C425-SUM($BL425:BN425)),0))</f>
        <v>0</v>
      </c>
      <c r="BP425" s="39">
        <f>IF(BD425+AS425+W424&gt;=I$8,0,IF(SUM($BL425:BO425)&lt;$C425,MIN(I$8-(BD425+AS425+W424),$C425-SUM($BL425:BO425)),0))</f>
        <v>0</v>
      </c>
      <c r="BQ425" s="39">
        <f>IF(BE425+AT425+X424&gt;=J$8,0,IF(SUM($BL425:BP425)&lt;$C425,MIN(J$8-(BE425+AT425+X424),$C425-SUM($BL425:BP425)),0))</f>
        <v>0</v>
      </c>
      <c r="BR425" s="39">
        <f>IF(BF425+AU425+Y424&gt;=K$8,0,IF(SUM($BL425:BQ425)&lt;$C425,MIN(K$8-(BF425+AU425+Y424),$C425-SUM($BL425:BQ425)),0))</f>
        <v>0</v>
      </c>
      <c r="BS425" s="39">
        <f>IF(BG425+AV425+Z424&gt;=L$8,0,IF(SUM($BL425:BR425)&lt;$C425,MIN(L$8-(BG425+AV425+Z424),$C425-SUM($BL425:BR425)),0))</f>
        <v>0</v>
      </c>
      <c r="BT425" s="39">
        <f>IF(BH425+AW425+AA424&gt;=M$8,0,IF(SUM($BL425:BS425)&lt;$C425,MIN(M$8-(BH425+AW425+AA424),$C425-SUM($BL425:BS425)),0))</f>
        <v>0</v>
      </c>
      <c r="BU425" s="39">
        <f>IF(BI425+AX425+AB424&gt;=N$8,0,IF(SUM($BL425:BT425)&lt;$C425,MIN(N$8-(BI425+AX425+AB424),$C425-SUM($BL425:BT425)),0))</f>
        <v>0</v>
      </c>
      <c r="BW425" s="52" t="e">
        <f t="shared" si="554"/>
        <v>#N/A</v>
      </c>
      <c r="BX425" s="174" t="e">
        <f t="shared" si="555"/>
        <v>#N/A</v>
      </c>
      <c r="BY425" s="39">
        <f t="shared" si="532"/>
        <v>0</v>
      </c>
      <c r="BZ425" s="174" t="e">
        <f t="shared" si="556"/>
        <v>#N/A</v>
      </c>
      <c r="CA425" s="37">
        <f t="shared" si="533"/>
        <v>0</v>
      </c>
      <c r="CB425" s="174" t="e">
        <f t="shared" si="557"/>
        <v>#N/A</v>
      </c>
      <c r="CC425" s="39">
        <f t="shared" si="534"/>
        <v>0</v>
      </c>
      <c r="CD425" s="174" t="e">
        <f t="shared" si="558"/>
        <v>#N/A</v>
      </c>
      <c r="CE425" s="39">
        <f t="shared" si="535"/>
        <v>0</v>
      </c>
      <c r="CF425" s="174" t="e">
        <f t="shared" si="559"/>
        <v>#N/A</v>
      </c>
      <c r="CG425" s="39">
        <f t="shared" si="536"/>
        <v>0</v>
      </c>
      <c r="CH425" s="174" t="e">
        <f t="shared" si="560"/>
        <v>#N/A</v>
      </c>
      <c r="CI425" s="39">
        <f t="shared" si="537"/>
        <v>0</v>
      </c>
      <c r="CJ425" s="174" t="e">
        <f t="shared" si="561"/>
        <v>#N/A</v>
      </c>
      <c r="CK425" s="39">
        <f t="shared" si="538"/>
        <v>0</v>
      </c>
      <c r="CL425" s="174" t="e">
        <f t="shared" si="562"/>
        <v>#N/A</v>
      </c>
      <c r="CM425" s="39">
        <f t="shared" si="539"/>
        <v>0</v>
      </c>
      <c r="CN425" s="174" t="e">
        <f t="shared" si="563"/>
        <v>#N/A</v>
      </c>
      <c r="CO425" s="39">
        <f t="shared" si="540"/>
        <v>0</v>
      </c>
      <c r="CP425" s="174" t="e">
        <f t="shared" si="564"/>
        <v>#N/A</v>
      </c>
      <c r="CQ425" s="39">
        <f t="shared" si="541"/>
        <v>0</v>
      </c>
      <c r="CR425" s="39" t="e">
        <f>IF(ISERROR(BX425),NA(),(BY425/Calculator!$E$6)/2)</f>
        <v>#N/A</v>
      </c>
      <c r="CS425" s="39" t="e">
        <f>IF(ISERROR(BZ425),NA(),(CA425/Calculator!$E$6)/2)</f>
        <v>#N/A</v>
      </c>
      <c r="CT425" s="39" t="e">
        <f>IF(ISERROR(CB425),NA(),(CC425/Calculator!$E$6)/2)</f>
        <v>#N/A</v>
      </c>
      <c r="CU425" s="39" t="e">
        <f>IF(ISERROR(CD425),NA(),(CE425/Calculator!$E$6)/2)</f>
        <v>#N/A</v>
      </c>
      <c r="CV425" s="39" t="e">
        <f>IF(ISERROR(CF425),NA(),(CG425/Calculator!$E$6)/2)</f>
        <v>#N/A</v>
      </c>
      <c r="CW425" s="39" t="e">
        <f>IF(ISERROR(CH425),NA(),(CI425/Calculator!$E$6)/2)</f>
        <v>#N/A</v>
      </c>
      <c r="CX425" s="39" t="e">
        <f>IF(ISERROR(CJ425),NA(),(CK425/Calculator!$E$6)/2)</f>
        <v>#N/A</v>
      </c>
      <c r="CY425" s="39" t="e">
        <f>IF(ISERROR(CL425),NA(),(CM425/Calculator!$E$6)/2)</f>
        <v>#N/A</v>
      </c>
      <c r="CZ425" s="39" t="e">
        <f>IF(ISERROR(CN425),NA(),(CO425/Calculator!$E$6)/2)</f>
        <v>#N/A</v>
      </c>
      <c r="DA425" s="39" t="e">
        <f>IF(ISERROR(CP425),NA(),(CQ425/Calculator!$E$6)/2)</f>
        <v>#N/A</v>
      </c>
    </row>
    <row r="426" spans="1:105" s="34" customFormat="1" ht="12" thickBot="1" x14ac:dyDescent="0.25">
      <c r="A426" s="51" t="str">
        <f t="shared" si="496"/>
        <v/>
      </c>
      <c r="B426" s="52" t="str">
        <f t="shared" si="542"/>
        <v/>
      </c>
      <c r="C426" s="53" t="str">
        <f t="shared" si="497"/>
        <v/>
      </c>
      <c r="D426" s="54"/>
      <c r="E426" s="36">
        <f t="shared" si="498"/>
        <v>0</v>
      </c>
      <c r="F426" s="36">
        <f t="shared" si="499"/>
        <v>0</v>
      </c>
      <c r="G426" s="36">
        <f t="shared" si="500"/>
        <v>0</v>
      </c>
      <c r="H426" s="36">
        <f t="shared" si="501"/>
        <v>0</v>
      </c>
      <c r="I426" s="36">
        <f t="shared" si="502"/>
        <v>0</v>
      </c>
      <c r="J426" s="36">
        <f t="shared" si="503"/>
        <v>0</v>
      </c>
      <c r="K426" s="36">
        <f t="shared" si="504"/>
        <v>0</v>
      </c>
      <c r="L426" s="36">
        <f t="shared" si="505"/>
        <v>0</v>
      </c>
      <c r="M426" s="36">
        <f t="shared" si="506"/>
        <v>0</v>
      </c>
      <c r="N426" s="36">
        <f t="shared" si="507"/>
        <v>0</v>
      </c>
      <c r="O426" s="49">
        <f t="shared" si="508"/>
        <v>0</v>
      </c>
      <c r="P426" s="132" t="str">
        <f t="shared" si="509"/>
        <v/>
      </c>
      <c r="Q426" s="50">
        <f t="shared" si="510"/>
        <v>0</v>
      </c>
      <c r="R426" s="37"/>
      <c r="S426" s="36">
        <f t="shared" si="511"/>
        <v>1000</v>
      </c>
      <c r="T426" s="36">
        <f t="shared" si="512"/>
        <v>0</v>
      </c>
      <c r="U426" s="36">
        <f t="shared" si="513"/>
        <v>0</v>
      </c>
      <c r="V426" s="36">
        <f t="shared" si="514"/>
        <v>0</v>
      </c>
      <c r="W426" s="36">
        <f t="shared" si="515"/>
        <v>3000</v>
      </c>
      <c r="X426" s="36">
        <f t="shared" si="516"/>
        <v>0</v>
      </c>
      <c r="Y426" s="36">
        <f t="shared" si="517"/>
        <v>0</v>
      </c>
      <c r="Z426" s="36">
        <f t="shared" si="518"/>
        <v>98155.420000000086</v>
      </c>
      <c r="AA426" s="36">
        <f t="shared" si="519"/>
        <v>0</v>
      </c>
      <c r="AB426" s="36">
        <f t="shared" si="520"/>
        <v>0</v>
      </c>
      <c r="AC426" s="40"/>
      <c r="AD426" s="36">
        <f t="shared" si="486"/>
        <v>0</v>
      </c>
      <c r="AE426" s="36">
        <f t="shared" si="487"/>
        <v>0</v>
      </c>
      <c r="AF426" s="36">
        <f t="shared" si="488"/>
        <v>0</v>
      </c>
      <c r="AG426" s="36">
        <f t="shared" si="489"/>
        <v>0</v>
      </c>
      <c r="AH426" s="36">
        <f t="shared" si="490"/>
        <v>0</v>
      </c>
      <c r="AI426" s="36">
        <f t="shared" si="491"/>
        <v>0</v>
      </c>
      <c r="AJ426" s="36">
        <f t="shared" si="492"/>
        <v>0</v>
      </c>
      <c r="AK426" s="36">
        <f t="shared" si="493"/>
        <v>0</v>
      </c>
      <c r="AL426" s="36">
        <f t="shared" si="494"/>
        <v>0</v>
      </c>
      <c r="AM426" s="36">
        <f t="shared" si="495"/>
        <v>0</v>
      </c>
      <c r="AN426" s="40"/>
      <c r="AO426" s="36">
        <f t="shared" si="521"/>
        <v>0</v>
      </c>
      <c r="AP426" s="36">
        <f t="shared" si="522"/>
        <v>0</v>
      </c>
      <c r="AQ426" s="36">
        <f t="shared" si="523"/>
        <v>0</v>
      </c>
      <c r="AR426" s="36">
        <f t="shared" si="524"/>
        <v>0</v>
      </c>
      <c r="AS426" s="36">
        <f t="shared" si="525"/>
        <v>0</v>
      </c>
      <c r="AT426" s="36">
        <f t="shared" si="526"/>
        <v>0</v>
      </c>
      <c r="AU426" s="36">
        <f t="shared" si="527"/>
        <v>0</v>
      </c>
      <c r="AV426" s="36">
        <f t="shared" si="528"/>
        <v>285.45</v>
      </c>
      <c r="AW426" s="36">
        <f t="shared" si="529"/>
        <v>0</v>
      </c>
      <c r="AX426" s="36">
        <f t="shared" si="530"/>
        <v>0</v>
      </c>
      <c r="AZ426" s="36">
        <f t="shared" si="543"/>
        <v>0</v>
      </c>
      <c r="BA426" s="36">
        <f t="shared" si="544"/>
        <v>0</v>
      </c>
      <c r="BB426" s="36">
        <f t="shared" si="545"/>
        <v>0</v>
      </c>
      <c r="BC426" s="36">
        <f t="shared" si="546"/>
        <v>0</v>
      </c>
      <c r="BD426" s="36">
        <f t="shared" si="547"/>
        <v>0</v>
      </c>
      <c r="BE426" s="36">
        <f t="shared" si="548"/>
        <v>0</v>
      </c>
      <c r="BF426" s="36">
        <f t="shared" si="549"/>
        <v>0</v>
      </c>
      <c r="BG426" s="36">
        <f t="shared" si="550"/>
        <v>0</v>
      </c>
      <c r="BH426" s="36">
        <f t="shared" si="551"/>
        <v>0</v>
      </c>
      <c r="BI426" s="36">
        <f t="shared" si="552"/>
        <v>0</v>
      </c>
      <c r="BJ426" s="118">
        <f t="shared" si="531"/>
        <v>0</v>
      </c>
      <c r="BK426" s="37"/>
      <c r="BL426" s="38">
        <f t="shared" si="553"/>
        <v>0</v>
      </c>
      <c r="BM426" s="39">
        <f>IF(BA426+AP426+T425&gt;=F$8,0,IF(SUM($BL426:BL426)&lt;$C426,MIN(F$8-(BA426+AP426+T425),$C426-SUM($BL426:BL426)),0))</f>
        <v>0</v>
      </c>
      <c r="BN426" s="39">
        <f>IF(BB426+AQ426+U425&gt;=G$8,0,IF(SUM($BL426:BM426)&lt;$C426,MIN(G$8-(BB426+AQ426+U425),$C426-SUM($BL426:BM426)),0))</f>
        <v>0</v>
      </c>
      <c r="BO426" s="39">
        <f>IF(BC426+AR426+V425&gt;=H$8,0,IF(SUM($BL426:BN426)&lt;$C426,MIN(H$8-(BC426+AR426+V425),$C426-SUM($BL426:BN426)),0))</f>
        <v>0</v>
      </c>
      <c r="BP426" s="39">
        <f>IF(BD426+AS426+W425&gt;=I$8,0,IF(SUM($BL426:BO426)&lt;$C426,MIN(I$8-(BD426+AS426+W425),$C426-SUM($BL426:BO426)),0))</f>
        <v>0</v>
      </c>
      <c r="BQ426" s="39">
        <f>IF(BE426+AT426+X425&gt;=J$8,0,IF(SUM($BL426:BP426)&lt;$C426,MIN(J$8-(BE426+AT426+X425),$C426-SUM($BL426:BP426)),0))</f>
        <v>0</v>
      </c>
      <c r="BR426" s="39">
        <f>IF(BF426+AU426+Y425&gt;=K$8,0,IF(SUM($BL426:BQ426)&lt;$C426,MIN(K$8-(BF426+AU426+Y425),$C426-SUM($BL426:BQ426)),0))</f>
        <v>0</v>
      </c>
      <c r="BS426" s="39">
        <f>IF(BG426+AV426+Z425&gt;=L$8,0,IF(SUM($BL426:BR426)&lt;$C426,MIN(L$8-(BG426+AV426+Z425),$C426-SUM($BL426:BR426)),0))</f>
        <v>0</v>
      </c>
      <c r="BT426" s="39">
        <f>IF(BH426+AW426+AA425&gt;=M$8,0,IF(SUM($BL426:BS426)&lt;$C426,MIN(M$8-(BH426+AW426+AA425),$C426-SUM($BL426:BS426)),0))</f>
        <v>0</v>
      </c>
      <c r="BU426" s="39">
        <f>IF(BI426+AX426+AB425&gt;=N$8,0,IF(SUM($BL426:BT426)&lt;$C426,MIN(N$8-(BI426+AX426+AB425),$C426-SUM($BL426:BT426)),0))</f>
        <v>0</v>
      </c>
      <c r="BW426" s="52" t="e">
        <f t="shared" si="554"/>
        <v>#N/A</v>
      </c>
      <c r="BX426" s="174" t="e">
        <f t="shared" si="555"/>
        <v>#N/A</v>
      </c>
      <c r="BY426" s="39">
        <f t="shared" si="532"/>
        <v>0</v>
      </c>
      <c r="BZ426" s="174" t="e">
        <f t="shared" si="556"/>
        <v>#N/A</v>
      </c>
      <c r="CA426" s="37">
        <f t="shared" si="533"/>
        <v>0</v>
      </c>
      <c r="CB426" s="174" t="e">
        <f t="shared" si="557"/>
        <v>#N/A</v>
      </c>
      <c r="CC426" s="39">
        <f t="shared" si="534"/>
        <v>0</v>
      </c>
      <c r="CD426" s="174" t="e">
        <f t="shared" si="558"/>
        <v>#N/A</v>
      </c>
      <c r="CE426" s="39">
        <f t="shared" si="535"/>
        <v>0</v>
      </c>
      <c r="CF426" s="174" t="e">
        <f t="shared" si="559"/>
        <v>#N/A</v>
      </c>
      <c r="CG426" s="39">
        <f t="shared" si="536"/>
        <v>0</v>
      </c>
      <c r="CH426" s="174" t="e">
        <f t="shared" si="560"/>
        <v>#N/A</v>
      </c>
      <c r="CI426" s="39">
        <f t="shared" si="537"/>
        <v>0</v>
      </c>
      <c r="CJ426" s="174" t="e">
        <f t="shared" si="561"/>
        <v>#N/A</v>
      </c>
      <c r="CK426" s="39">
        <f t="shared" si="538"/>
        <v>0</v>
      </c>
      <c r="CL426" s="174" t="e">
        <f t="shared" si="562"/>
        <v>#N/A</v>
      </c>
      <c r="CM426" s="39">
        <f t="shared" si="539"/>
        <v>0</v>
      </c>
      <c r="CN426" s="174" t="e">
        <f t="shared" si="563"/>
        <v>#N/A</v>
      </c>
      <c r="CO426" s="39">
        <f t="shared" si="540"/>
        <v>0</v>
      </c>
      <c r="CP426" s="174" t="e">
        <f t="shared" si="564"/>
        <v>#N/A</v>
      </c>
      <c r="CQ426" s="39">
        <f t="shared" si="541"/>
        <v>0</v>
      </c>
      <c r="CR426" s="39" t="e">
        <f>IF(ISERROR(BX426),NA(),(BY426/Calculator!$E$6)/2)</f>
        <v>#N/A</v>
      </c>
      <c r="CS426" s="39" t="e">
        <f>IF(ISERROR(BZ426),NA(),(CA426/Calculator!$E$6)/2)</f>
        <v>#N/A</v>
      </c>
      <c r="CT426" s="39" t="e">
        <f>IF(ISERROR(CB426),NA(),(CC426/Calculator!$E$6)/2)</f>
        <v>#N/A</v>
      </c>
      <c r="CU426" s="39" t="e">
        <f>IF(ISERROR(CD426),NA(),(CE426/Calculator!$E$6)/2)</f>
        <v>#N/A</v>
      </c>
      <c r="CV426" s="39" t="e">
        <f>IF(ISERROR(CF426),NA(),(CG426/Calculator!$E$6)/2)</f>
        <v>#N/A</v>
      </c>
      <c r="CW426" s="39" t="e">
        <f>IF(ISERROR(CH426),NA(),(CI426/Calculator!$E$6)/2)</f>
        <v>#N/A</v>
      </c>
      <c r="CX426" s="39" t="e">
        <f>IF(ISERROR(CJ426),NA(),(CK426/Calculator!$E$6)/2)</f>
        <v>#N/A</v>
      </c>
      <c r="CY426" s="39" t="e">
        <f>IF(ISERROR(CL426),NA(),(CM426/Calculator!$E$6)/2)</f>
        <v>#N/A</v>
      </c>
      <c r="CZ426" s="39" t="e">
        <f>IF(ISERROR(CN426),NA(),(CO426/Calculator!$E$6)/2)</f>
        <v>#N/A</v>
      </c>
      <c r="DA426" s="39" t="e">
        <f>IF(ISERROR(CP426),NA(),(CQ426/Calculator!$E$6)/2)</f>
        <v>#N/A</v>
      </c>
    </row>
    <row r="427" spans="1:105" s="34" customFormat="1" ht="12" thickBot="1" x14ac:dyDescent="0.25">
      <c r="A427" s="51" t="str">
        <f t="shared" si="496"/>
        <v/>
      </c>
      <c r="B427" s="52" t="str">
        <f t="shared" si="542"/>
        <v/>
      </c>
      <c r="C427" s="53" t="str">
        <f t="shared" si="497"/>
        <v/>
      </c>
      <c r="D427" s="54"/>
      <c r="E427" s="36">
        <f t="shared" si="498"/>
        <v>0</v>
      </c>
      <c r="F427" s="36">
        <f t="shared" si="499"/>
        <v>0</v>
      </c>
      <c r="G427" s="36">
        <f t="shared" si="500"/>
        <v>0</v>
      </c>
      <c r="H427" s="36">
        <f t="shared" si="501"/>
        <v>0</v>
      </c>
      <c r="I427" s="36">
        <f t="shared" si="502"/>
        <v>0</v>
      </c>
      <c r="J427" s="36">
        <f t="shared" si="503"/>
        <v>0</v>
      </c>
      <c r="K427" s="36">
        <f t="shared" si="504"/>
        <v>0</v>
      </c>
      <c r="L427" s="36">
        <f t="shared" si="505"/>
        <v>0</v>
      </c>
      <c r="M427" s="36">
        <f t="shared" si="506"/>
        <v>0</v>
      </c>
      <c r="N427" s="36">
        <f t="shared" si="507"/>
        <v>0</v>
      </c>
      <c r="O427" s="49">
        <f t="shared" si="508"/>
        <v>0</v>
      </c>
      <c r="P427" s="132" t="str">
        <f t="shared" si="509"/>
        <v/>
      </c>
      <c r="Q427" s="50">
        <f t="shared" si="510"/>
        <v>0</v>
      </c>
      <c r="R427" s="37"/>
      <c r="S427" s="36">
        <f t="shared" si="511"/>
        <v>1000</v>
      </c>
      <c r="T427" s="36">
        <f t="shared" si="512"/>
        <v>0</v>
      </c>
      <c r="U427" s="36">
        <f t="shared" si="513"/>
        <v>0</v>
      </c>
      <c r="V427" s="36">
        <f t="shared" si="514"/>
        <v>0</v>
      </c>
      <c r="W427" s="36">
        <f t="shared" si="515"/>
        <v>3000</v>
      </c>
      <c r="X427" s="36">
        <f t="shared" si="516"/>
        <v>0</v>
      </c>
      <c r="Y427" s="36">
        <f t="shared" si="517"/>
        <v>0</v>
      </c>
      <c r="Z427" s="36">
        <f t="shared" si="518"/>
        <v>98441.710000000079</v>
      </c>
      <c r="AA427" s="36">
        <f t="shared" si="519"/>
        <v>0</v>
      </c>
      <c r="AB427" s="36">
        <f t="shared" si="520"/>
        <v>0</v>
      </c>
      <c r="AC427" s="40"/>
      <c r="AD427" s="36">
        <f t="shared" si="486"/>
        <v>0</v>
      </c>
      <c r="AE427" s="36">
        <f t="shared" si="487"/>
        <v>0</v>
      </c>
      <c r="AF427" s="36">
        <f t="shared" si="488"/>
        <v>0</v>
      </c>
      <c r="AG427" s="36">
        <f t="shared" si="489"/>
        <v>0</v>
      </c>
      <c r="AH427" s="36">
        <f t="shared" si="490"/>
        <v>0</v>
      </c>
      <c r="AI427" s="36">
        <f t="shared" si="491"/>
        <v>0</v>
      </c>
      <c r="AJ427" s="36">
        <f t="shared" si="492"/>
        <v>0</v>
      </c>
      <c r="AK427" s="36">
        <f t="shared" si="493"/>
        <v>0</v>
      </c>
      <c r="AL427" s="36">
        <f t="shared" si="494"/>
        <v>0</v>
      </c>
      <c r="AM427" s="36">
        <f t="shared" si="495"/>
        <v>0</v>
      </c>
      <c r="AN427" s="40"/>
      <c r="AO427" s="36">
        <f t="shared" si="521"/>
        <v>0</v>
      </c>
      <c r="AP427" s="36">
        <f t="shared" si="522"/>
        <v>0</v>
      </c>
      <c r="AQ427" s="36">
        <f t="shared" si="523"/>
        <v>0</v>
      </c>
      <c r="AR427" s="36">
        <f t="shared" si="524"/>
        <v>0</v>
      </c>
      <c r="AS427" s="36">
        <f t="shared" si="525"/>
        <v>0</v>
      </c>
      <c r="AT427" s="36">
        <f t="shared" si="526"/>
        <v>0</v>
      </c>
      <c r="AU427" s="36">
        <f t="shared" si="527"/>
        <v>0</v>
      </c>
      <c r="AV427" s="36">
        <f t="shared" si="528"/>
        <v>286.29000000000002</v>
      </c>
      <c r="AW427" s="36">
        <f t="shared" si="529"/>
        <v>0</v>
      </c>
      <c r="AX427" s="36">
        <f t="shared" si="530"/>
        <v>0</v>
      </c>
      <c r="AZ427" s="36">
        <f t="shared" si="543"/>
        <v>0</v>
      </c>
      <c r="BA427" s="36">
        <f t="shared" si="544"/>
        <v>0</v>
      </c>
      <c r="BB427" s="36">
        <f t="shared" si="545"/>
        <v>0</v>
      </c>
      <c r="BC427" s="36">
        <f t="shared" si="546"/>
        <v>0</v>
      </c>
      <c r="BD427" s="36">
        <f t="shared" si="547"/>
        <v>0</v>
      </c>
      <c r="BE427" s="36">
        <f t="shared" si="548"/>
        <v>0</v>
      </c>
      <c r="BF427" s="36">
        <f t="shared" si="549"/>
        <v>0</v>
      </c>
      <c r="BG427" s="36">
        <f t="shared" si="550"/>
        <v>0</v>
      </c>
      <c r="BH427" s="36">
        <f t="shared" si="551"/>
        <v>0</v>
      </c>
      <c r="BI427" s="36">
        <f t="shared" si="552"/>
        <v>0</v>
      </c>
      <c r="BJ427" s="118">
        <f t="shared" si="531"/>
        <v>0</v>
      </c>
      <c r="BK427" s="37"/>
      <c r="BL427" s="38">
        <f t="shared" si="553"/>
        <v>0</v>
      </c>
      <c r="BM427" s="39">
        <f>IF(BA427+AP427+T426&gt;=F$8,0,IF(SUM($BL427:BL427)&lt;$C427,MIN(F$8-(BA427+AP427+T426),$C427-SUM($BL427:BL427)),0))</f>
        <v>0</v>
      </c>
      <c r="BN427" s="39">
        <f>IF(BB427+AQ427+U426&gt;=G$8,0,IF(SUM($BL427:BM427)&lt;$C427,MIN(G$8-(BB427+AQ427+U426),$C427-SUM($BL427:BM427)),0))</f>
        <v>0</v>
      </c>
      <c r="BO427" s="39">
        <f>IF(BC427+AR427+V426&gt;=H$8,0,IF(SUM($BL427:BN427)&lt;$C427,MIN(H$8-(BC427+AR427+V426),$C427-SUM($BL427:BN427)),0))</f>
        <v>0</v>
      </c>
      <c r="BP427" s="39">
        <f>IF(BD427+AS427+W426&gt;=I$8,0,IF(SUM($BL427:BO427)&lt;$C427,MIN(I$8-(BD427+AS427+W426),$C427-SUM($BL427:BO427)),0))</f>
        <v>0</v>
      </c>
      <c r="BQ427" s="39">
        <f>IF(BE427+AT427+X426&gt;=J$8,0,IF(SUM($BL427:BP427)&lt;$C427,MIN(J$8-(BE427+AT427+X426),$C427-SUM($BL427:BP427)),0))</f>
        <v>0</v>
      </c>
      <c r="BR427" s="39">
        <f>IF(BF427+AU427+Y426&gt;=K$8,0,IF(SUM($BL427:BQ427)&lt;$C427,MIN(K$8-(BF427+AU427+Y426),$C427-SUM($BL427:BQ427)),0))</f>
        <v>0</v>
      </c>
      <c r="BS427" s="39">
        <f>IF(BG427+AV427+Z426&gt;=L$8,0,IF(SUM($BL427:BR427)&lt;$C427,MIN(L$8-(BG427+AV427+Z426),$C427-SUM($BL427:BR427)),0))</f>
        <v>0</v>
      </c>
      <c r="BT427" s="39">
        <f>IF(BH427+AW427+AA426&gt;=M$8,0,IF(SUM($BL427:BS427)&lt;$C427,MIN(M$8-(BH427+AW427+AA426),$C427-SUM($BL427:BS427)),0))</f>
        <v>0</v>
      </c>
      <c r="BU427" s="39">
        <f>IF(BI427+AX427+AB426&gt;=N$8,0,IF(SUM($BL427:BT427)&lt;$C427,MIN(N$8-(BI427+AX427+AB426),$C427-SUM($BL427:BT427)),0))</f>
        <v>0</v>
      </c>
      <c r="BW427" s="52" t="e">
        <f t="shared" si="554"/>
        <v>#N/A</v>
      </c>
      <c r="BX427" s="174" t="e">
        <f t="shared" si="555"/>
        <v>#N/A</v>
      </c>
      <c r="BY427" s="39">
        <f t="shared" si="532"/>
        <v>0</v>
      </c>
      <c r="BZ427" s="174" t="e">
        <f t="shared" si="556"/>
        <v>#N/A</v>
      </c>
      <c r="CA427" s="37">
        <f t="shared" si="533"/>
        <v>0</v>
      </c>
      <c r="CB427" s="174" t="e">
        <f t="shared" si="557"/>
        <v>#N/A</v>
      </c>
      <c r="CC427" s="39">
        <f t="shared" si="534"/>
        <v>0</v>
      </c>
      <c r="CD427" s="174" t="e">
        <f t="shared" si="558"/>
        <v>#N/A</v>
      </c>
      <c r="CE427" s="39">
        <f t="shared" si="535"/>
        <v>0</v>
      </c>
      <c r="CF427" s="174" t="e">
        <f t="shared" si="559"/>
        <v>#N/A</v>
      </c>
      <c r="CG427" s="39">
        <f t="shared" si="536"/>
        <v>0</v>
      </c>
      <c r="CH427" s="174" t="e">
        <f t="shared" si="560"/>
        <v>#N/A</v>
      </c>
      <c r="CI427" s="39">
        <f t="shared" si="537"/>
        <v>0</v>
      </c>
      <c r="CJ427" s="174" t="e">
        <f t="shared" si="561"/>
        <v>#N/A</v>
      </c>
      <c r="CK427" s="39">
        <f t="shared" si="538"/>
        <v>0</v>
      </c>
      <c r="CL427" s="174" t="e">
        <f t="shared" si="562"/>
        <v>#N/A</v>
      </c>
      <c r="CM427" s="39">
        <f t="shared" si="539"/>
        <v>0</v>
      </c>
      <c r="CN427" s="174" t="e">
        <f t="shared" si="563"/>
        <v>#N/A</v>
      </c>
      <c r="CO427" s="39">
        <f t="shared" si="540"/>
        <v>0</v>
      </c>
      <c r="CP427" s="174" t="e">
        <f t="shared" si="564"/>
        <v>#N/A</v>
      </c>
      <c r="CQ427" s="39">
        <f t="shared" si="541"/>
        <v>0</v>
      </c>
      <c r="CR427" s="39" t="e">
        <f>IF(ISERROR(BX427),NA(),(BY427/Calculator!$E$6)/2)</f>
        <v>#N/A</v>
      </c>
      <c r="CS427" s="39" t="e">
        <f>IF(ISERROR(BZ427),NA(),(CA427/Calculator!$E$6)/2)</f>
        <v>#N/A</v>
      </c>
      <c r="CT427" s="39" t="e">
        <f>IF(ISERROR(CB427),NA(),(CC427/Calculator!$E$6)/2)</f>
        <v>#N/A</v>
      </c>
      <c r="CU427" s="39" t="e">
        <f>IF(ISERROR(CD427),NA(),(CE427/Calculator!$E$6)/2)</f>
        <v>#N/A</v>
      </c>
      <c r="CV427" s="39" t="e">
        <f>IF(ISERROR(CF427),NA(),(CG427/Calculator!$E$6)/2)</f>
        <v>#N/A</v>
      </c>
      <c r="CW427" s="39" t="e">
        <f>IF(ISERROR(CH427),NA(),(CI427/Calculator!$E$6)/2)</f>
        <v>#N/A</v>
      </c>
      <c r="CX427" s="39" t="e">
        <f>IF(ISERROR(CJ427),NA(),(CK427/Calculator!$E$6)/2)</f>
        <v>#N/A</v>
      </c>
      <c r="CY427" s="39" t="e">
        <f>IF(ISERROR(CL427),NA(),(CM427/Calculator!$E$6)/2)</f>
        <v>#N/A</v>
      </c>
      <c r="CZ427" s="39" t="e">
        <f>IF(ISERROR(CN427),NA(),(CO427/Calculator!$E$6)/2)</f>
        <v>#N/A</v>
      </c>
      <c r="DA427" s="39" t="e">
        <f>IF(ISERROR(CP427),NA(),(CQ427/Calculator!$E$6)/2)</f>
        <v>#N/A</v>
      </c>
    </row>
    <row r="428" spans="1:105" s="34" customFormat="1" ht="12" thickBot="1" x14ac:dyDescent="0.25">
      <c r="A428" s="51" t="str">
        <f t="shared" si="496"/>
        <v/>
      </c>
      <c r="B428" s="52" t="str">
        <f t="shared" si="542"/>
        <v/>
      </c>
      <c r="C428" s="53" t="str">
        <f t="shared" si="497"/>
        <v/>
      </c>
      <c r="D428" s="54"/>
      <c r="E428" s="36">
        <f t="shared" si="498"/>
        <v>0</v>
      </c>
      <c r="F428" s="36">
        <f t="shared" si="499"/>
        <v>0</v>
      </c>
      <c r="G428" s="36">
        <f t="shared" si="500"/>
        <v>0</v>
      </c>
      <c r="H428" s="36">
        <f t="shared" si="501"/>
        <v>0</v>
      </c>
      <c r="I428" s="36">
        <f t="shared" si="502"/>
        <v>0</v>
      </c>
      <c r="J428" s="36">
        <f t="shared" si="503"/>
        <v>0</v>
      </c>
      <c r="K428" s="36">
        <f t="shared" si="504"/>
        <v>0</v>
      </c>
      <c r="L428" s="36">
        <f t="shared" si="505"/>
        <v>0</v>
      </c>
      <c r="M428" s="36">
        <f t="shared" si="506"/>
        <v>0</v>
      </c>
      <c r="N428" s="36">
        <f t="shared" si="507"/>
        <v>0</v>
      </c>
      <c r="O428" s="49">
        <f t="shared" si="508"/>
        <v>0</v>
      </c>
      <c r="P428" s="132" t="str">
        <f t="shared" si="509"/>
        <v/>
      </c>
      <c r="Q428" s="50">
        <f t="shared" si="510"/>
        <v>0</v>
      </c>
      <c r="R428" s="37"/>
      <c r="S428" s="36">
        <f t="shared" si="511"/>
        <v>1000</v>
      </c>
      <c r="T428" s="36">
        <f t="shared" si="512"/>
        <v>0</v>
      </c>
      <c r="U428" s="36">
        <f t="shared" si="513"/>
        <v>0</v>
      </c>
      <c r="V428" s="36">
        <f t="shared" si="514"/>
        <v>0</v>
      </c>
      <c r="W428" s="36">
        <f t="shared" si="515"/>
        <v>3000</v>
      </c>
      <c r="X428" s="36">
        <f t="shared" si="516"/>
        <v>0</v>
      </c>
      <c r="Y428" s="36">
        <f t="shared" si="517"/>
        <v>0</v>
      </c>
      <c r="Z428" s="36">
        <f t="shared" si="518"/>
        <v>98728.830000000075</v>
      </c>
      <c r="AA428" s="36">
        <f t="shared" si="519"/>
        <v>0</v>
      </c>
      <c r="AB428" s="36">
        <f t="shared" si="520"/>
        <v>0</v>
      </c>
      <c r="AC428" s="40"/>
      <c r="AD428" s="36">
        <f t="shared" si="486"/>
        <v>0</v>
      </c>
      <c r="AE428" s="36">
        <f t="shared" si="487"/>
        <v>0</v>
      </c>
      <c r="AF428" s="36">
        <f t="shared" si="488"/>
        <v>0</v>
      </c>
      <c r="AG428" s="36">
        <f t="shared" si="489"/>
        <v>0</v>
      </c>
      <c r="AH428" s="36">
        <f t="shared" si="490"/>
        <v>0</v>
      </c>
      <c r="AI428" s="36">
        <f t="shared" si="491"/>
        <v>0</v>
      </c>
      <c r="AJ428" s="36">
        <f t="shared" si="492"/>
        <v>0</v>
      </c>
      <c r="AK428" s="36">
        <f t="shared" si="493"/>
        <v>0</v>
      </c>
      <c r="AL428" s="36">
        <f t="shared" si="494"/>
        <v>0</v>
      </c>
      <c r="AM428" s="36">
        <f t="shared" si="495"/>
        <v>0</v>
      </c>
      <c r="AN428" s="40"/>
      <c r="AO428" s="36">
        <f t="shared" si="521"/>
        <v>0</v>
      </c>
      <c r="AP428" s="36">
        <f t="shared" si="522"/>
        <v>0</v>
      </c>
      <c r="AQ428" s="36">
        <f t="shared" si="523"/>
        <v>0</v>
      </c>
      <c r="AR428" s="36">
        <f t="shared" si="524"/>
        <v>0</v>
      </c>
      <c r="AS428" s="36">
        <f t="shared" si="525"/>
        <v>0</v>
      </c>
      <c r="AT428" s="36">
        <f t="shared" si="526"/>
        <v>0</v>
      </c>
      <c r="AU428" s="36">
        <f t="shared" si="527"/>
        <v>0</v>
      </c>
      <c r="AV428" s="36">
        <f t="shared" si="528"/>
        <v>287.12</v>
      </c>
      <c r="AW428" s="36">
        <f t="shared" si="529"/>
        <v>0</v>
      </c>
      <c r="AX428" s="36">
        <f t="shared" si="530"/>
        <v>0</v>
      </c>
      <c r="AZ428" s="36">
        <f t="shared" si="543"/>
        <v>0</v>
      </c>
      <c r="BA428" s="36">
        <f t="shared" si="544"/>
        <v>0</v>
      </c>
      <c r="BB428" s="36">
        <f t="shared" si="545"/>
        <v>0</v>
      </c>
      <c r="BC428" s="36">
        <f t="shared" si="546"/>
        <v>0</v>
      </c>
      <c r="BD428" s="36">
        <f t="shared" si="547"/>
        <v>0</v>
      </c>
      <c r="BE428" s="36">
        <f t="shared" si="548"/>
        <v>0</v>
      </c>
      <c r="BF428" s="36">
        <f t="shared" si="549"/>
        <v>0</v>
      </c>
      <c r="BG428" s="36">
        <f t="shared" si="550"/>
        <v>0</v>
      </c>
      <c r="BH428" s="36">
        <f t="shared" si="551"/>
        <v>0</v>
      </c>
      <c r="BI428" s="36">
        <f t="shared" si="552"/>
        <v>0</v>
      </c>
      <c r="BJ428" s="118">
        <f t="shared" si="531"/>
        <v>0</v>
      </c>
      <c r="BK428" s="37"/>
      <c r="BL428" s="38">
        <f t="shared" si="553"/>
        <v>0</v>
      </c>
      <c r="BM428" s="39">
        <f>IF(BA428+AP428+T427&gt;=F$8,0,IF(SUM($BL428:BL428)&lt;$C428,MIN(F$8-(BA428+AP428+T427),$C428-SUM($BL428:BL428)),0))</f>
        <v>0</v>
      </c>
      <c r="BN428" s="39">
        <f>IF(BB428+AQ428+U427&gt;=G$8,0,IF(SUM($BL428:BM428)&lt;$C428,MIN(G$8-(BB428+AQ428+U427),$C428-SUM($BL428:BM428)),0))</f>
        <v>0</v>
      </c>
      <c r="BO428" s="39">
        <f>IF(BC428+AR428+V427&gt;=H$8,0,IF(SUM($BL428:BN428)&lt;$C428,MIN(H$8-(BC428+AR428+V427),$C428-SUM($BL428:BN428)),0))</f>
        <v>0</v>
      </c>
      <c r="BP428" s="39">
        <f>IF(BD428+AS428+W427&gt;=I$8,0,IF(SUM($BL428:BO428)&lt;$C428,MIN(I$8-(BD428+AS428+W427),$C428-SUM($BL428:BO428)),0))</f>
        <v>0</v>
      </c>
      <c r="BQ428" s="39">
        <f>IF(BE428+AT428+X427&gt;=J$8,0,IF(SUM($BL428:BP428)&lt;$C428,MIN(J$8-(BE428+AT428+X427),$C428-SUM($BL428:BP428)),0))</f>
        <v>0</v>
      </c>
      <c r="BR428" s="39">
        <f>IF(BF428+AU428+Y427&gt;=K$8,0,IF(SUM($BL428:BQ428)&lt;$C428,MIN(K$8-(BF428+AU428+Y427),$C428-SUM($BL428:BQ428)),0))</f>
        <v>0</v>
      </c>
      <c r="BS428" s="39">
        <f>IF(BG428+AV428+Z427&gt;=L$8,0,IF(SUM($BL428:BR428)&lt;$C428,MIN(L$8-(BG428+AV428+Z427),$C428-SUM($BL428:BR428)),0))</f>
        <v>0</v>
      </c>
      <c r="BT428" s="39">
        <f>IF(BH428+AW428+AA427&gt;=M$8,0,IF(SUM($BL428:BS428)&lt;$C428,MIN(M$8-(BH428+AW428+AA427),$C428-SUM($BL428:BS428)),0))</f>
        <v>0</v>
      </c>
      <c r="BU428" s="39">
        <f>IF(BI428+AX428+AB427&gt;=N$8,0,IF(SUM($BL428:BT428)&lt;$C428,MIN(N$8-(BI428+AX428+AB427),$C428-SUM($BL428:BT428)),0))</f>
        <v>0</v>
      </c>
      <c r="BW428" s="52" t="e">
        <f t="shared" si="554"/>
        <v>#N/A</v>
      </c>
      <c r="BX428" s="174" t="e">
        <f t="shared" si="555"/>
        <v>#N/A</v>
      </c>
      <c r="BY428" s="39">
        <f t="shared" si="532"/>
        <v>0</v>
      </c>
      <c r="BZ428" s="174" t="e">
        <f t="shared" si="556"/>
        <v>#N/A</v>
      </c>
      <c r="CA428" s="37">
        <f t="shared" si="533"/>
        <v>0</v>
      </c>
      <c r="CB428" s="174" t="e">
        <f t="shared" si="557"/>
        <v>#N/A</v>
      </c>
      <c r="CC428" s="39">
        <f t="shared" si="534"/>
        <v>0</v>
      </c>
      <c r="CD428" s="174" t="e">
        <f t="shared" si="558"/>
        <v>#N/A</v>
      </c>
      <c r="CE428" s="39">
        <f t="shared" si="535"/>
        <v>0</v>
      </c>
      <c r="CF428" s="174" t="e">
        <f t="shared" si="559"/>
        <v>#N/A</v>
      </c>
      <c r="CG428" s="39">
        <f t="shared" si="536"/>
        <v>0</v>
      </c>
      <c r="CH428" s="174" t="e">
        <f t="shared" si="560"/>
        <v>#N/A</v>
      </c>
      <c r="CI428" s="39">
        <f t="shared" si="537"/>
        <v>0</v>
      </c>
      <c r="CJ428" s="174" t="e">
        <f t="shared" si="561"/>
        <v>#N/A</v>
      </c>
      <c r="CK428" s="39">
        <f t="shared" si="538"/>
        <v>0</v>
      </c>
      <c r="CL428" s="174" t="e">
        <f t="shared" si="562"/>
        <v>#N/A</v>
      </c>
      <c r="CM428" s="39">
        <f t="shared" si="539"/>
        <v>0</v>
      </c>
      <c r="CN428" s="174" t="e">
        <f t="shared" si="563"/>
        <v>#N/A</v>
      </c>
      <c r="CO428" s="39">
        <f t="shared" si="540"/>
        <v>0</v>
      </c>
      <c r="CP428" s="174" t="e">
        <f t="shared" si="564"/>
        <v>#N/A</v>
      </c>
      <c r="CQ428" s="39">
        <f t="shared" si="541"/>
        <v>0</v>
      </c>
      <c r="CR428" s="39" t="e">
        <f>IF(ISERROR(BX428),NA(),(BY428/Calculator!$E$6)/2)</f>
        <v>#N/A</v>
      </c>
      <c r="CS428" s="39" t="e">
        <f>IF(ISERROR(BZ428),NA(),(CA428/Calculator!$E$6)/2)</f>
        <v>#N/A</v>
      </c>
      <c r="CT428" s="39" t="e">
        <f>IF(ISERROR(CB428),NA(),(CC428/Calculator!$E$6)/2)</f>
        <v>#N/A</v>
      </c>
      <c r="CU428" s="39" t="e">
        <f>IF(ISERROR(CD428),NA(),(CE428/Calculator!$E$6)/2)</f>
        <v>#N/A</v>
      </c>
      <c r="CV428" s="39" t="e">
        <f>IF(ISERROR(CF428),NA(),(CG428/Calculator!$E$6)/2)</f>
        <v>#N/A</v>
      </c>
      <c r="CW428" s="39" t="e">
        <f>IF(ISERROR(CH428),NA(),(CI428/Calculator!$E$6)/2)</f>
        <v>#N/A</v>
      </c>
      <c r="CX428" s="39" t="e">
        <f>IF(ISERROR(CJ428),NA(),(CK428/Calculator!$E$6)/2)</f>
        <v>#N/A</v>
      </c>
      <c r="CY428" s="39" t="e">
        <f>IF(ISERROR(CL428),NA(),(CM428/Calculator!$E$6)/2)</f>
        <v>#N/A</v>
      </c>
      <c r="CZ428" s="39" t="e">
        <f>IF(ISERROR(CN428),NA(),(CO428/Calculator!$E$6)/2)</f>
        <v>#N/A</v>
      </c>
      <c r="DA428" s="39" t="e">
        <f>IF(ISERROR(CP428),NA(),(CQ428/Calculator!$E$6)/2)</f>
        <v>#N/A</v>
      </c>
    </row>
    <row r="429" spans="1:105" s="34" customFormat="1" ht="12" thickBot="1" x14ac:dyDescent="0.25">
      <c r="A429" s="51" t="str">
        <f t="shared" si="496"/>
        <v/>
      </c>
      <c r="B429" s="52" t="str">
        <f t="shared" si="542"/>
        <v/>
      </c>
      <c r="C429" s="53" t="str">
        <f t="shared" si="497"/>
        <v/>
      </c>
      <c r="D429" s="54"/>
      <c r="E429" s="36">
        <f t="shared" si="498"/>
        <v>0</v>
      </c>
      <c r="F429" s="36">
        <f t="shared" si="499"/>
        <v>0</v>
      </c>
      <c r="G429" s="36">
        <f t="shared" si="500"/>
        <v>0</v>
      </c>
      <c r="H429" s="36">
        <f t="shared" si="501"/>
        <v>0</v>
      </c>
      <c r="I429" s="36">
        <f t="shared" si="502"/>
        <v>0</v>
      </c>
      <c r="J429" s="36">
        <f t="shared" si="503"/>
        <v>0</v>
      </c>
      <c r="K429" s="36">
        <f t="shared" si="504"/>
        <v>0</v>
      </c>
      <c r="L429" s="36">
        <f t="shared" si="505"/>
        <v>0</v>
      </c>
      <c r="M429" s="36">
        <f t="shared" si="506"/>
        <v>0</v>
      </c>
      <c r="N429" s="36">
        <f t="shared" si="507"/>
        <v>0</v>
      </c>
      <c r="O429" s="49">
        <f t="shared" si="508"/>
        <v>0</v>
      </c>
      <c r="P429" s="132" t="str">
        <f t="shared" si="509"/>
        <v/>
      </c>
      <c r="Q429" s="50">
        <f t="shared" si="510"/>
        <v>0</v>
      </c>
      <c r="R429" s="37"/>
      <c r="S429" s="36">
        <f t="shared" si="511"/>
        <v>1000</v>
      </c>
      <c r="T429" s="36">
        <f t="shared" si="512"/>
        <v>0</v>
      </c>
      <c r="U429" s="36">
        <f t="shared" si="513"/>
        <v>0</v>
      </c>
      <c r="V429" s="36">
        <f t="shared" si="514"/>
        <v>0</v>
      </c>
      <c r="W429" s="36">
        <f t="shared" si="515"/>
        <v>3000</v>
      </c>
      <c r="X429" s="36">
        <f t="shared" si="516"/>
        <v>0</v>
      </c>
      <c r="Y429" s="36">
        <f t="shared" si="517"/>
        <v>0</v>
      </c>
      <c r="Z429" s="36">
        <f t="shared" si="518"/>
        <v>99016.790000000081</v>
      </c>
      <c r="AA429" s="36">
        <f t="shared" si="519"/>
        <v>0</v>
      </c>
      <c r="AB429" s="36">
        <f t="shared" si="520"/>
        <v>0</v>
      </c>
      <c r="AC429" s="40"/>
      <c r="AD429" s="36">
        <f t="shared" si="486"/>
        <v>0</v>
      </c>
      <c r="AE429" s="36">
        <f t="shared" si="487"/>
        <v>0</v>
      </c>
      <c r="AF429" s="36">
        <f t="shared" si="488"/>
        <v>0</v>
      </c>
      <c r="AG429" s="36">
        <f t="shared" si="489"/>
        <v>0</v>
      </c>
      <c r="AH429" s="36">
        <f t="shared" si="490"/>
        <v>0</v>
      </c>
      <c r="AI429" s="36">
        <f t="shared" si="491"/>
        <v>0</v>
      </c>
      <c r="AJ429" s="36">
        <f t="shared" si="492"/>
        <v>0</v>
      </c>
      <c r="AK429" s="36">
        <f t="shared" si="493"/>
        <v>0</v>
      </c>
      <c r="AL429" s="36">
        <f t="shared" si="494"/>
        <v>0</v>
      </c>
      <c r="AM429" s="36">
        <f t="shared" si="495"/>
        <v>0</v>
      </c>
      <c r="AN429" s="40"/>
      <c r="AO429" s="36">
        <f t="shared" si="521"/>
        <v>0</v>
      </c>
      <c r="AP429" s="36">
        <f t="shared" si="522"/>
        <v>0</v>
      </c>
      <c r="AQ429" s="36">
        <f t="shared" si="523"/>
        <v>0</v>
      </c>
      <c r="AR429" s="36">
        <f t="shared" si="524"/>
        <v>0</v>
      </c>
      <c r="AS429" s="36">
        <f t="shared" si="525"/>
        <v>0</v>
      </c>
      <c r="AT429" s="36">
        <f t="shared" si="526"/>
        <v>0</v>
      </c>
      <c r="AU429" s="36">
        <f t="shared" si="527"/>
        <v>0</v>
      </c>
      <c r="AV429" s="36">
        <f t="shared" si="528"/>
        <v>287.95999999999998</v>
      </c>
      <c r="AW429" s="36">
        <f t="shared" si="529"/>
        <v>0</v>
      </c>
      <c r="AX429" s="36">
        <f t="shared" si="530"/>
        <v>0</v>
      </c>
      <c r="AZ429" s="36">
        <f t="shared" si="543"/>
        <v>0</v>
      </c>
      <c r="BA429" s="36">
        <f t="shared" si="544"/>
        <v>0</v>
      </c>
      <c r="BB429" s="36">
        <f t="shared" si="545"/>
        <v>0</v>
      </c>
      <c r="BC429" s="36">
        <f t="shared" si="546"/>
        <v>0</v>
      </c>
      <c r="BD429" s="36">
        <f t="shared" si="547"/>
        <v>0</v>
      </c>
      <c r="BE429" s="36">
        <f t="shared" si="548"/>
        <v>0</v>
      </c>
      <c r="BF429" s="36">
        <f t="shared" si="549"/>
        <v>0</v>
      </c>
      <c r="BG429" s="36">
        <f t="shared" si="550"/>
        <v>0</v>
      </c>
      <c r="BH429" s="36">
        <f t="shared" si="551"/>
        <v>0</v>
      </c>
      <c r="BI429" s="36">
        <f t="shared" si="552"/>
        <v>0</v>
      </c>
      <c r="BJ429" s="118">
        <f t="shared" si="531"/>
        <v>0</v>
      </c>
      <c r="BK429" s="37"/>
      <c r="BL429" s="38">
        <f t="shared" si="553"/>
        <v>0</v>
      </c>
      <c r="BM429" s="39">
        <f>IF(BA429+AP429+T428&gt;=F$8,0,IF(SUM($BL429:BL429)&lt;$C429,MIN(F$8-(BA429+AP429+T428),$C429-SUM($BL429:BL429)),0))</f>
        <v>0</v>
      </c>
      <c r="BN429" s="39">
        <f>IF(BB429+AQ429+U428&gt;=G$8,0,IF(SUM($BL429:BM429)&lt;$C429,MIN(G$8-(BB429+AQ429+U428),$C429-SUM($BL429:BM429)),0))</f>
        <v>0</v>
      </c>
      <c r="BO429" s="39">
        <f>IF(BC429+AR429+V428&gt;=H$8,0,IF(SUM($BL429:BN429)&lt;$C429,MIN(H$8-(BC429+AR429+V428),$C429-SUM($BL429:BN429)),0))</f>
        <v>0</v>
      </c>
      <c r="BP429" s="39">
        <f>IF(BD429+AS429+W428&gt;=I$8,0,IF(SUM($BL429:BO429)&lt;$C429,MIN(I$8-(BD429+AS429+W428),$C429-SUM($BL429:BO429)),0))</f>
        <v>0</v>
      </c>
      <c r="BQ429" s="39">
        <f>IF(BE429+AT429+X428&gt;=J$8,0,IF(SUM($BL429:BP429)&lt;$C429,MIN(J$8-(BE429+AT429+X428),$C429-SUM($BL429:BP429)),0))</f>
        <v>0</v>
      </c>
      <c r="BR429" s="39">
        <f>IF(BF429+AU429+Y428&gt;=K$8,0,IF(SUM($BL429:BQ429)&lt;$C429,MIN(K$8-(BF429+AU429+Y428),$C429-SUM($BL429:BQ429)),0))</f>
        <v>0</v>
      </c>
      <c r="BS429" s="39">
        <f>IF(BG429+AV429+Z428&gt;=L$8,0,IF(SUM($BL429:BR429)&lt;$C429,MIN(L$8-(BG429+AV429+Z428),$C429-SUM($BL429:BR429)),0))</f>
        <v>0</v>
      </c>
      <c r="BT429" s="39">
        <f>IF(BH429+AW429+AA428&gt;=M$8,0,IF(SUM($BL429:BS429)&lt;$C429,MIN(M$8-(BH429+AW429+AA428),$C429-SUM($BL429:BS429)),0))</f>
        <v>0</v>
      </c>
      <c r="BU429" s="39">
        <f>IF(BI429+AX429+AB428&gt;=N$8,0,IF(SUM($BL429:BT429)&lt;$C429,MIN(N$8-(BI429+AX429+AB428),$C429-SUM($BL429:BT429)),0))</f>
        <v>0</v>
      </c>
      <c r="BW429" s="52" t="e">
        <f t="shared" si="554"/>
        <v>#N/A</v>
      </c>
      <c r="BX429" s="174" t="e">
        <f t="shared" si="555"/>
        <v>#N/A</v>
      </c>
      <c r="BY429" s="39">
        <f t="shared" si="532"/>
        <v>0</v>
      </c>
      <c r="BZ429" s="174" t="e">
        <f t="shared" si="556"/>
        <v>#N/A</v>
      </c>
      <c r="CA429" s="37">
        <f t="shared" si="533"/>
        <v>0</v>
      </c>
      <c r="CB429" s="174" t="e">
        <f t="shared" si="557"/>
        <v>#N/A</v>
      </c>
      <c r="CC429" s="39">
        <f t="shared" si="534"/>
        <v>0</v>
      </c>
      <c r="CD429" s="174" t="e">
        <f t="shared" si="558"/>
        <v>#N/A</v>
      </c>
      <c r="CE429" s="39">
        <f t="shared" si="535"/>
        <v>0</v>
      </c>
      <c r="CF429" s="174" t="e">
        <f t="shared" si="559"/>
        <v>#N/A</v>
      </c>
      <c r="CG429" s="39">
        <f t="shared" si="536"/>
        <v>0</v>
      </c>
      <c r="CH429" s="174" t="e">
        <f t="shared" si="560"/>
        <v>#N/A</v>
      </c>
      <c r="CI429" s="39">
        <f t="shared" si="537"/>
        <v>0</v>
      </c>
      <c r="CJ429" s="174" t="e">
        <f t="shared" si="561"/>
        <v>#N/A</v>
      </c>
      <c r="CK429" s="39">
        <f t="shared" si="538"/>
        <v>0</v>
      </c>
      <c r="CL429" s="174" t="e">
        <f t="shared" si="562"/>
        <v>#N/A</v>
      </c>
      <c r="CM429" s="39">
        <f t="shared" si="539"/>
        <v>0</v>
      </c>
      <c r="CN429" s="174" t="e">
        <f t="shared" si="563"/>
        <v>#N/A</v>
      </c>
      <c r="CO429" s="39">
        <f t="shared" si="540"/>
        <v>0</v>
      </c>
      <c r="CP429" s="174" t="e">
        <f t="shared" si="564"/>
        <v>#N/A</v>
      </c>
      <c r="CQ429" s="39">
        <f t="shared" si="541"/>
        <v>0</v>
      </c>
      <c r="CR429" s="39" t="e">
        <f>IF(ISERROR(BX429),NA(),(BY429/Calculator!$E$6)/2)</f>
        <v>#N/A</v>
      </c>
      <c r="CS429" s="39" t="e">
        <f>IF(ISERROR(BZ429),NA(),(CA429/Calculator!$E$6)/2)</f>
        <v>#N/A</v>
      </c>
      <c r="CT429" s="39" t="e">
        <f>IF(ISERROR(CB429),NA(),(CC429/Calculator!$E$6)/2)</f>
        <v>#N/A</v>
      </c>
      <c r="CU429" s="39" t="e">
        <f>IF(ISERROR(CD429),NA(),(CE429/Calculator!$E$6)/2)</f>
        <v>#N/A</v>
      </c>
      <c r="CV429" s="39" t="e">
        <f>IF(ISERROR(CF429),NA(),(CG429/Calculator!$E$6)/2)</f>
        <v>#N/A</v>
      </c>
      <c r="CW429" s="39" t="e">
        <f>IF(ISERROR(CH429),NA(),(CI429/Calculator!$E$6)/2)</f>
        <v>#N/A</v>
      </c>
      <c r="CX429" s="39" t="e">
        <f>IF(ISERROR(CJ429),NA(),(CK429/Calculator!$E$6)/2)</f>
        <v>#N/A</v>
      </c>
      <c r="CY429" s="39" t="e">
        <f>IF(ISERROR(CL429),NA(),(CM429/Calculator!$E$6)/2)</f>
        <v>#N/A</v>
      </c>
      <c r="CZ429" s="39" t="e">
        <f>IF(ISERROR(CN429),NA(),(CO429/Calculator!$E$6)/2)</f>
        <v>#N/A</v>
      </c>
      <c r="DA429" s="39" t="e">
        <f>IF(ISERROR(CP429),NA(),(CQ429/Calculator!$E$6)/2)</f>
        <v>#N/A</v>
      </c>
    </row>
    <row r="430" spans="1:105" s="34" customFormat="1" ht="12" thickBot="1" x14ac:dyDescent="0.25">
      <c r="A430" s="51" t="str">
        <f t="shared" si="496"/>
        <v/>
      </c>
      <c r="B430" s="52" t="str">
        <f t="shared" si="542"/>
        <v/>
      </c>
      <c r="C430" s="53" t="str">
        <f t="shared" si="497"/>
        <v/>
      </c>
      <c r="D430" s="54"/>
      <c r="E430" s="36">
        <f t="shared" si="498"/>
        <v>0</v>
      </c>
      <c r="F430" s="36">
        <f t="shared" si="499"/>
        <v>0</v>
      </c>
      <c r="G430" s="36">
        <f t="shared" si="500"/>
        <v>0</v>
      </c>
      <c r="H430" s="36">
        <f t="shared" si="501"/>
        <v>0</v>
      </c>
      <c r="I430" s="36">
        <f t="shared" si="502"/>
        <v>0</v>
      </c>
      <c r="J430" s="36">
        <f t="shared" si="503"/>
        <v>0</v>
      </c>
      <c r="K430" s="36">
        <f t="shared" si="504"/>
        <v>0</v>
      </c>
      <c r="L430" s="36">
        <f t="shared" si="505"/>
        <v>0</v>
      </c>
      <c r="M430" s="36">
        <f t="shared" si="506"/>
        <v>0</v>
      </c>
      <c r="N430" s="36">
        <f t="shared" si="507"/>
        <v>0</v>
      </c>
      <c r="O430" s="49">
        <f t="shared" si="508"/>
        <v>0</v>
      </c>
      <c r="P430" s="132" t="str">
        <f t="shared" si="509"/>
        <v/>
      </c>
      <c r="Q430" s="50">
        <f t="shared" si="510"/>
        <v>0</v>
      </c>
      <c r="R430" s="37"/>
      <c r="S430" s="36">
        <f t="shared" si="511"/>
        <v>1000</v>
      </c>
      <c r="T430" s="36">
        <f t="shared" si="512"/>
        <v>0</v>
      </c>
      <c r="U430" s="36">
        <f t="shared" si="513"/>
        <v>0</v>
      </c>
      <c r="V430" s="36">
        <f t="shared" si="514"/>
        <v>0</v>
      </c>
      <c r="W430" s="36">
        <f t="shared" si="515"/>
        <v>3000</v>
      </c>
      <c r="X430" s="36">
        <f t="shared" si="516"/>
        <v>0</v>
      </c>
      <c r="Y430" s="36">
        <f t="shared" si="517"/>
        <v>0</v>
      </c>
      <c r="Z430" s="36">
        <f t="shared" si="518"/>
        <v>99305.590000000084</v>
      </c>
      <c r="AA430" s="36">
        <f t="shared" si="519"/>
        <v>0</v>
      </c>
      <c r="AB430" s="36">
        <f t="shared" si="520"/>
        <v>0</v>
      </c>
      <c r="AC430" s="40"/>
      <c r="AD430" s="36">
        <f t="shared" si="486"/>
        <v>0</v>
      </c>
      <c r="AE430" s="36">
        <f t="shared" si="487"/>
        <v>0</v>
      </c>
      <c r="AF430" s="36">
        <f t="shared" si="488"/>
        <v>0</v>
      </c>
      <c r="AG430" s="36">
        <f t="shared" si="489"/>
        <v>0</v>
      </c>
      <c r="AH430" s="36">
        <f t="shared" si="490"/>
        <v>0</v>
      </c>
      <c r="AI430" s="36">
        <f t="shared" si="491"/>
        <v>0</v>
      </c>
      <c r="AJ430" s="36">
        <f t="shared" si="492"/>
        <v>0</v>
      </c>
      <c r="AK430" s="36">
        <f t="shared" si="493"/>
        <v>0</v>
      </c>
      <c r="AL430" s="36">
        <f t="shared" si="494"/>
        <v>0</v>
      </c>
      <c r="AM430" s="36">
        <f t="shared" si="495"/>
        <v>0</v>
      </c>
      <c r="AN430" s="40"/>
      <c r="AO430" s="36">
        <f t="shared" si="521"/>
        <v>0</v>
      </c>
      <c r="AP430" s="36">
        <f t="shared" si="522"/>
        <v>0</v>
      </c>
      <c r="AQ430" s="36">
        <f t="shared" si="523"/>
        <v>0</v>
      </c>
      <c r="AR430" s="36">
        <f t="shared" si="524"/>
        <v>0</v>
      </c>
      <c r="AS430" s="36">
        <f t="shared" si="525"/>
        <v>0</v>
      </c>
      <c r="AT430" s="36">
        <f t="shared" si="526"/>
        <v>0</v>
      </c>
      <c r="AU430" s="36">
        <f t="shared" si="527"/>
        <v>0</v>
      </c>
      <c r="AV430" s="36">
        <f t="shared" si="528"/>
        <v>288.8</v>
      </c>
      <c r="AW430" s="36">
        <f t="shared" si="529"/>
        <v>0</v>
      </c>
      <c r="AX430" s="36">
        <f t="shared" si="530"/>
        <v>0</v>
      </c>
      <c r="AZ430" s="36">
        <f t="shared" si="543"/>
        <v>0</v>
      </c>
      <c r="BA430" s="36">
        <f t="shared" si="544"/>
        <v>0</v>
      </c>
      <c r="BB430" s="36">
        <f t="shared" si="545"/>
        <v>0</v>
      </c>
      <c r="BC430" s="36">
        <f t="shared" si="546"/>
        <v>0</v>
      </c>
      <c r="BD430" s="36">
        <f t="shared" si="547"/>
        <v>0</v>
      </c>
      <c r="BE430" s="36">
        <f t="shared" si="548"/>
        <v>0</v>
      </c>
      <c r="BF430" s="36">
        <f t="shared" si="549"/>
        <v>0</v>
      </c>
      <c r="BG430" s="36">
        <f t="shared" si="550"/>
        <v>0</v>
      </c>
      <c r="BH430" s="36">
        <f t="shared" si="551"/>
        <v>0</v>
      </c>
      <c r="BI430" s="36">
        <f t="shared" si="552"/>
        <v>0</v>
      </c>
      <c r="BJ430" s="118">
        <f t="shared" si="531"/>
        <v>0</v>
      </c>
      <c r="BK430" s="37"/>
      <c r="BL430" s="38">
        <f t="shared" si="553"/>
        <v>0</v>
      </c>
      <c r="BM430" s="39">
        <f>IF(BA430+AP430+T429&gt;=F$8,0,IF(SUM($BL430:BL430)&lt;$C430,MIN(F$8-(BA430+AP430+T429),$C430-SUM($BL430:BL430)),0))</f>
        <v>0</v>
      </c>
      <c r="BN430" s="39">
        <f>IF(BB430+AQ430+U429&gt;=G$8,0,IF(SUM($BL430:BM430)&lt;$C430,MIN(G$8-(BB430+AQ430+U429),$C430-SUM($BL430:BM430)),0))</f>
        <v>0</v>
      </c>
      <c r="BO430" s="39">
        <f>IF(BC430+AR430+V429&gt;=H$8,0,IF(SUM($BL430:BN430)&lt;$C430,MIN(H$8-(BC430+AR430+V429),$C430-SUM($BL430:BN430)),0))</f>
        <v>0</v>
      </c>
      <c r="BP430" s="39">
        <f>IF(BD430+AS430+W429&gt;=I$8,0,IF(SUM($BL430:BO430)&lt;$C430,MIN(I$8-(BD430+AS430+W429),$C430-SUM($BL430:BO430)),0))</f>
        <v>0</v>
      </c>
      <c r="BQ430" s="39">
        <f>IF(BE430+AT430+X429&gt;=J$8,0,IF(SUM($BL430:BP430)&lt;$C430,MIN(J$8-(BE430+AT430+X429),$C430-SUM($BL430:BP430)),0))</f>
        <v>0</v>
      </c>
      <c r="BR430" s="39">
        <f>IF(BF430+AU430+Y429&gt;=K$8,0,IF(SUM($BL430:BQ430)&lt;$C430,MIN(K$8-(BF430+AU430+Y429),$C430-SUM($BL430:BQ430)),0))</f>
        <v>0</v>
      </c>
      <c r="BS430" s="39">
        <f>IF(BG430+AV430+Z429&gt;=L$8,0,IF(SUM($BL430:BR430)&lt;$C430,MIN(L$8-(BG430+AV430+Z429),$C430-SUM($BL430:BR430)),0))</f>
        <v>0</v>
      </c>
      <c r="BT430" s="39">
        <f>IF(BH430+AW430+AA429&gt;=M$8,0,IF(SUM($BL430:BS430)&lt;$C430,MIN(M$8-(BH430+AW430+AA429),$C430-SUM($BL430:BS430)),0))</f>
        <v>0</v>
      </c>
      <c r="BU430" s="39">
        <f>IF(BI430+AX430+AB429&gt;=N$8,0,IF(SUM($BL430:BT430)&lt;$C430,MIN(N$8-(BI430+AX430+AB429),$C430-SUM($BL430:BT430)),0))</f>
        <v>0</v>
      </c>
      <c r="BW430" s="52" t="e">
        <f t="shared" si="554"/>
        <v>#N/A</v>
      </c>
      <c r="BX430" s="174" t="e">
        <f t="shared" si="555"/>
        <v>#N/A</v>
      </c>
      <c r="BY430" s="39">
        <f t="shared" si="532"/>
        <v>0</v>
      </c>
      <c r="BZ430" s="174" t="e">
        <f t="shared" si="556"/>
        <v>#N/A</v>
      </c>
      <c r="CA430" s="37">
        <f t="shared" si="533"/>
        <v>0</v>
      </c>
      <c r="CB430" s="174" t="e">
        <f t="shared" si="557"/>
        <v>#N/A</v>
      </c>
      <c r="CC430" s="39">
        <f t="shared" si="534"/>
        <v>0</v>
      </c>
      <c r="CD430" s="174" t="e">
        <f t="shared" si="558"/>
        <v>#N/A</v>
      </c>
      <c r="CE430" s="39">
        <f t="shared" si="535"/>
        <v>0</v>
      </c>
      <c r="CF430" s="174" t="e">
        <f t="shared" si="559"/>
        <v>#N/A</v>
      </c>
      <c r="CG430" s="39">
        <f t="shared" si="536"/>
        <v>0</v>
      </c>
      <c r="CH430" s="174" t="e">
        <f t="shared" si="560"/>
        <v>#N/A</v>
      </c>
      <c r="CI430" s="39">
        <f t="shared" si="537"/>
        <v>0</v>
      </c>
      <c r="CJ430" s="174" t="e">
        <f t="shared" si="561"/>
        <v>#N/A</v>
      </c>
      <c r="CK430" s="39">
        <f t="shared" si="538"/>
        <v>0</v>
      </c>
      <c r="CL430" s="174" t="e">
        <f t="shared" si="562"/>
        <v>#N/A</v>
      </c>
      <c r="CM430" s="39">
        <f t="shared" si="539"/>
        <v>0</v>
      </c>
      <c r="CN430" s="174" t="e">
        <f t="shared" si="563"/>
        <v>#N/A</v>
      </c>
      <c r="CO430" s="39">
        <f t="shared" si="540"/>
        <v>0</v>
      </c>
      <c r="CP430" s="174" t="e">
        <f t="shared" si="564"/>
        <v>#N/A</v>
      </c>
      <c r="CQ430" s="39">
        <f t="shared" si="541"/>
        <v>0</v>
      </c>
      <c r="CR430" s="39" t="e">
        <f>IF(ISERROR(BX430),NA(),(BY430/Calculator!$E$6)/2)</f>
        <v>#N/A</v>
      </c>
      <c r="CS430" s="39" t="e">
        <f>IF(ISERROR(BZ430),NA(),(CA430/Calculator!$E$6)/2)</f>
        <v>#N/A</v>
      </c>
      <c r="CT430" s="39" t="e">
        <f>IF(ISERROR(CB430),NA(),(CC430/Calculator!$E$6)/2)</f>
        <v>#N/A</v>
      </c>
      <c r="CU430" s="39" t="e">
        <f>IF(ISERROR(CD430),NA(),(CE430/Calculator!$E$6)/2)</f>
        <v>#N/A</v>
      </c>
      <c r="CV430" s="39" t="e">
        <f>IF(ISERROR(CF430),NA(),(CG430/Calculator!$E$6)/2)</f>
        <v>#N/A</v>
      </c>
      <c r="CW430" s="39" t="e">
        <f>IF(ISERROR(CH430),NA(),(CI430/Calculator!$E$6)/2)</f>
        <v>#N/A</v>
      </c>
      <c r="CX430" s="39" t="e">
        <f>IF(ISERROR(CJ430),NA(),(CK430/Calculator!$E$6)/2)</f>
        <v>#N/A</v>
      </c>
      <c r="CY430" s="39" t="e">
        <f>IF(ISERROR(CL430),NA(),(CM430/Calculator!$E$6)/2)</f>
        <v>#N/A</v>
      </c>
      <c r="CZ430" s="39" t="e">
        <f>IF(ISERROR(CN430),NA(),(CO430/Calculator!$E$6)/2)</f>
        <v>#N/A</v>
      </c>
      <c r="DA430" s="39" t="e">
        <f>IF(ISERROR(CP430),NA(),(CQ430/Calculator!$E$6)/2)</f>
        <v>#N/A</v>
      </c>
    </row>
    <row r="431" spans="1:105" s="34" customFormat="1" ht="12" thickBot="1" x14ac:dyDescent="0.25">
      <c r="A431" s="51" t="str">
        <f t="shared" si="496"/>
        <v/>
      </c>
      <c r="B431" s="52" t="str">
        <f t="shared" si="542"/>
        <v/>
      </c>
      <c r="C431" s="53" t="str">
        <f t="shared" si="497"/>
        <v/>
      </c>
      <c r="D431" s="54"/>
      <c r="E431" s="36">
        <f t="shared" si="498"/>
        <v>0</v>
      </c>
      <c r="F431" s="36">
        <f t="shared" si="499"/>
        <v>0</v>
      </c>
      <c r="G431" s="36">
        <f t="shared" si="500"/>
        <v>0</v>
      </c>
      <c r="H431" s="36">
        <f t="shared" si="501"/>
        <v>0</v>
      </c>
      <c r="I431" s="36">
        <f t="shared" si="502"/>
        <v>0</v>
      </c>
      <c r="J431" s="36">
        <f t="shared" si="503"/>
        <v>0</v>
      </c>
      <c r="K431" s="36">
        <f t="shared" si="504"/>
        <v>0</v>
      </c>
      <c r="L431" s="36">
        <f t="shared" si="505"/>
        <v>0</v>
      </c>
      <c r="M431" s="36">
        <f t="shared" si="506"/>
        <v>0</v>
      </c>
      <c r="N431" s="36">
        <f t="shared" si="507"/>
        <v>0</v>
      </c>
      <c r="O431" s="49">
        <f t="shared" si="508"/>
        <v>0</v>
      </c>
      <c r="P431" s="132" t="str">
        <f t="shared" si="509"/>
        <v/>
      </c>
      <c r="Q431" s="50">
        <f t="shared" si="510"/>
        <v>0</v>
      </c>
      <c r="R431" s="37"/>
      <c r="S431" s="36">
        <f t="shared" si="511"/>
        <v>1000</v>
      </c>
      <c r="T431" s="36">
        <f t="shared" si="512"/>
        <v>0</v>
      </c>
      <c r="U431" s="36">
        <f t="shared" si="513"/>
        <v>0</v>
      </c>
      <c r="V431" s="36">
        <f t="shared" si="514"/>
        <v>0</v>
      </c>
      <c r="W431" s="36">
        <f t="shared" si="515"/>
        <v>3000</v>
      </c>
      <c r="X431" s="36">
        <f t="shared" si="516"/>
        <v>0</v>
      </c>
      <c r="Y431" s="36">
        <f t="shared" si="517"/>
        <v>0</v>
      </c>
      <c r="Z431" s="36">
        <f t="shared" si="518"/>
        <v>99595.230000000083</v>
      </c>
      <c r="AA431" s="36">
        <f t="shared" si="519"/>
        <v>0</v>
      </c>
      <c r="AB431" s="36">
        <f t="shared" si="520"/>
        <v>0</v>
      </c>
      <c r="AC431" s="40"/>
      <c r="AD431" s="36">
        <f t="shared" si="486"/>
        <v>0</v>
      </c>
      <c r="AE431" s="36">
        <f t="shared" si="487"/>
        <v>0</v>
      </c>
      <c r="AF431" s="36">
        <f t="shared" si="488"/>
        <v>0</v>
      </c>
      <c r="AG431" s="36">
        <f t="shared" si="489"/>
        <v>0</v>
      </c>
      <c r="AH431" s="36">
        <f t="shared" si="490"/>
        <v>0</v>
      </c>
      <c r="AI431" s="36">
        <f t="shared" si="491"/>
        <v>0</v>
      </c>
      <c r="AJ431" s="36">
        <f t="shared" si="492"/>
        <v>0</v>
      </c>
      <c r="AK431" s="36">
        <f t="shared" si="493"/>
        <v>0</v>
      </c>
      <c r="AL431" s="36">
        <f t="shared" si="494"/>
        <v>0</v>
      </c>
      <c r="AM431" s="36">
        <f t="shared" si="495"/>
        <v>0</v>
      </c>
      <c r="AN431" s="40"/>
      <c r="AO431" s="36">
        <f t="shared" si="521"/>
        <v>0</v>
      </c>
      <c r="AP431" s="36">
        <f t="shared" si="522"/>
        <v>0</v>
      </c>
      <c r="AQ431" s="36">
        <f t="shared" si="523"/>
        <v>0</v>
      </c>
      <c r="AR431" s="36">
        <f t="shared" si="524"/>
        <v>0</v>
      </c>
      <c r="AS431" s="36">
        <f t="shared" si="525"/>
        <v>0</v>
      </c>
      <c r="AT431" s="36">
        <f t="shared" si="526"/>
        <v>0</v>
      </c>
      <c r="AU431" s="36">
        <f t="shared" si="527"/>
        <v>0</v>
      </c>
      <c r="AV431" s="36">
        <f t="shared" si="528"/>
        <v>289.64</v>
      </c>
      <c r="AW431" s="36">
        <f t="shared" si="529"/>
        <v>0</v>
      </c>
      <c r="AX431" s="36">
        <f t="shared" si="530"/>
        <v>0</v>
      </c>
      <c r="AZ431" s="36">
        <f t="shared" si="543"/>
        <v>0</v>
      </c>
      <c r="BA431" s="36">
        <f t="shared" si="544"/>
        <v>0</v>
      </c>
      <c r="BB431" s="36">
        <f t="shared" si="545"/>
        <v>0</v>
      </c>
      <c r="BC431" s="36">
        <f t="shared" si="546"/>
        <v>0</v>
      </c>
      <c r="BD431" s="36">
        <f t="shared" si="547"/>
        <v>0</v>
      </c>
      <c r="BE431" s="36">
        <f t="shared" si="548"/>
        <v>0</v>
      </c>
      <c r="BF431" s="36">
        <f t="shared" si="549"/>
        <v>0</v>
      </c>
      <c r="BG431" s="36">
        <f t="shared" si="550"/>
        <v>0</v>
      </c>
      <c r="BH431" s="36">
        <f t="shared" si="551"/>
        <v>0</v>
      </c>
      <c r="BI431" s="36">
        <f t="shared" si="552"/>
        <v>0</v>
      </c>
      <c r="BJ431" s="118">
        <f t="shared" si="531"/>
        <v>0</v>
      </c>
      <c r="BK431" s="37"/>
      <c r="BL431" s="38">
        <f t="shared" si="553"/>
        <v>0</v>
      </c>
      <c r="BM431" s="39">
        <f>IF(BA431+AP431+T430&gt;=F$8,0,IF(SUM($BL431:BL431)&lt;$C431,MIN(F$8-(BA431+AP431+T430),$C431-SUM($BL431:BL431)),0))</f>
        <v>0</v>
      </c>
      <c r="BN431" s="39">
        <f>IF(BB431+AQ431+U430&gt;=G$8,0,IF(SUM($BL431:BM431)&lt;$C431,MIN(G$8-(BB431+AQ431+U430),$C431-SUM($BL431:BM431)),0))</f>
        <v>0</v>
      </c>
      <c r="BO431" s="39">
        <f>IF(BC431+AR431+V430&gt;=H$8,0,IF(SUM($BL431:BN431)&lt;$C431,MIN(H$8-(BC431+AR431+V430),$C431-SUM($BL431:BN431)),0))</f>
        <v>0</v>
      </c>
      <c r="BP431" s="39">
        <f>IF(BD431+AS431+W430&gt;=I$8,0,IF(SUM($BL431:BO431)&lt;$C431,MIN(I$8-(BD431+AS431+W430),$C431-SUM($BL431:BO431)),0))</f>
        <v>0</v>
      </c>
      <c r="BQ431" s="39">
        <f>IF(BE431+AT431+X430&gt;=J$8,0,IF(SUM($BL431:BP431)&lt;$C431,MIN(J$8-(BE431+AT431+X430),$C431-SUM($BL431:BP431)),0))</f>
        <v>0</v>
      </c>
      <c r="BR431" s="39">
        <f>IF(BF431+AU431+Y430&gt;=K$8,0,IF(SUM($BL431:BQ431)&lt;$C431,MIN(K$8-(BF431+AU431+Y430),$C431-SUM($BL431:BQ431)),0))</f>
        <v>0</v>
      </c>
      <c r="BS431" s="39">
        <f>IF(BG431+AV431+Z430&gt;=L$8,0,IF(SUM($BL431:BR431)&lt;$C431,MIN(L$8-(BG431+AV431+Z430),$C431-SUM($BL431:BR431)),0))</f>
        <v>0</v>
      </c>
      <c r="BT431" s="39">
        <f>IF(BH431+AW431+AA430&gt;=M$8,0,IF(SUM($BL431:BS431)&lt;$C431,MIN(M$8-(BH431+AW431+AA430),$C431-SUM($BL431:BS431)),0))</f>
        <v>0</v>
      </c>
      <c r="BU431" s="39">
        <f>IF(BI431+AX431+AB430&gt;=N$8,0,IF(SUM($BL431:BT431)&lt;$C431,MIN(N$8-(BI431+AX431+AB430),$C431-SUM($BL431:BT431)),0))</f>
        <v>0</v>
      </c>
      <c r="BW431" s="52" t="e">
        <f t="shared" si="554"/>
        <v>#N/A</v>
      </c>
      <c r="BX431" s="174" t="e">
        <f t="shared" si="555"/>
        <v>#N/A</v>
      </c>
      <c r="BY431" s="39">
        <f t="shared" si="532"/>
        <v>0</v>
      </c>
      <c r="BZ431" s="174" t="e">
        <f t="shared" si="556"/>
        <v>#N/A</v>
      </c>
      <c r="CA431" s="37">
        <f t="shared" si="533"/>
        <v>0</v>
      </c>
      <c r="CB431" s="174" t="e">
        <f t="shared" si="557"/>
        <v>#N/A</v>
      </c>
      <c r="CC431" s="39">
        <f t="shared" si="534"/>
        <v>0</v>
      </c>
      <c r="CD431" s="174" t="e">
        <f t="shared" si="558"/>
        <v>#N/A</v>
      </c>
      <c r="CE431" s="39">
        <f t="shared" si="535"/>
        <v>0</v>
      </c>
      <c r="CF431" s="174" t="e">
        <f t="shared" si="559"/>
        <v>#N/A</v>
      </c>
      <c r="CG431" s="39">
        <f t="shared" si="536"/>
        <v>0</v>
      </c>
      <c r="CH431" s="174" t="e">
        <f t="shared" si="560"/>
        <v>#N/A</v>
      </c>
      <c r="CI431" s="39">
        <f t="shared" si="537"/>
        <v>0</v>
      </c>
      <c r="CJ431" s="174" t="e">
        <f t="shared" si="561"/>
        <v>#N/A</v>
      </c>
      <c r="CK431" s="39">
        <f t="shared" si="538"/>
        <v>0</v>
      </c>
      <c r="CL431" s="174" t="e">
        <f t="shared" si="562"/>
        <v>#N/A</v>
      </c>
      <c r="CM431" s="39">
        <f t="shared" si="539"/>
        <v>0</v>
      </c>
      <c r="CN431" s="174" t="e">
        <f t="shared" si="563"/>
        <v>#N/A</v>
      </c>
      <c r="CO431" s="39">
        <f t="shared" si="540"/>
        <v>0</v>
      </c>
      <c r="CP431" s="174" t="e">
        <f t="shared" si="564"/>
        <v>#N/A</v>
      </c>
      <c r="CQ431" s="39">
        <f t="shared" si="541"/>
        <v>0</v>
      </c>
      <c r="CR431" s="39" t="e">
        <f>IF(ISERROR(BX431),NA(),(BY431/Calculator!$E$6)/2)</f>
        <v>#N/A</v>
      </c>
      <c r="CS431" s="39" t="e">
        <f>IF(ISERROR(BZ431),NA(),(CA431/Calculator!$E$6)/2)</f>
        <v>#N/A</v>
      </c>
      <c r="CT431" s="39" t="e">
        <f>IF(ISERROR(CB431),NA(),(CC431/Calculator!$E$6)/2)</f>
        <v>#N/A</v>
      </c>
      <c r="CU431" s="39" t="e">
        <f>IF(ISERROR(CD431),NA(),(CE431/Calculator!$E$6)/2)</f>
        <v>#N/A</v>
      </c>
      <c r="CV431" s="39" t="e">
        <f>IF(ISERROR(CF431),NA(),(CG431/Calculator!$E$6)/2)</f>
        <v>#N/A</v>
      </c>
      <c r="CW431" s="39" t="e">
        <f>IF(ISERROR(CH431),NA(),(CI431/Calculator!$E$6)/2)</f>
        <v>#N/A</v>
      </c>
      <c r="CX431" s="39" t="e">
        <f>IF(ISERROR(CJ431),NA(),(CK431/Calculator!$E$6)/2)</f>
        <v>#N/A</v>
      </c>
      <c r="CY431" s="39" t="e">
        <f>IF(ISERROR(CL431),NA(),(CM431/Calculator!$E$6)/2)</f>
        <v>#N/A</v>
      </c>
      <c r="CZ431" s="39" t="e">
        <f>IF(ISERROR(CN431),NA(),(CO431/Calculator!$E$6)/2)</f>
        <v>#N/A</v>
      </c>
      <c r="DA431" s="39" t="e">
        <f>IF(ISERROR(CP431),NA(),(CQ431/Calculator!$E$6)/2)</f>
        <v>#N/A</v>
      </c>
    </row>
    <row r="432" spans="1:105" s="34" customFormat="1" ht="12" thickBot="1" x14ac:dyDescent="0.25">
      <c r="A432" s="51" t="str">
        <f t="shared" si="496"/>
        <v/>
      </c>
      <c r="B432" s="52" t="str">
        <f t="shared" si="542"/>
        <v/>
      </c>
      <c r="C432" s="53" t="str">
        <f t="shared" si="497"/>
        <v/>
      </c>
      <c r="D432" s="54"/>
      <c r="E432" s="36">
        <f t="shared" si="498"/>
        <v>0</v>
      </c>
      <c r="F432" s="36">
        <f t="shared" si="499"/>
        <v>0</v>
      </c>
      <c r="G432" s="36">
        <f t="shared" si="500"/>
        <v>0</v>
      </c>
      <c r="H432" s="36">
        <f t="shared" si="501"/>
        <v>0</v>
      </c>
      <c r="I432" s="36">
        <f t="shared" si="502"/>
        <v>0</v>
      </c>
      <c r="J432" s="36">
        <f t="shared" si="503"/>
        <v>0</v>
      </c>
      <c r="K432" s="36">
        <f t="shared" si="504"/>
        <v>0</v>
      </c>
      <c r="L432" s="36">
        <f t="shared" si="505"/>
        <v>0</v>
      </c>
      <c r="M432" s="36">
        <f t="shared" si="506"/>
        <v>0</v>
      </c>
      <c r="N432" s="36">
        <f t="shared" si="507"/>
        <v>0</v>
      </c>
      <c r="O432" s="49">
        <f t="shared" si="508"/>
        <v>0</v>
      </c>
      <c r="P432" s="132" t="str">
        <f t="shared" si="509"/>
        <v/>
      </c>
      <c r="Q432" s="50">
        <f t="shared" si="510"/>
        <v>0</v>
      </c>
      <c r="R432" s="37"/>
      <c r="S432" s="36">
        <f t="shared" si="511"/>
        <v>1000</v>
      </c>
      <c r="T432" s="36">
        <f t="shared" si="512"/>
        <v>0</v>
      </c>
      <c r="U432" s="36">
        <f t="shared" si="513"/>
        <v>0</v>
      </c>
      <c r="V432" s="36">
        <f t="shared" si="514"/>
        <v>0</v>
      </c>
      <c r="W432" s="36">
        <f t="shared" si="515"/>
        <v>3000</v>
      </c>
      <c r="X432" s="36">
        <f t="shared" si="516"/>
        <v>0</v>
      </c>
      <c r="Y432" s="36">
        <f t="shared" si="517"/>
        <v>0</v>
      </c>
      <c r="Z432" s="36">
        <f t="shared" si="518"/>
        <v>99885.720000000088</v>
      </c>
      <c r="AA432" s="36">
        <f t="shared" si="519"/>
        <v>0</v>
      </c>
      <c r="AB432" s="36">
        <f t="shared" si="520"/>
        <v>0</v>
      </c>
      <c r="AC432" s="40"/>
      <c r="AD432" s="36">
        <f t="shared" si="486"/>
        <v>0</v>
      </c>
      <c r="AE432" s="36">
        <f t="shared" si="487"/>
        <v>0</v>
      </c>
      <c r="AF432" s="36">
        <f t="shared" si="488"/>
        <v>0</v>
      </c>
      <c r="AG432" s="36">
        <f t="shared" si="489"/>
        <v>0</v>
      </c>
      <c r="AH432" s="36">
        <f t="shared" si="490"/>
        <v>0</v>
      </c>
      <c r="AI432" s="36">
        <f t="shared" si="491"/>
        <v>0</v>
      </c>
      <c r="AJ432" s="36">
        <f t="shared" si="492"/>
        <v>0</v>
      </c>
      <c r="AK432" s="36">
        <f t="shared" si="493"/>
        <v>0</v>
      </c>
      <c r="AL432" s="36">
        <f t="shared" si="494"/>
        <v>0</v>
      </c>
      <c r="AM432" s="36">
        <f t="shared" si="495"/>
        <v>0</v>
      </c>
      <c r="AN432" s="40"/>
      <c r="AO432" s="36">
        <f t="shared" si="521"/>
        <v>0</v>
      </c>
      <c r="AP432" s="36">
        <f t="shared" si="522"/>
        <v>0</v>
      </c>
      <c r="AQ432" s="36">
        <f t="shared" si="523"/>
        <v>0</v>
      </c>
      <c r="AR432" s="36">
        <f t="shared" si="524"/>
        <v>0</v>
      </c>
      <c r="AS432" s="36">
        <f t="shared" si="525"/>
        <v>0</v>
      </c>
      <c r="AT432" s="36">
        <f t="shared" si="526"/>
        <v>0</v>
      </c>
      <c r="AU432" s="36">
        <f t="shared" si="527"/>
        <v>0</v>
      </c>
      <c r="AV432" s="36">
        <f t="shared" si="528"/>
        <v>290.49</v>
      </c>
      <c r="AW432" s="36">
        <f t="shared" si="529"/>
        <v>0</v>
      </c>
      <c r="AX432" s="36">
        <f t="shared" si="530"/>
        <v>0</v>
      </c>
      <c r="AZ432" s="36">
        <f t="shared" si="543"/>
        <v>0</v>
      </c>
      <c r="BA432" s="36">
        <f t="shared" si="544"/>
        <v>0</v>
      </c>
      <c r="BB432" s="36">
        <f t="shared" si="545"/>
        <v>0</v>
      </c>
      <c r="BC432" s="36">
        <f t="shared" si="546"/>
        <v>0</v>
      </c>
      <c r="BD432" s="36">
        <f t="shared" si="547"/>
        <v>0</v>
      </c>
      <c r="BE432" s="36">
        <f t="shared" si="548"/>
        <v>0</v>
      </c>
      <c r="BF432" s="36">
        <f t="shared" si="549"/>
        <v>0</v>
      </c>
      <c r="BG432" s="36">
        <f t="shared" si="550"/>
        <v>0</v>
      </c>
      <c r="BH432" s="36">
        <f t="shared" si="551"/>
        <v>0</v>
      </c>
      <c r="BI432" s="36">
        <f t="shared" si="552"/>
        <v>0</v>
      </c>
      <c r="BJ432" s="118">
        <f t="shared" si="531"/>
        <v>0</v>
      </c>
      <c r="BK432" s="37"/>
      <c r="BL432" s="38">
        <f t="shared" si="553"/>
        <v>0</v>
      </c>
      <c r="BM432" s="39">
        <f>IF(BA432+AP432+T431&gt;=F$8,0,IF(SUM($BL432:BL432)&lt;$C432,MIN(F$8-(BA432+AP432+T431),$C432-SUM($BL432:BL432)),0))</f>
        <v>0</v>
      </c>
      <c r="BN432" s="39">
        <f>IF(BB432+AQ432+U431&gt;=G$8,0,IF(SUM($BL432:BM432)&lt;$C432,MIN(G$8-(BB432+AQ432+U431),$C432-SUM($BL432:BM432)),0))</f>
        <v>0</v>
      </c>
      <c r="BO432" s="39">
        <f>IF(BC432+AR432+V431&gt;=H$8,0,IF(SUM($BL432:BN432)&lt;$C432,MIN(H$8-(BC432+AR432+V431),$C432-SUM($BL432:BN432)),0))</f>
        <v>0</v>
      </c>
      <c r="BP432" s="39">
        <f>IF(BD432+AS432+W431&gt;=I$8,0,IF(SUM($BL432:BO432)&lt;$C432,MIN(I$8-(BD432+AS432+W431),$C432-SUM($BL432:BO432)),0))</f>
        <v>0</v>
      </c>
      <c r="BQ432" s="39">
        <f>IF(BE432+AT432+X431&gt;=J$8,0,IF(SUM($BL432:BP432)&lt;$C432,MIN(J$8-(BE432+AT432+X431),$C432-SUM($BL432:BP432)),0))</f>
        <v>0</v>
      </c>
      <c r="BR432" s="39">
        <f>IF(BF432+AU432+Y431&gt;=K$8,0,IF(SUM($BL432:BQ432)&lt;$C432,MIN(K$8-(BF432+AU432+Y431),$C432-SUM($BL432:BQ432)),0))</f>
        <v>0</v>
      </c>
      <c r="BS432" s="39">
        <f>IF(BG432+AV432+Z431&gt;=L$8,0,IF(SUM($BL432:BR432)&lt;$C432,MIN(L$8-(BG432+AV432+Z431),$C432-SUM($BL432:BR432)),0))</f>
        <v>0</v>
      </c>
      <c r="BT432" s="39">
        <f>IF(BH432+AW432+AA431&gt;=M$8,0,IF(SUM($BL432:BS432)&lt;$C432,MIN(M$8-(BH432+AW432+AA431),$C432-SUM($BL432:BS432)),0))</f>
        <v>0</v>
      </c>
      <c r="BU432" s="39">
        <f>IF(BI432+AX432+AB431&gt;=N$8,0,IF(SUM($BL432:BT432)&lt;$C432,MIN(N$8-(BI432+AX432+AB431),$C432-SUM($BL432:BT432)),0))</f>
        <v>0</v>
      </c>
      <c r="BW432" s="52" t="e">
        <f t="shared" si="554"/>
        <v>#N/A</v>
      </c>
      <c r="BX432" s="174" t="e">
        <f t="shared" si="555"/>
        <v>#N/A</v>
      </c>
      <c r="BY432" s="39">
        <f t="shared" si="532"/>
        <v>0</v>
      </c>
      <c r="BZ432" s="174" t="e">
        <f t="shared" si="556"/>
        <v>#N/A</v>
      </c>
      <c r="CA432" s="37">
        <f t="shared" si="533"/>
        <v>0</v>
      </c>
      <c r="CB432" s="174" t="e">
        <f t="shared" si="557"/>
        <v>#N/A</v>
      </c>
      <c r="CC432" s="39">
        <f t="shared" si="534"/>
        <v>0</v>
      </c>
      <c r="CD432" s="174" t="e">
        <f t="shared" si="558"/>
        <v>#N/A</v>
      </c>
      <c r="CE432" s="39">
        <f t="shared" si="535"/>
        <v>0</v>
      </c>
      <c r="CF432" s="174" t="e">
        <f t="shared" si="559"/>
        <v>#N/A</v>
      </c>
      <c r="CG432" s="39">
        <f t="shared" si="536"/>
        <v>0</v>
      </c>
      <c r="CH432" s="174" t="e">
        <f t="shared" si="560"/>
        <v>#N/A</v>
      </c>
      <c r="CI432" s="39">
        <f t="shared" si="537"/>
        <v>0</v>
      </c>
      <c r="CJ432" s="174" t="e">
        <f t="shared" si="561"/>
        <v>#N/A</v>
      </c>
      <c r="CK432" s="39">
        <f t="shared" si="538"/>
        <v>0</v>
      </c>
      <c r="CL432" s="174" t="e">
        <f t="shared" si="562"/>
        <v>#N/A</v>
      </c>
      <c r="CM432" s="39">
        <f t="shared" si="539"/>
        <v>0</v>
      </c>
      <c r="CN432" s="174" t="e">
        <f t="shared" si="563"/>
        <v>#N/A</v>
      </c>
      <c r="CO432" s="39">
        <f t="shared" si="540"/>
        <v>0</v>
      </c>
      <c r="CP432" s="174" t="e">
        <f t="shared" si="564"/>
        <v>#N/A</v>
      </c>
      <c r="CQ432" s="39">
        <f t="shared" si="541"/>
        <v>0</v>
      </c>
      <c r="CR432" s="39" t="e">
        <f>IF(ISERROR(BX432),NA(),(BY432/Calculator!$E$6)/2)</f>
        <v>#N/A</v>
      </c>
      <c r="CS432" s="39" t="e">
        <f>IF(ISERROR(BZ432),NA(),(CA432/Calculator!$E$6)/2)</f>
        <v>#N/A</v>
      </c>
      <c r="CT432" s="39" t="e">
        <f>IF(ISERROR(CB432),NA(),(CC432/Calculator!$E$6)/2)</f>
        <v>#N/A</v>
      </c>
      <c r="CU432" s="39" t="e">
        <f>IF(ISERROR(CD432),NA(),(CE432/Calculator!$E$6)/2)</f>
        <v>#N/A</v>
      </c>
      <c r="CV432" s="39" t="e">
        <f>IF(ISERROR(CF432),NA(),(CG432/Calculator!$E$6)/2)</f>
        <v>#N/A</v>
      </c>
      <c r="CW432" s="39" t="e">
        <f>IF(ISERROR(CH432),NA(),(CI432/Calculator!$E$6)/2)</f>
        <v>#N/A</v>
      </c>
      <c r="CX432" s="39" t="e">
        <f>IF(ISERROR(CJ432),NA(),(CK432/Calculator!$E$6)/2)</f>
        <v>#N/A</v>
      </c>
      <c r="CY432" s="39" t="e">
        <f>IF(ISERROR(CL432),NA(),(CM432/Calculator!$E$6)/2)</f>
        <v>#N/A</v>
      </c>
      <c r="CZ432" s="39" t="e">
        <f>IF(ISERROR(CN432),NA(),(CO432/Calculator!$E$6)/2)</f>
        <v>#N/A</v>
      </c>
      <c r="DA432" s="39" t="e">
        <f>IF(ISERROR(CP432),NA(),(CQ432/Calculator!$E$6)/2)</f>
        <v>#N/A</v>
      </c>
    </row>
    <row r="433" spans="1:105" s="34" customFormat="1" ht="12" thickBot="1" x14ac:dyDescent="0.25">
      <c r="A433" s="51" t="str">
        <f t="shared" si="496"/>
        <v/>
      </c>
      <c r="B433" s="52" t="str">
        <f t="shared" si="542"/>
        <v/>
      </c>
      <c r="C433" s="53" t="str">
        <f t="shared" si="497"/>
        <v/>
      </c>
      <c r="D433" s="54"/>
      <c r="E433" s="36">
        <f t="shared" si="498"/>
        <v>0</v>
      </c>
      <c r="F433" s="36">
        <f t="shared" si="499"/>
        <v>0</v>
      </c>
      <c r="G433" s="36">
        <f t="shared" si="500"/>
        <v>0</v>
      </c>
      <c r="H433" s="36">
        <f t="shared" si="501"/>
        <v>0</v>
      </c>
      <c r="I433" s="36">
        <f t="shared" si="502"/>
        <v>0</v>
      </c>
      <c r="J433" s="36">
        <f t="shared" si="503"/>
        <v>0</v>
      </c>
      <c r="K433" s="36">
        <f t="shared" si="504"/>
        <v>0</v>
      </c>
      <c r="L433" s="36">
        <f t="shared" si="505"/>
        <v>0</v>
      </c>
      <c r="M433" s="36">
        <f t="shared" si="506"/>
        <v>0</v>
      </c>
      <c r="N433" s="36">
        <f t="shared" si="507"/>
        <v>0</v>
      </c>
      <c r="O433" s="49">
        <f t="shared" si="508"/>
        <v>0</v>
      </c>
      <c r="P433" s="132" t="str">
        <f t="shared" si="509"/>
        <v/>
      </c>
      <c r="Q433" s="50">
        <f t="shared" si="510"/>
        <v>0</v>
      </c>
      <c r="R433" s="37"/>
      <c r="S433" s="36">
        <f t="shared" si="511"/>
        <v>1000</v>
      </c>
      <c r="T433" s="36">
        <f t="shared" si="512"/>
        <v>0</v>
      </c>
      <c r="U433" s="36">
        <f t="shared" si="513"/>
        <v>0</v>
      </c>
      <c r="V433" s="36">
        <f t="shared" si="514"/>
        <v>0</v>
      </c>
      <c r="W433" s="36">
        <f t="shared" si="515"/>
        <v>3000</v>
      </c>
      <c r="X433" s="36">
        <f t="shared" si="516"/>
        <v>0</v>
      </c>
      <c r="Y433" s="36">
        <f t="shared" si="517"/>
        <v>0</v>
      </c>
      <c r="Z433" s="36">
        <f t="shared" si="518"/>
        <v>100177.05000000009</v>
      </c>
      <c r="AA433" s="36">
        <f t="shared" si="519"/>
        <v>0</v>
      </c>
      <c r="AB433" s="36">
        <f t="shared" si="520"/>
        <v>0</v>
      </c>
      <c r="AC433" s="40"/>
      <c r="AD433" s="36">
        <f t="shared" si="486"/>
        <v>0</v>
      </c>
      <c r="AE433" s="36">
        <f t="shared" si="487"/>
        <v>0</v>
      </c>
      <c r="AF433" s="36">
        <f t="shared" si="488"/>
        <v>0</v>
      </c>
      <c r="AG433" s="36">
        <f t="shared" si="489"/>
        <v>0</v>
      </c>
      <c r="AH433" s="36">
        <f t="shared" si="490"/>
        <v>0</v>
      </c>
      <c r="AI433" s="36">
        <f t="shared" si="491"/>
        <v>0</v>
      </c>
      <c r="AJ433" s="36">
        <f t="shared" si="492"/>
        <v>0</v>
      </c>
      <c r="AK433" s="36">
        <f t="shared" si="493"/>
        <v>0</v>
      </c>
      <c r="AL433" s="36">
        <f t="shared" si="494"/>
        <v>0</v>
      </c>
      <c r="AM433" s="36">
        <f t="shared" si="495"/>
        <v>0</v>
      </c>
      <c r="AN433" s="40"/>
      <c r="AO433" s="36">
        <f t="shared" si="521"/>
        <v>0</v>
      </c>
      <c r="AP433" s="36">
        <f t="shared" si="522"/>
        <v>0</v>
      </c>
      <c r="AQ433" s="36">
        <f t="shared" si="523"/>
        <v>0</v>
      </c>
      <c r="AR433" s="36">
        <f t="shared" si="524"/>
        <v>0</v>
      </c>
      <c r="AS433" s="36">
        <f t="shared" si="525"/>
        <v>0</v>
      </c>
      <c r="AT433" s="36">
        <f t="shared" si="526"/>
        <v>0</v>
      </c>
      <c r="AU433" s="36">
        <f t="shared" si="527"/>
        <v>0</v>
      </c>
      <c r="AV433" s="36">
        <f t="shared" si="528"/>
        <v>291.33</v>
      </c>
      <c r="AW433" s="36">
        <f t="shared" si="529"/>
        <v>0</v>
      </c>
      <c r="AX433" s="36">
        <f t="shared" si="530"/>
        <v>0</v>
      </c>
      <c r="AZ433" s="36">
        <f t="shared" si="543"/>
        <v>0</v>
      </c>
      <c r="BA433" s="36">
        <f t="shared" si="544"/>
        <v>0</v>
      </c>
      <c r="BB433" s="36">
        <f t="shared" si="545"/>
        <v>0</v>
      </c>
      <c r="BC433" s="36">
        <f t="shared" si="546"/>
        <v>0</v>
      </c>
      <c r="BD433" s="36">
        <f t="shared" si="547"/>
        <v>0</v>
      </c>
      <c r="BE433" s="36">
        <f t="shared" si="548"/>
        <v>0</v>
      </c>
      <c r="BF433" s="36">
        <f t="shared" si="549"/>
        <v>0</v>
      </c>
      <c r="BG433" s="36">
        <f t="shared" si="550"/>
        <v>0</v>
      </c>
      <c r="BH433" s="36">
        <f t="shared" si="551"/>
        <v>0</v>
      </c>
      <c r="BI433" s="36">
        <f t="shared" si="552"/>
        <v>0</v>
      </c>
      <c r="BJ433" s="118">
        <f t="shared" si="531"/>
        <v>0</v>
      </c>
      <c r="BK433" s="37"/>
      <c r="BL433" s="38">
        <f t="shared" si="553"/>
        <v>0</v>
      </c>
      <c r="BM433" s="39">
        <f>IF(BA433+AP433+T432&gt;=F$8,0,IF(SUM($BL433:BL433)&lt;$C433,MIN(F$8-(BA433+AP433+T432),$C433-SUM($BL433:BL433)),0))</f>
        <v>0</v>
      </c>
      <c r="BN433" s="39">
        <f>IF(BB433+AQ433+U432&gt;=G$8,0,IF(SUM($BL433:BM433)&lt;$C433,MIN(G$8-(BB433+AQ433+U432),$C433-SUM($BL433:BM433)),0))</f>
        <v>0</v>
      </c>
      <c r="BO433" s="39">
        <f>IF(BC433+AR433+V432&gt;=H$8,0,IF(SUM($BL433:BN433)&lt;$C433,MIN(H$8-(BC433+AR433+V432),$C433-SUM($BL433:BN433)),0))</f>
        <v>0</v>
      </c>
      <c r="BP433" s="39">
        <f>IF(BD433+AS433+W432&gt;=I$8,0,IF(SUM($BL433:BO433)&lt;$C433,MIN(I$8-(BD433+AS433+W432),$C433-SUM($BL433:BO433)),0))</f>
        <v>0</v>
      </c>
      <c r="BQ433" s="39">
        <f>IF(BE433+AT433+X432&gt;=J$8,0,IF(SUM($BL433:BP433)&lt;$C433,MIN(J$8-(BE433+AT433+X432),$C433-SUM($BL433:BP433)),0))</f>
        <v>0</v>
      </c>
      <c r="BR433" s="39">
        <f>IF(BF433+AU433+Y432&gt;=K$8,0,IF(SUM($BL433:BQ433)&lt;$C433,MIN(K$8-(BF433+AU433+Y432),$C433-SUM($BL433:BQ433)),0))</f>
        <v>0</v>
      </c>
      <c r="BS433" s="39">
        <f>IF(BG433+AV433+Z432&gt;=L$8,0,IF(SUM($BL433:BR433)&lt;$C433,MIN(L$8-(BG433+AV433+Z432),$C433-SUM($BL433:BR433)),0))</f>
        <v>0</v>
      </c>
      <c r="BT433" s="39">
        <f>IF(BH433+AW433+AA432&gt;=M$8,0,IF(SUM($BL433:BS433)&lt;$C433,MIN(M$8-(BH433+AW433+AA432),$C433-SUM($BL433:BS433)),0))</f>
        <v>0</v>
      </c>
      <c r="BU433" s="39">
        <f>IF(BI433+AX433+AB432&gt;=N$8,0,IF(SUM($BL433:BT433)&lt;$C433,MIN(N$8-(BI433+AX433+AB432),$C433-SUM($BL433:BT433)),0))</f>
        <v>0</v>
      </c>
      <c r="BW433" s="52" t="e">
        <f t="shared" si="554"/>
        <v>#N/A</v>
      </c>
      <c r="BX433" s="174" t="e">
        <f t="shared" si="555"/>
        <v>#N/A</v>
      </c>
      <c r="BY433" s="39">
        <f t="shared" si="532"/>
        <v>0</v>
      </c>
      <c r="BZ433" s="174" t="e">
        <f t="shared" si="556"/>
        <v>#N/A</v>
      </c>
      <c r="CA433" s="37">
        <f t="shared" si="533"/>
        <v>0</v>
      </c>
      <c r="CB433" s="174" t="e">
        <f t="shared" si="557"/>
        <v>#N/A</v>
      </c>
      <c r="CC433" s="39">
        <f t="shared" si="534"/>
        <v>0</v>
      </c>
      <c r="CD433" s="174" t="e">
        <f t="shared" si="558"/>
        <v>#N/A</v>
      </c>
      <c r="CE433" s="39">
        <f t="shared" si="535"/>
        <v>0</v>
      </c>
      <c r="CF433" s="174" t="e">
        <f t="shared" si="559"/>
        <v>#N/A</v>
      </c>
      <c r="CG433" s="39">
        <f t="shared" si="536"/>
        <v>0</v>
      </c>
      <c r="CH433" s="174" t="e">
        <f t="shared" si="560"/>
        <v>#N/A</v>
      </c>
      <c r="CI433" s="39">
        <f t="shared" si="537"/>
        <v>0</v>
      </c>
      <c r="CJ433" s="174" t="e">
        <f t="shared" si="561"/>
        <v>#N/A</v>
      </c>
      <c r="CK433" s="39">
        <f t="shared" si="538"/>
        <v>0</v>
      </c>
      <c r="CL433" s="174" t="e">
        <f t="shared" si="562"/>
        <v>#N/A</v>
      </c>
      <c r="CM433" s="39">
        <f t="shared" si="539"/>
        <v>0</v>
      </c>
      <c r="CN433" s="174" t="e">
        <f t="shared" si="563"/>
        <v>#N/A</v>
      </c>
      <c r="CO433" s="39">
        <f t="shared" si="540"/>
        <v>0</v>
      </c>
      <c r="CP433" s="174" t="e">
        <f t="shared" si="564"/>
        <v>#N/A</v>
      </c>
      <c r="CQ433" s="39">
        <f t="shared" si="541"/>
        <v>0</v>
      </c>
      <c r="CR433" s="39" t="e">
        <f>IF(ISERROR(BX433),NA(),(BY433/Calculator!$E$6)/2)</f>
        <v>#N/A</v>
      </c>
      <c r="CS433" s="39" t="e">
        <f>IF(ISERROR(BZ433),NA(),(CA433/Calculator!$E$6)/2)</f>
        <v>#N/A</v>
      </c>
      <c r="CT433" s="39" t="e">
        <f>IF(ISERROR(CB433),NA(),(CC433/Calculator!$E$6)/2)</f>
        <v>#N/A</v>
      </c>
      <c r="CU433" s="39" t="e">
        <f>IF(ISERROR(CD433),NA(),(CE433/Calculator!$E$6)/2)</f>
        <v>#N/A</v>
      </c>
      <c r="CV433" s="39" t="e">
        <f>IF(ISERROR(CF433),NA(),(CG433/Calculator!$E$6)/2)</f>
        <v>#N/A</v>
      </c>
      <c r="CW433" s="39" t="e">
        <f>IF(ISERROR(CH433),NA(),(CI433/Calculator!$E$6)/2)</f>
        <v>#N/A</v>
      </c>
      <c r="CX433" s="39" t="e">
        <f>IF(ISERROR(CJ433),NA(),(CK433/Calculator!$E$6)/2)</f>
        <v>#N/A</v>
      </c>
      <c r="CY433" s="39" t="e">
        <f>IF(ISERROR(CL433),NA(),(CM433/Calculator!$E$6)/2)</f>
        <v>#N/A</v>
      </c>
      <c r="CZ433" s="39" t="e">
        <f>IF(ISERROR(CN433),NA(),(CO433/Calculator!$E$6)/2)</f>
        <v>#N/A</v>
      </c>
      <c r="DA433" s="39" t="e">
        <f>IF(ISERROR(CP433),NA(),(CQ433/Calculator!$E$6)/2)</f>
        <v>#N/A</v>
      </c>
    </row>
    <row r="434" spans="1:105" s="34" customFormat="1" ht="12" thickBot="1" x14ac:dyDescent="0.25">
      <c r="A434" s="51" t="str">
        <f t="shared" si="496"/>
        <v/>
      </c>
      <c r="B434" s="52" t="str">
        <f t="shared" si="542"/>
        <v/>
      </c>
      <c r="C434" s="53" t="str">
        <f t="shared" si="497"/>
        <v/>
      </c>
      <c r="D434" s="54"/>
      <c r="E434" s="36">
        <f t="shared" si="498"/>
        <v>0</v>
      </c>
      <c r="F434" s="36">
        <f t="shared" si="499"/>
        <v>0</v>
      </c>
      <c r="G434" s="36">
        <f t="shared" si="500"/>
        <v>0</v>
      </c>
      <c r="H434" s="36">
        <f t="shared" si="501"/>
        <v>0</v>
      </c>
      <c r="I434" s="36">
        <f t="shared" si="502"/>
        <v>0</v>
      </c>
      <c r="J434" s="36">
        <f t="shared" si="503"/>
        <v>0</v>
      </c>
      <c r="K434" s="36">
        <f t="shared" si="504"/>
        <v>0</v>
      </c>
      <c r="L434" s="36">
        <f t="shared" si="505"/>
        <v>0</v>
      </c>
      <c r="M434" s="36">
        <f t="shared" si="506"/>
        <v>0</v>
      </c>
      <c r="N434" s="36">
        <f t="shared" si="507"/>
        <v>0</v>
      </c>
      <c r="O434" s="49">
        <f t="shared" si="508"/>
        <v>0</v>
      </c>
      <c r="P434" s="132" t="str">
        <f t="shared" si="509"/>
        <v/>
      </c>
      <c r="Q434" s="50">
        <f t="shared" si="510"/>
        <v>0</v>
      </c>
      <c r="R434" s="37"/>
      <c r="S434" s="36">
        <f t="shared" si="511"/>
        <v>1000</v>
      </c>
      <c r="T434" s="36">
        <f t="shared" si="512"/>
        <v>0</v>
      </c>
      <c r="U434" s="36">
        <f t="shared" si="513"/>
        <v>0</v>
      </c>
      <c r="V434" s="36">
        <f t="shared" si="514"/>
        <v>0</v>
      </c>
      <c r="W434" s="36">
        <f t="shared" si="515"/>
        <v>3000</v>
      </c>
      <c r="X434" s="36">
        <f t="shared" si="516"/>
        <v>0</v>
      </c>
      <c r="Y434" s="36">
        <f t="shared" si="517"/>
        <v>0</v>
      </c>
      <c r="Z434" s="36">
        <f t="shared" si="518"/>
        <v>100469.23000000008</v>
      </c>
      <c r="AA434" s="36">
        <f t="shared" si="519"/>
        <v>0</v>
      </c>
      <c r="AB434" s="36">
        <f t="shared" si="520"/>
        <v>0</v>
      </c>
      <c r="AC434" s="40"/>
      <c r="AD434" s="36">
        <f t="shared" si="486"/>
        <v>0</v>
      </c>
      <c r="AE434" s="36">
        <f t="shared" si="487"/>
        <v>0</v>
      </c>
      <c r="AF434" s="36">
        <f t="shared" si="488"/>
        <v>0</v>
      </c>
      <c r="AG434" s="36">
        <f t="shared" si="489"/>
        <v>0</v>
      </c>
      <c r="AH434" s="36">
        <f t="shared" si="490"/>
        <v>0</v>
      </c>
      <c r="AI434" s="36">
        <f t="shared" si="491"/>
        <v>0</v>
      </c>
      <c r="AJ434" s="36">
        <f t="shared" si="492"/>
        <v>0</v>
      </c>
      <c r="AK434" s="36">
        <f t="shared" si="493"/>
        <v>0</v>
      </c>
      <c r="AL434" s="36">
        <f t="shared" si="494"/>
        <v>0</v>
      </c>
      <c r="AM434" s="36">
        <f t="shared" si="495"/>
        <v>0</v>
      </c>
      <c r="AN434" s="40"/>
      <c r="AO434" s="36">
        <f t="shared" si="521"/>
        <v>0</v>
      </c>
      <c r="AP434" s="36">
        <f t="shared" si="522"/>
        <v>0</v>
      </c>
      <c r="AQ434" s="36">
        <f t="shared" si="523"/>
        <v>0</v>
      </c>
      <c r="AR434" s="36">
        <f t="shared" si="524"/>
        <v>0</v>
      </c>
      <c r="AS434" s="36">
        <f t="shared" si="525"/>
        <v>0</v>
      </c>
      <c r="AT434" s="36">
        <f t="shared" si="526"/>
        <v>0</v>
      </c>
      <c r="AU434" s="36">
        <f t="shared" si="527"/>
        <v>0</v>
      </c>
      <c r="AV434" s="36">
        <f t="shared" si="528"/>
        <v>292.18</v>
      </c>
      <c r="AW434" s="36">
        <f t="shared" si="529"/>
        <v>0</v>
      </c>
      <c r="AX434" s="36">
        <f t="shared" si="530"/>
        <v>0</v>
      </c>
      <c r="AZ434" s="36">
        <f t="shared" si="543"/>
        <v>0</v>
      </c>
      <c r="BA434" s="36">
        <f t="shared" si="544"/>
        <v>0</v>
      </c>
      <c r="BB434" s="36">
        <f t="shared" si="545"/>
        <v>0</v>
      </c>
      <c r="BC434" s="36">
        <f t="shared" si="546"/>
        <v>0</v>
      </c>
      <c r="BD434" s="36">
        <f t="shared" si="547"/>
        <v>0</v>
      </c>
      <c r="BE434" s="36">
        <f t="shared" si="548"/>
        <v>0</v>
      </c>
      <c r="BF434" s="36">
        <f t="shared" si="549"/>
        <v>0</v>
      </c>
      <c r="BG434" s="36">
        <f t="shared" si="550"/>
        <v>0</v>
      </c>
      <c r="BH434" s="36">
        <f t="shared" si="551"/>
        <v>0</v>
      </c>
      <c r="BI434" s="36">
        <f t="shared" si="552"/>
        <v>0</v>
      </c>
      <c r="BJ434" s="118">
        <f t="shared" si="531"/>
        <v>0</v>
      </c>
      <c r="BK434" s="37"/>
      <c r="BL434" s="38">
        <f t="shared" si="553"/>
        <v>0</v>
      </c>
      <c r="BM434" s="39">
        <f>IF(BA434+AP434+T433&gt;=F$8,0,IF(SUM($BL434:BL434)&lt;$C434,MIN(F$8-(BA434+AP434+T433),$C434-SUM($BL434:BL434)),0))</f>
        <v>0</v>
      </c>
      <c r="BN434" s="39">
        <f>IF(BB434+AQ434+U433&gt;=G$8,0,IF(SUM($BL434:BM434)&lt;$C434,MIN(G$8-(BB434+AQ434+U433),$C434-SUM($BL434:BM434)),0))</f>
        <v>0</v>
      </c>
      <c r="BO434" s="39">
        <f>IF(BC434+AR434+V433&gt;=H$8,0,IF(SUM($BL434:BN434)&lt;$C434,MIN(H$8-(BC434+AR434+V433),$C434-SUM($BL434:BN434)),0))</f>
        <v>0</v>
      </c>
      <c r="BP434" s="39">
        <f>IF(BD434+AS434+W433&gt;=I$8,0,IF(SUM($BL434:BO434)&lt;$C434,MIN(I$8-(BD434+AS434+W433),$C434-SUM($BL434:BO434)),0))</f>
        <v>0</v>
      </c>
      <c r="BQ434" s="39">
        <f>IF(BE434+AT434+X433&gt;=J$8,0,IF(SUM($BL434:BP434)&lt;$C434,MIN(J$8-(BE434+AT434+X433),$C434-SUM($BL434:BP434)),0))</f>
        <v>0</v>
      </c>
      <c r="BR434" s="39">
        <f>IF(BF434+AU434+Y433&gt;=K$8,0,IF(SUM($BL434:BQ434)&lt;$C434,MIN(K$8-(BF434+AU434+Y433),$C434-SUM($BL434:BQ434)),0))</f>
        <v>0</v>
      </c>
      <c r="BS434" s="39">
        <f>IF(BG434+AV434+Z433&gt;=L$8,0,IF(SUM($BL434:BR434)&lt;$C434,MIN(L$8-(BG434+AV434+Z433),$C434-SUM($BL434:BR434)),0))</f>
        <v>0</v>
      </c>
      <c r="BT434" s="39">
        <f>IF(BH434+AW434+AA433&gt;=M$8,0,IF(SUM($BL434:BS434)&lt;$C434,MIN(M$8-(BH434+AW434+AA433),$C434-SUM($BL434:BS434)),0))</f>
        <v>0</v>
      </c>
      <c r="BU434" s="39">
        <f>IF(BI434+AX434+AB433&gt;=N$8,0,IF(SUM($BL434:BT434)&lt;$C434,MIN(N$8-(BI434+AX434+AB433),$C434-SUM($BL434:BT434)),0))</f>
        <v>0</v>
      </c>
      <c r="BW434" s="52" t="e">
        <f t="shared" si="554"/>
        <v>#N/A</v>
      </c>
      <c r="BX434" s="174" t="e">
        <f t="shared" si="555"/>
        <v>#N/A</v>
      </c>
      <c r="BY434" s="39">
        <f t="shared" si="532"/>
        <v>0</v>
      </c>
      <c r="BZ434" s="174" t="e">
        <f t="shared" si="556"/>
        <v>#N/A</v>
      </c>
      <c r="CA434" s="37">
        <f t="shared" si="533"/>
        <v>0</v>
      </c>
      <c r="CB434" s="174" t="e">
        <f t="shared" si="557"/>
        <v>#N/A</v>
      </c>
      <c r="CC434" s="39">
        <f t="shared" si="534"/>
        <v>0</v>
      </c>
      <c r="CD434" s="174" t="e">
        <f t="shared" si="558"/>
        <v>#N/A</v>
      </c>
      <c r="CE434" s="39">
        <f t="shared" si="535"/>
        <v>0</v>
      </c>
      <c r="CF434" s="174" t="e">
        <f t="shared" si="559"/>
        <v>#N/A</v>
      </c>
      <c r="CG434" s="39">
        <f t="shared" si="536"/>
        <v>0</v>
      </c>
      <c r="CH434" s="174" t="e">
        <f t="shared" si="560"/>
        <v>#N/A</v>
      </c>
      <c r="CI434" s="39">
        <f t="shared" si="537"/>
        <v>0</v>
      </c>
      <c r="CJ434" s="174" t="e">
        <f t="shared" si="561"/>
        <v>#N/A</v>
      </c>
      <c r="CK434" s="39">
        <f t="shared" si="538"/>
        <v>0</v>
      </c>
      <c r="CL434" s="174" t="e">
        <f t="shared" si="562"/>
        <v>#N/A</v>
      </c>
      <c r="CM434" s="39">
        <f t="shared" si="539"/>
        <v>0</v>
      </c>
      <c r="CN434" s="174" t="e">
        <f t="shared" si="563"/>
        <v>#N/A</v>
      </c>
      <c r="CO434" s="39">
        <f t="shared" si="540"/>
        <v>0</v>
      </c>
      <c r="CP434" s="174" t="e">
        <f t="shared" si="564"/>
        <v>#N/A</v>
      </c>
      <c r="CQ434" s="39">
        <f t="shared" si="541"/>
        <v>0</v>
      </c>
      <c r="CR434" s="39" t="e">
        <f>IF(ISERROR(BX434),NA(),(BY434/Calculator!$E$6)/2)</f>
        <v>#N/A</v>
      </c>
      <c r="CS434" s="39" t="e">
        <f>IF(ISERROR(BZ434),NA(),(CA434/Calculator!$E$6)/2)</f>
        <v>#N/A</v>
      </c>
      <c r="CT434" s="39" t="e">
        <f>IF(ISERROR(CB434),NA(),(CC434/Calculator!$E$6)/2)</f>
        <v>#N/A</v>
      </c>
      <c r="CU434" s="39" t="e">
        <f>IF(ISERROR(CD434),NA(),(CE434/Calculator!$E$6)/2)</f>
        <v>#N/A</v>
      </c>
      <c r="CV434" s="39" t="e">
        <f>IF(ISERROR(CF434),NA(),(CG434/Calculator!$E$6)/2)</f>
        <v>#N/A</v>
      </c>
      <c r="CW434" s="39" t="e">
        <f>IF(ISERROR(CH434),NA(),(CI434/Calculator!$E$6)/2)</f>
        <v>#N/A</v>
      </c>
      <c r="CX434" s="39" t="e">
        <f>IF(ISERROR(CJ434),NA(),(CK434/Calculator!$E$6)/2)</f>
        <v>#N/A</v>
      </c>
      <c r="CY434" s="39" t="e">
        <f>IF(ISERROR(CL434),NA(),(CM434/Calculator!$E$6)/2)</f>
        <v>#N/A</v>
      </c>
      <c r="CZ434" s="39" t="e">
        <f>IF(ISERROR(CN434),NA(),(CO434/Calculator!$E$6)/2)</f>
        <v>#N/A</v>
      </c>
      <c r="DA434" s="39" t="e">
        <f>IF(ISERROR(CP434),NA(),(CQ434/Calculator!$E$6)/2)</f>
        <v>#N/A</v>
      </c>
    </row>
    <row r="435" spans="1:105" s="34" customFormat="1" ht="12" thickBot="1" x14ac:dyDescent="0.25">
      <c r="A435" s="51" t="str">
        <f t="shared" si="496"/>
        <v/>
      </c>
      <c r="B435" s="52" t="str">
        <f t="shared" si="542"/>
        <v/>
      </c>
      <c r="C435" s="53" t="str">
        <f t="shared" si="497"/>
        <v/>
      </c>
      <c r="D435" s="54"/>
      <c r="E435" s="36">
        <f t="shared" si="498"/>
        <v>0</v>
      </c>
      <c r="F435" s="36">
        <f t="shared" si="499"/>
        <v>0</v>
      </c>
      <c r="G435" s="36">
        <f t="shared" si="500"/>
        <v>0</v>
      </c>
      <c r="H435" s="36">
        <f t="shared" si="501"/>
        <v>0</v>
      </c>
      <c r="I435" s="36">
        <f t="shared" si="502"/>
        <v>0</v>
      </c>
      <c r="J435" s="36">
        <f t="shared" si="503"/>
        <v>0</v>
      </c>
      <c r="K435" s="36">
        <f t="shared" si="504"/>
        <v>0</v>
      </c>
      <c r="L435" s="36">
        <f t="shared" si="505"/>
        <v>0</v>
      </c>
      <c r="M435" s="36">
        <f t="shared" si="506"/>
        <v>0</v>
      </c>
      <c r="N435" s="36">
        <f t="shared" si="507"/>
        <v>0</v>
      </c>
      <c r="O435" s="49">
        <f t="shared" si="508"/>
        <v>0</v>
      </c>
      <c r="P435" s="132" t="str">
        <f t="shared" si="509"/>
        <v/>
      </c>
      <c r="Q435" s="50">
        <f t="shared" si="510"/>
        <v>0</v>
      </c>
      <c r="R435" s="37"/>
      <c r="S435" s="36">
        <f t="shared" si="511"/>
        <v>1000</v>
      </c>
      <c r="T435" s="36">
        <f t="shared" si="512"/>
        <v>0</v>
      </c>
      <c r="U435" s="36">
        <f t="shared" si="513"/>
        <v>0</v>
      </c>
      <c r="V435" s="36">
        <f t="shared" si="514"/>
        <v>0</v>
      </c>
      <c r="W435" s="36">
        <f t="shared" si="515"/>
        <v>3000</v>
      </c>
      <c r="X435" s="36">
        <f t="shared" si="516"/>
        <v>0</v>
      </c>
      <c r="Y435" s="36">
        <f t="shared" si="517"/>
        <v>0</v>
      </c>
      <c r="Z435" s="36">
        <f t="shared" si="518"/>
        <v>100762.27000000008</v>
      </c>
      <c r="AA435" s="36">
        <f t="shared" si="519"/>
        <v>0</v>
      </c>
      <c r="AB435" s="36">
        <f t="shared" si="520"/>
        <v>0</v>
      </c>
      <c r="AC435" s="40"/>
      <c r="AD435" s="36">
        <f t="shared" si="486"/>
        <v>0</v>
      </c>
      <c r="AE435" s="36">
        <f t="shared" si="487"/>
        <v>0</v>
      </c>
      <c r="AF435" s="36">
        <f t="shared" si="488"/>
        <v>0</v>
      </c>
      <c r="AG435" s="36">
        <f t="shared" si="489"/>
        <v>0</v>
      </c>
      <c r="AH435" s="36">
        <f t="shared" si="490"/>
        <v>0</v>
      </c>
      <c r="AI435" s="36">
        <f t="shared" si="491"/>
        <v>0</v>
      </c>
      <c r="AJ435" s="36">
        <f t="shared" si="492"/>
        <v>0</v>
      </c>
      <c r="AK435" s="36">
        <f t="shared" si="493"/>
        <v>0</v>
      </c>
      <c r="AL435" s="36">
        <f t="shared" si="494"/>
        <v>0</v>
      </c>
      <c r="AM435" s="36">
        <f t="shared" si="495"/>
        <v>0</v>
      </c>
      <c r="AN435" s="40"/>
      <c r="AO435" s="36">
        <f t="shared" si="521"/>
        <v>0</v>
      </c>
      <c r="AP435" s="36">
        <f t="shared" si="522"/>
        <v>0</v>
      </c>
      <c r="AQ435" s="36">
        <f t="shared" si="523"/>
        <v>0</v>
      </c>
      <c r="AR435" s="36">
        <f t="shared" si="524"/>
        <v>0</v>
      </c>
      <c r="AS435" s="36">
        <f t="shared" si="525"/>
        <v>0</v>
      </c>
      <c r="AT435" s="36">
        <f t="shared" si="526"/>
        <v>0</v>
      </c>
      <c r="AU435" s="36">
        <f t="shared" si="527"/>
        <v>0</v>
      </c>
      <c r="AV435" s="36">
        <f t="shared" si="528"/>
        <v>293.04000000000002</v>
      </c>
      <c r="AW435" s="36">
        <f t="shared" si="529"/>
        <v>0</v>
      </c>
      <c r="AX435" s="36">
        <f t="shared" si="530"/>
        <v>0</v>
      </c>
      <c r="AZ435" s="36">
        <f t="shared" si="543"/>
        <v>0</v>
      </c>
      <c r="BA435" s="36">
        <f t="shared" si="544"/>
        <v>0</v>
      </c>
      <c r="BB435" s="36">
        <f t="shared" si="545"/>
        <v>0</v>
      </c>
      <c r="BC435" s="36">
        <f t="shared" si="546"/>
        <v>0</v>
      </c>
      <c r="BD435" s="36">
        <f t="shared" si="547"/>
        <v>0</v>
      </c>
      <c r="BE435" s="36">
        <f t="shared" si="548"/>
        <v>0</v>
      </c>
      <c r="BF435" s="36">
        <f t="shared" si="549"/>
        <v>0</v>
      </c>
      <c r="BG435" s="36">
        <f t="shared" si="550"/>
        <v>0</v>
      </c>
      <c r="BH435" s="36">
        <f t="shared" si="551"/>
        <v>0</v>
      </c>
      <c r="BI435" s="36">
        <f t="shared" si="552"/>
        <v>0</v>
      </c>
      <c r="BJ435" s="118">
        <f t="shared" si="531"/>
        <v>0</v>
      </c>
      <c r="BK435" s="37"/>
      <c r="BL435" s="38">
        <f t="shared" si="553"/>
        <v>0</v>
      </c>
      <c r="BM435" s="39">
        <f>IF(BA435+AP435+T434&gt;=F$8,0,IF(SUM($BL435:BL435)&lt;$C435,MIN(F$8-(BA435+AP435+T434),$C435-SUM($BL435:BL435)),0))</f>
        <v>0</v>
      </c>
      <c r="BN435" s="39">
        <f>IF(BB435+AQ435+U434&gt;=G$8,0,IF(SUM($BL435:BM435)&lt;$C435,MIN(G$8-(BB435+AQ435+U434),$C435-SUM($BL435:BM435)),0))</f>
        <v>0</v>
      </c>
      <c r="BO435" s="39">
        <f>IF(BC435+AR435+V434&gt;=H$8,0,IF(SUM($BL435:BN435)&lt;$C435,MIN(H$8-(BC435+AR435+V434),$C435-SUM($BL435:BN435)),0))</f>
        <v>0</v>
      </c>
      <c r="BP435" s="39">
        <f>IF(BD435+AS435+W434&gt;=I$8,0,IF(SUM($BL435:BO435)&lt;$C435,MIN(I$8-(BD435+AS435+W434),$C435-SUM($BL435:BO435)),0))</f>
        <v>0</v>
      </c>
      <c r="BQ435" s="39">
        <f>IF(BE435+AT435+X434&gt;=J$8,0,IF(SUM($BL435:BP435)&lt;$C435,MIN(J$8-(BE435+AT435+X434),$C435-SUM($BL435:BP435)),0))</f>
        <v>0</v>
      </c>
      <c r="BR435" s="39">
        <f>IF(BF435+AU435+Y434&gt;=K$8,0,IF(SUM($BL435:BQ435)&lt;$C435,MIN(K$8-(BF435+AU435+Y434),$C435-SUM($BL435:BQ435)),0))</f>
        <v>0</v>
      </c>
      <c r="BS435" s="39">
        <f>IF(BG435+AV435+Z434&gt;=L$8,0,IF(SUM($BL435:BR435)&lt;$C435,MIN(L$8-(BG435+AV435+Z434),$C435-SUM($BL435:BR435)),0))</f>
        <v>0</v>
      </c>
      <c r="BT435" s="39">
        <f>IF(BH435+AW435+AA434&gt;=M$8,0,IF(SUM($BL435:BS435)&lt;$C435,MIN(M$8-(BH435+AW435+AA434),$C435-SUM($BL435:BS435)),0))</f>
        <v>0</v>
      </c>
      <c r="BU435" s="39">
        <f>IF(BI435+AX435+AB434&gt;=N$8,0,IF(SUM($BL435:BT435)&lt;$C435,MIN(N$8-(BI435+AX435+AB434),$C435-SUM($BL435:BT435)),0))</f>
        <v>0</v>
      </c>
      <c r="BW435" s="52" t="e">
        <f t="shared" si="554"/>
        <v>#N/A</v>
      </c>
      <c r="BX435" s="174" t="e">
        <f t="shared" si="555"/>
        <v>#N/A</v>
      </c>
      <c r="BY435" s="39">
        <f t="shared" si="532"/>
        <v>0</v>
      </c>
      <c r="BZ435" s="174" t="e">
        <f t="shared" si="556"/>
        <v>#N/A</v>
      </c>
      <c r="CA435" s="37">
        <f t="shared" si="533"/>
        <v>0</v>
      </c>
      <c r="CB435" s="174" t="e">
        <f t="shared" si="557"/>
        <v>#N/A</v>
      </c>
      <c r="CC435" s="39">
        <f t="shared" si="534"/>
        <v>0</v>
      </c>
      <c r="CD435" s="174" t="e">
        <f t="shared" si="558"/>
        <v>#N/A</v>
      </c>
      <c r="CE435" s="39">
        <f t="shared" si="535"/>
        <v>0</v>
      </c>
      <c r="CF435" s="174" t="e">
        <f t="shared" si="559"/>
        <v>#N/A</v>
      </c>
      <c r="CG435" s="39">
        <f t="shared" si="536"/>
        <v>0</v>
      </c>
      <c r="CH435" s="174" t="e">
        <f t="shared" si="560"/>
        <v>#N/A</v>
      </c>
      <c r="CI435" s="39">
        <f t="shared" si="537"/>
        <v>0</v>
      </c>
      <c r="CJ435" s="174" t="e">
        <f t="shared" si="561"/>
        <v>#N/A</v>
      </c>
      <c r="CK435" s="39">
        <f t="shared" si="538"/>
        <v>0</v>
      </c>
      <c r="CL435" s="174" t="e">
        <f t="shared" si="562"/>
        <v>#N/A</v>
      </c>
      <c r="CM435" s="39">
        <f t="shared" si="539"/>
        <v>0</v>
      </c>
      <c r="CN435" s="174" t="e">
        <f t="shared" si="563"/>
        <v>#N/A</v>
      </c>
      <c r="CO435" s="39">
        <f t="shared" si="540"/>
        <v>0</v>
      </c>
      <c r="CP435" s="174" t="e">
        <f t="shared" si="564"/>
        <v>#N/A</v>
      </c>
      <c r="CQ435" s="39">
        <f t="shared" si="541"/>
        <v>0</v>
      </c>
      <c r="CR435" s="39" t="e">
        <f>IF(ISERROR(BX435),NA(),(BY435/Calculator!$E$6)/2)</f>
        <v>#N/A</v>
      </c>
      <c r="CS435" s="39" t="e">
        <f>IF(ISERROR(BZ435),NA(),(CA435/Calculator!$E$6)/2)</f>
        <v>#N/A</v>
      </c>
      <c r="CT435" s="39" t="e">
        <f>IF(ISERROR(CB435),NA(),(CC435/Calculator!$E$6)/2)</f>
        <v>#N/A</v>
      </c>
      <c r="CU435" s="39" t="e">
        <f>IF(ISERROR(CD435),NA(),(CE435/Calculator!$E$6)/2)</f>
        <v>#N/A</v>
      </c>
      <c r="CV435" s="39" t="e">
        <f>IF(ISERROR(CF435),NA(),(CG435/Calculator!$E$6)/2)</f>
        <v>#N/A</v>
      </c>
      <c r="CW435" s="39" t="e">
        <f>IF(ISERROR(CH435),NA(),(CI435/Calculator!$E$6)/2)</f>
        <v>#N/A</v>
      </c>
      <c r="CX435" s="39" t="e">
        <f>IF(ISERROR(CJ435),NA(),(CK435/Calculator!$E$6)/2)</f>
        <v>#N/A</v>
      </c>
      <c r="CY435" s="39" t="e">
        <f>IF(ISERROR(CL435),NA(),(CM435/Calculator!$E$6)/2)</f>
        <v>#N/A</v>
      </c>
      <c r="CZ435" s="39" t="e">
        <f>IF(ISERROR(CN435),NA(),(CO435/Calculator!$E$6)/2)</f>
        <v>#N/A</v>
      </c>
      <c r="DA435" s="39" t="e">
        <f>IF(ISERROR(CP435),NA(),(CQ435/Calculator!$E$6)/2)</f>
        <v>#N/A</v>
      </c>
    </row>
    <row r="436" spans="1:105" s="34" customFormat="1" ht="12" thickBot="1" x14ac:dyDescent="0.25">
      <c r="A436" s="51" t="str">
        <f t="shared" si="496"/>
        <v/>
      </c>
      <c r="B436" s="52" t="str">
        <f t="shared" si="542"/>
        <v/>
      </c>
      <c r="C436" s="53" t="str">
        <f t="shared" si="497"/>
        <v/>
      </c>
      <c r="D436" s="54"/>
      <c r="E436" s="36">
        <f t="shared" si="498"/>
        <v>0</v>
      </c>
      <c r="F436" s="36">
        <f t="shared" si="499"/>
        <v>0</v>
      </c>
      <c r="G436" s="36">
        <f t="shared" si="500"/>
        <v>0</v>
      </c>
      <c r="H436" s="36">
        <f t="shared" si="501"/>
        <v>0</v>
      </c>
      <c r="I436" s="36">
        <f t="shared" si="502"/>
        <v>0</v>
      </c>
      <c r="J436" s="36">
        <f t="shared" si="503"/>
        <v>0</v>
      </c>
      <c r="K436" s="36">
        <f t="shared" si="504"/>
        <v>0</v>
      </c>
      <c r="L436" s="36">
        <f t="shared" si="505"/>
        <v>0</v>
      </c>
      <c r="M436" s="36">
        <f t="shared" si="506"/>
        <v>0</v>
      </c>
      <c r="N436" s="36">
        <f t="shared" si="507"/>
        <v>0</v>
      </c>
      <c r="O436" s="49">
        <f t="shared" si="508"/>
        <v>0</v>
      </c>
      <c r="P436" s="132" t="str">
        <f t="shared" si="509"/>
        <v/>
      </c>
      <c r="Q436" s="50">
        <f t="shared" si="510"/>
        <v>0</v>
      </c>
      <c r="R436" s="37"/>
      <c r="S436" s="36">
        <f t="shared" si="511"/>
        <v>1000</v>
      </c>
      <c r="T436" s="36">
        <f t="shared" si="512"/>
        <v>0</v>
      </c>
      <c r="U436" s="36">
        <f t="shared" si="513"/>
        <v>0</v>
      </c>
      <c r="V436" s="36">
        <f t="shared" si="514"/>
        <v>0</v>
      </c>
      <c r="W436" s="36">
        <f t="shared" si="515"/>
        <v>3000</v>
      </c>
      <c r="X436" s="36">
        <f t="shared" si="516"/>
        <v>0</v>
      </c>
      <c r="Y436" s="36">
        <f t="shared" si="517"/>
        <v>0</v>
      </c>
      <c r="Z436" s="36">
        <f t="shared" si="518"/>
        <v>101056.16000000008</v>
      </c>
      <c r="AA436" s="36">
        <f t="shared" si="519"/>
        <v>0</v>
      </c>
      <c r="AB436" s="36">
        <f t="shared" si="520"/>
        <v>0</v>
      </c>
      <c r="AC436" s="40"/>
      <c r="AD436" s="36">
        <f t="shared" si="486"/>
        <v>0</v>
      </c>
      <c r="AE436" s="36">
        <f t="shared" si="487"/>
        <v>0</v>
      </c>
      <c r="AF436" s="36">
        <f t="shared" si="488"/>
        <v>0</v>
      </c>
      <c r="AG436" s="36">
        <f t="shared" si="489"/>
        <v>0</v>
      </c>
      <c r="AH436" s="36">
        <f t="shared" si="490"/>
        <v>0</v>
      </c>
      <c r="AI436" s="36">
        <f t="shared" si="491"/>
        <v>0</v>
      </c>
      <c r="AJ436" s="36">
        <f t="shared" si="492"/>
        <v>0</v>
      </c>
      <c r="AK436" s="36">
        <f t="shared" si="493"/>
        <v>0</v>
      </c>
      <c r="AL436" s="36">
        <f t="shared" si="494"/>
        <v>0</v>
      </c>
      <c r="AM436" s="36">
        <f t="shared" si="495"/>
        <v>0</v>
      </c>
      <c r="AN436" s="40"/>
      <c r="AO436" s="36">
        <f t="shared" si="521"/>
        <v>0</v>
      </c>
      <c r="AP436" s="36">
        <f t="shared" si="522"/>
        <v>0</v>
      </c>
      <c r="AQ436" s="36">
        <f t="shared" si="523"/>
        <v>0</v>
      </c>
      <c r="AR436" s="36">
        <f t="shared" si="524"/>
        <v>0</v>
      </c>
      <c r="AS436" s="36">
        <f t="shared" si="525"/>
        <v>0</v>
      </c>
      <c r="AT436" s="36">
        <f t="shared" si="526"/>
        <v>0</v>
      </c>
      <c r="AU436" s="36">
        <f t="shared" si="527"/>
        <v>0</v>
      </c>
      <c r="AV436" s="36">
        <f t="shared" si="528"/>
        <v>293.89</v>
      </c>
      <c r="AW436" s="36">
        <f t="shared" si="529"/>
        <v>0</v>
      </c>
      <c r="AX436" s="36">
        <f t="shared" si="530"/>
        <v>0</v>
      </c>
      <c r="AZ436" s="36">
        <f t="shared" si="543"/>
        <v>0</v>
      </c>
      <c r="BA436" s="36">
        <f t="shared" si="544"/>
        <v>0</v>
      </c>
      <c r="BB436" s="36">
        <f t="shared" si="545"/>
        <v>0</v>
      </c>
      <c r="BC436" s="36">
        <f t="shared" si="546"/>
        <v>0</v>
      </c>
      <c r="BD436" s="36">
        <f t="shared" si="547"/>
        <v>0</v>
      </c>
      <c r="BE436" s="36">
        <f t="shared" si="548"/>
        <v>0</v>
      </c>
      <c r="BF436" s="36">
        <f t="shared" si="549"/>
        <v>0</v>
      </c>
      <c r="BG436" s="36">
        <f t="shared" si="550"/>
        <v>0</v>
      </c>
      <c r="BH436" s="36">
        <f t="shared" si="551"/>
        <v>0</v>
      </c>
      <c r="BI436" s="36">
        <f t="shared" si="552"/>
        <v>0</v>
      </c>
      <c r="BJ436" s="118">
        <f t="shared" si="531"/>
        <v>0</v>
      </c>
      <c r="BK436" s="37"/>
      <c r="BL436" s="38">
        <f t="shared" si="553"/>
        <v>0</v>
      </c>
      <c r="BM436" s="39">
        <f>IF(BA436+AP436+T435&gt;=F$8,0,IF(SUM($BL436:BL436)&lt;$C436,MIN(F$8-(BA436+AP436+T435),$C436-SUM($BL436:BL436)),0))</f>
        <v>0</v>
      </c>
      <c r="BN436" s="39">
        <f>IF(BB436+AQ436+U435&gt;=G$8,0,IF(SUM($BL436:BM436)&lt;$C436,MIN(G$8-(BB436+AQ436+U435),$C436-SUM($BL436:BM436)),0))</f>
        <v>0</v>
      </c>
      <c r="BO436" s="39">
        <f>IF(BC436+AR436+V435&gt;=H$8,0,IF(SUM($BL436:BN436)&lt;$C436,MIN(H$8-(BC436+AR436+V435),$C436-SUM($BL436:BN436)),0))</f>
        <v>0</v>
      </c>
      <c r="BP436" s="39">
        <f>IF(BD436+AS436+W435&gt;=I$8,0,IF(SUM($BL436:BO436)&lt;$C436,MIN(I$8-(BD436+AS436+W435),$C436-SUM($BL436:BO436)),0))</f>
        <v>0</v>
      </c>
      <c r="BQ436" s="39">
        <f>IF(BE436+AT436+X435&gt;=J$8,0,IF(SUM($BL436:BP436)&lt;$C436,MIN(J$8-(BE436+AT436+X435),$C436-SUM($BL436:BP436)),0))</f>
        <v>0</v>
      </c>
      <c r="BR436" s="39">
        <f>IF(BF436+AU436+Y435&gt;=K$8,0,IF(SUM($BL436:BQ436)&lt;$C436,MIN(K$8-(BF436+AU436+Y435),$C436-SUM($BL436:BQ436)),0))</f>
        <v>0</v>
      </c>
      <c r="BS436" s="39">
        <f>IF(BG436+AV436+Z435&gt;=L$8,0,IF(SUM($BL436:BR436)&lt;$C436,MIN(L$8-(BG436+AV436+Z435),$C436-SUM($BL436:BR436)),0))</f>
        <v>0</v>
      </c>
      <c r="BT436" s="39">
        <f>IF(BH436+AW436+AA435&gt;=M$8,0,IF(SUM($BL436:BS436)&lt;$C436,MIN(M$8-(BH436+AW436+AA435),$C436-SUM($BL436:BS436)),0))</f>
        <v>0</v>
      </c>
      <c r="BU436" s="39">
        <f>IF(BI436+AX436+AB435&gt;=N$8,0,IF(SUM($BL436:BT436)&lt;$C436,MIN(N$8-(BI436+AX436+AB435),$C436-SUM($BL436:BT436)),0))</f>
        <v>0</v>
      </c>
      <c r="BW436" s="52" t="e">
        <f t="shared" si="554"/>
        <v>#N/A</v>
      </c>
      <c r="BX436" s="174" t="e">
        <f t="shared" si="555"/>
        <v>#N/A</v>
      </c>
      <c r="BY436" s="39">
        <f t="shared" si="532"/>
        <v>0</v>
      </c>
      <c r="BZ436" s="174" t="e">
        <f t="shared" si="556"/>
        <v>#N/A</v>
      </c>
      <c r="CA436" s="37">
        <f t="shared" si="533"/>
        <v>0</v>
      </c>
      <c r="CB436" s="174" t="e">
        <f t="shared" si="557"/>
        <v>#N/A</v>
      </c>
      <c r="CC436" s="39">
        <f t="shared" si="534"/>
        <v>0</v>
      </c>
      <c r="CD436" s="174" t="e">
        <f t="shared" si="558"/>
        <v>#N/A</v>
      </c>
      <c r="CE436" s="39">
        <f t="shared" si="535"/>
        <v>0</v>
      </c>
      <c r="CF436" s="174" t="e">
        <f t="shared" si="559"/>
        <v>#N/A</v>
      </c>
      <c r="CG436" s="39">
        <f t="shared" si="536"/>
        <v>0</v>
      </c>
      <c r="CH436" s="174" t="e">
        <f t="shared" si="560"/>
        <v>#N/A</v>
      </c>
      <c r="CI436" s="39">
        <f t="shared" si="537"/>
        <v>0</v>
      </c>
      <c r="CJ436" s="174" t="e">
        <f t="shared" si="561"/>
        <v>#N/A</v>
      </c>
      <c r="CK436" s="39">
        <f t="shared" si="538"/>
        <v>0</v>
      </c>
      <c r="CL436" s="174" t="e">
        <f t="shared" si="562"/>
        <v>#N/A</v>
      </c>
      <c r="CM436" s="39">
        <f t="shared" si="539"/>
        <v>0</v>
      </c>
      <c r="CN436" s="174" t="e">
        <f t="shared" si="563"/>
        <v>#N/A</v>
      </c>
      <c r="CO436" s="39">
        <f t="shared" si="540"/>
        <v>0</v>
      </c>
      <c r="CP436" s="174" t="e">
        <f t="shared" si="564"/>
        <v>#N/A</v>
      </c>
      <c r="CQ436" s="39">
        <f t="shared" si="541"/>
        <v>0</v>
      </c>
      <c r="CR436" s="39" t="e">
        <f>IF(ISERROR(BX436),NA(),(BY436/Calculator!$E$6)/2)</f>
        <v>#N/A</v>
      </c>
      <c r="CS436" s="39" t="e">
        <f>IF(ISERROR(BZ436),NA(),(CA436/Calculator!$E$6)/2)</f>
        <v>#N/A</v>
      </c>
      <c r="CT436" s="39" t="e">
        <f>IF(ISERROR(CB436),NA(),(CC436/Calculator!$E$6)/2)</f>
        <v>#N/A</v>
      </c>
      <c r="CU436" s="39" t="e">
        <f>IF(ISERROR(CD436),NA(),(CE436/Calculator!$E$6)/2)</f>
        <v>#N/A</v>
      </c>
      <c r="CV436" s="39" t="e">
        <f>IF(ISERROR(CF436),NA(),(CG436/Calculator!$E$6)/2)</f>
        <v>#N/A</v>
      </c>
      <c r="CW436" s="39" t="e">
        <f>IF(ISERROR(CH436),NA(),(CI436/Calculator!$E$6)/2)</f>
        <v>#N/A</v>
      </c>
      <c r="CX436" s="39" t="e">
        <f>IF(ISERROR(CJ436),NA(),(CK436/Calculator!$E$6)/2)</f>
        <v>#N/A</v>
      </c>
      <c r="CY436" s="39" t="e">
        <f>IF(ISERROR(CL436),NA(),(CM436/Calculator!$E$6)/2)</f>
        <v>#N/A</v>
      </c>
      <c r="CZ436" s="39" t="e">
        <f>IF(ISERROR(CN436),NA(),(CO436/Calculator!$E$6)/2)</f>
        <v>#N/A</v>
      </c>
      <c r="DA436" s="39" t="e">
        <f>IF(ISERROR(CP436),NA(),(CQ436/Calculator!$E$6)/2)</f>
        <v>#N/A</v>
      </c>
    </row>
    <row r="437" spans="1:105" s="34" customFormat="1" ht="12" thickBot="1" x14ac:dyDescent="0.25">
      <c r="A437" s="51" t="str">
        <f t="shared" si="496"/>
        <v/>
      </c>
      <c r="B437" s="52" t="str">
        <f t="shared" si="542"/>
        <v/>
      </c>
      <c r="C437" s="53" t="str">
        <f t="shared" si="497"/>
        <v/>
      </c>
      <c r="D437" s="54"/>
      <c r="E437" s="36">
        <f t="shared" si="498"/>
        <v>0</v>
      </c>
      <c r="F437" s="36">
        <f t="shared" si="499"/>
        <v>0</v>
      </c>
      <c r="G437" s="36">
        <f t="shared" si="500"/>
        <v>0</v>
      </c>
      <c r="H437" s="36">
        <f t="shared" si="501"/>
        <v>0</v>
      </c>
      <c r="I437" s="36">
        <f t="shared" si="502"/>
        <v>0</v>
      </c>
      <c r="J437" s="36">
        <f t="shared" si="503"/>
        <v>0</v>
      </c>
      <c r="K437" s="36">
        <f t="shared" si="504"/>
        <v>0</v>
      </c>
      <c r="L437" s="36">
        <f t="shared" si="505"/>
        <v>0</v>
      </c>
      <c r="M437" s="36">
        <f t="shared" si="506"/>
        <v>0</v>
      </c>
      <c r="N437" s="36">
        <f t="shared" si="507"/>
        <v>0</v>
      </c>
      <c r="O437" s="49">
        <f t="shared" si="508"/>
        <v>0</v>
      </c>
      <c r="P437" s="132" t="str">
        <f t="shared" si="509"/>
        <v/>
      </c>
      <c r="Q437" s="50">
        <f t="shared" si="510"/>
        <v>0</v>
      </c>
      <c r="R437" s="37"/>
      <c r="S437" s="36">
        <f t="shared" si="511"/>
        <v>1000</v>
      </c>
      <c r="T437" s="36">
        <f t="shared" si="512"/>
        <v>0</v>
      </c>
      <c r="U437" s="36">
        <f t="shared" si="513"/>
        <v>0</v>
      </c>
      <c r="V437" s="36">
        <f t="shared" si="514"/>
        <v>0</v>
      </c>
      <c r="W437" s="36">
        <f t="shared" si="515"/>
        <v>3000</v>
      </c>
      <c r="X437" s="36">
        <f t="shared" si="516"/>
        <v>0</v>
      </c>
      <c r="Y437" s="36">
        <f t="shared" si="517"/>
        <v>0</v>
      </c>
      <c r="Z437" s="36">
        <f t="shared" si="518"/>
        <v>101350.91000000008</v>
      </c>
      <c r="AA437" s="36">
        <f t="shared" si="519"/>
        <v>0</v>
      </c>
      <c r="AB437" s="36">
        <f t="shared" si="520"/>
        <v>0</v>
      </c>
      <c r="AC437" s="40"/>
      <c r="AD437" s="36">
        <f t="shared" si="486"/>
        <v>0</v>
      </c>
      <c r="AE437" s="36">
        <f t="shared" si="487"/>
        <v>0</v>
      </c>
      <c r="AF437" s="36">
        <f t="shared" si="488"/>
        <v>0</v>
      </c>
      <c r="AG437" s="36">
        <f t="shared" si="489"/>
        <v>0</v>
      </c>
      <c r="AH437" s="36">
        <f t="shared" si="490"/>
        <v>0</v>
      </c>
      <c r="AI437" s="36">
        <f t="shared" si="491"/>
        <v>0</v>
      </c>
      <c r="AJ437" s="36">
        <f t="shared" si="492"/>
        <v>0</v>
      </c>
      <c r="AK437" s="36">
        <f t="shared" si="493"/>
        <v>0</v>
      </c>
      <c r="AL437" s="36">
        <f t="shared" si="494"/>
        <v>0</v>
      </c>
      <c r="AM437" s="36">
        <f t="shared" si="495"/>
        <v>0</v>
      </c>
      <c r="AN437" s="40"/>
      <c r="AO437" s="36">
        <f t="shared" si="521"/>
        <v>0</v>
      </c>
      <c r="AP437" s="36">
        <f t="shared" si="522"/>
        <v>0</v>
      </c>
      <c r="AQ437" s="36">
        <f t="shared" si="523"/>
        <v>0</v>
      </c>
      <c r="AR437" s="36">
        <f t="shared" si="524"/>
        <v>0</v>
      </c>
      <c r="AS437" s="36">
        <f t="shared" si="525"/>
        <v>0</v>
      </c>
      <c r="AT437" s="36">
        <f t="shared" si="526"/>
        <v>0</v>
      </c>
      <c r="AU437" s="36">
        <f t="shared" si="527"/>
        <v>0</v>
      </c>
      <c r="AV437" s="36">
        <f t="shared" si="528"/>
        <v>294.75</v>
      </c>
      <c r="AW437" s="36">
        <f t="shared" si="529"/>
        <v>0</v>
      </c>
      <c r="AX437" s="36">
        <f t="shared" si="530"/>
        <v>0</v>
      </c>
      <c r="AZ437" s="36">
        <f t="shared" si="543"/>
        <v>0</v>
      </c>
      <c r="BA437" s="36">
        <f t="shared" si="544"/>
        <v>0</v>
      </c>
      <c r="BB437" s="36">
        <f t="shared" si="545"/>
        <v>0</v>
      </c>
      <c r="BC437" s="36">
        <f t="shared" si="546"/>
        <v>0</v>
      </c>
      <c r="BD437" s="36">
        <f t="shared" si="547"/>
        <v>0</v>
      </c>
      <c r="BE437" s="36">
        <f t="shared" si="548"/>
        <v>0</v>
      </c>
      <c r="BF437" s="36">
        <f t="shared" si="549"/>
        <v>0</v>
      </c>
      <c r="BG437" s="36">
        <f t="shared" si="550"/>
        <v>0</v>
      </c>
      <c r="BH437" s="36">
        <f t="shared" si="551"/>
        <v>0</v>
      </c>
      <c r="BI437" s="36">
        <f t="shared" si="552"/>
        <v>0</v>
      </c>
      <c r="BJ437" s="118">
        <f t="shared" si="531"/>
        <v>0</v>
      </c>
      <c r="BK437" s="37"/>
      <c r="BL437" s="38">
        <f t="shared" si="553"/>
        <v>0</v>
      </c>
      <c r="BM437" s="39">
        <f>IF(BA437+AP437+T436&gt;=F$8,0,IF(SUM($BL437:BL437)&lt;$C437,MIN(F$8-(BA437+AP437+T436),$C437-SUM($BL437:BL437)),0))</f>
        <v>0</v>
      </c>
      <c r="BN437" s="39">
        <f>IF(BB437+AQ437+U436&gt;=G$8,0,IF(SUM($BL437:BM437)&lt;$C437,MIN(G$8-(BB437+AQ437+U436),$C437-SUM($BL437:BM437)),0))</f>
        <v>0</v>
      </c>
      <c r="BO437" s="39">
        <f>IF(BC437+AR437+V436&gt;=H$8,0,IF(SUM($BL437:BN437)&lt;$C437,MIN(H$8-(BC437+AR437+V436),$C437-SUM($BL437:BN437)),0))</f>
        <v>0</v>
      </c>
      <c r="BP437" s="39">
        <f>IF(BD437+AS437+W436&gt;=I$8,0,IF(SUM($BL437:BO437)&lt;$C437,MIN(I$8-(BD437+AS437+W436),$C437-SUM($BL437:BO437)),0))</f>
        <v>0</v>
      </c>
      <c r="BQ437" s="39">
        <f>IF(BE437+AT437+X436&gt;=J$8,0,IF(SUM($BL437:BP437)&lt;$C437,MIN(J$8-(BE437+AT437+X436),$C437-SUM($BL437:BP437)),0))</f>
        <v>0</v>
      </c>
      <c r="BR437" s="39">
        <f>IF(BF437+AU437+Y436&gt;=K$8,0,IF(SUM($BL437:BQ437)&lt;$C437,MIN(K$8-(BF437+AU437+Y436),$C437-SUM($BL437:BQ437)),0))</f>
        <v>0</v>
      </c>
      <c r="BS437" s="39">
        <f>IF(BG437+AV437+Z436&gt;=L$8,0,IF(SUM($BL437:BR437)&lt;$C437,MIN(L$8-(BG437+AV437+Z436),$C437-SUM($BL437:BR437)),0))</f>
        <v>0</v>
      </c>
      <c r="BT437" s="39">
        <f>IF(BH437+AW437+AA436&gt;=M$8,0,IF(SUM($BL437:BS437)&lt;$C437,MIN(M$8-(BH437+AW437+AA436),$C437-SUM($BL437:BS437)),0))</f>
        <v>0</v>
      </c>
      <c r="BU437" s="39">
        <f>IF(BI437+AX437+AB436&gt;=N$8,0,IF(SUM($BL437:BT437)&lt;$C437,MIN(N$8-(BI437+AX437+AB436),$C437-SUM($BL437:BT437)),0))</f>
        <v>0</v>
      </c>
      <c r="BW437" s="52" t="e">
        <f t="shared" si="554"/>
        <v>#N/A</v>
      </c>
      <c r="BX437" s="174" t="e">
        <f t="shared" si="555"/>
        <v>#N/A</v>
      </c>
      <c r="BY437" s="39">
        <f t="shared" si="532"/>
        <v>0</v>
      </c>
      <c r="BZ437" s="174" t="e">
        <f t="shared" si="556"/>
        <v>#N/A</v>
      </c>
      <c r="CA437" s="37">
        <f t="shared" si="533"/>
        <v>0</v>
      </c>
      <c r="CB437" s="174" t="e">
        <f t="shared" si="557"/>
        <v>#N/A</v>
      </c>
      <c r="CC437" s="39">
        <f t="shared" si="534"/>
        <v>0</v>
      </c>
      <c r="CD437" s="174" t="e">
        <f t="shared" si="558"/>
        <v>#N/A</v>
      </c>
      <c r="CE437" s="39">
        <f t="shared" si="535"/>
        <v>0</v>
      </c>
      <c r="CF437" s="174" t="e">
        <f t="shared" si="559"/>
        <v>#N/A</v>
      </c>
      <c r="CG437" s="39">
        <f t="shared" si="536"/>
        <v>0</v>
      </c>
      <c r="CH437" s="174" t="e">
        <f t="shared" si="560"/>
        <v>#N/A</v>
      </c>
      <c r="CI437" s="39">
        <f t="shared" si="537"/>
        <v>0</v>
      </c>
      <c r="CJ437" s="174" t="e">
        <f t="shared" si="561"/>
        <v>#N/A</v>
      </c>
      <c r="CK437" s="39">
        <f t="shared" si="538"/>
        <v>0</v>
      </c>
      <c r="CL437" s="174" t="e">
        <f t="shared" si="562"/>
        <v>#N/A</v>
      </c>
      <c r="CM437" s="39">
        <f t="shared" si="539"/>
        <v>0</v>
      </c>
      <c r="CN437" s="174" t="e">
        <f t="shared" si="563"/>
        <v>#N/A</v>
      </c>
      <c r="CO437" s="39">
        <f t="shared" si="540"/>
        <v>0</v>
      </c>
      <c r="CP437" s="174" t="e">
        <f t="shared" si="564"/>
        <v>#N/A</v>
      </c>
      <c r="CQ437" s="39">
        <f t="shared" si="541"/>
        <v>0</v>
      </c>
      <c r="CR437" s="39" t="e">
        <f>IF(ISERROR(BX437),NA(),(BY437/Calculator!$E$6)/2)</f>
        <v>#N/A</v>
      </c>
      <c r="CS437" s="39" t="e">
        <f>IF(ISERROR(BZ437),NA(),(CA437/Calculator!$E$6)/2)</f>
        <v>#N/A</v>
      </c>
      <c r="CT437" s="39" t="e">
        <f>IF(ISERROR(CB437),NA(),(CC437/Calculator!$E$6)/2)</f>
        <v>#N/A</v>
      </c>
      <c r="CU437" s="39" t="e">
        <f>IF(ISERROR(CD437),NA(),(CE437/Calculator!$E$6)/2)</f>
        <v>#N/A</v>
      </c>
      <c r="CV437" s="39" t="e">
        <f>IF(ISERROR(CF437),NA(),(CG437/Calculator!$E$6)/2)</f>
        <v>#N/A</v>
      </c>
      <c r="CW437" s="39" t="e">
        <f>IF(ISERROR(CH437),NA(),(CI437/Calculator!$E$6)/2)</f>
        <v>#N/A</v>
      </c>
      <c r="CX437" s="39" t="e">
        <f>IF(ISERROR(CJ437),NA(),(CK437/Calculator!$E$6)/2)</f>
        <v>#N/A</v>
      </c>
      <c r="CY437" s="39" t="e">
        <f>IF(ISERROR(CL437),NA(),(CM437/Calculator!$E$6)/2)</f>
        <v>#N/A</v>
      </c>
      <c r="CZ437" s="39" t="e">
        <f>IF(ISERROR(CN437),NA(),(CO437/Calculator!$E$6)/2)</f>
        <v>#N/A</v>
      </c>
      <c r="DA437" s="39" t="e">
        <f>IF(ISERROR(CP437),NA(),(CQ437/Calculator!$E$6)/2)</f>
        <v>#N/A</v>
      </c>
    </row>
    <row r="438" spans="1:105" s="34" customFormat="1" ht="12" thickBot="1" x14ac:dyDescent="0.25">
      <c r="A438" s="51" t="str">
        <f t="shared" si="496"/>
        <v/>
      </c>
      <c r="B438" s="52" t="str">
        <f t="shared" si="542"/>
        <v/>
      </c>
      <c r="C438" s="53" t="str">
        <f t="shared" si="497"/>
        <v/>
      </c>
      <c r="D438" s="54"/>
      <c r="E438" s="36">
        <f t="shared" si="498"/>
        <v>0</v>
      </c>
      <c r="F438" s="36">
        <f t="shared" si="499"/>
        <v>0</v>
      </c>
      <c r="G438" s="36">
        <f t="shared" si="500"/>
        <v>0</v>
      </c>
      <c r="H438" s="36">
        <f t="shared" si="501"/>
        <v>0</v>
      </c>
      <c r="I438" s="36">
        <f t="shared" si="502"/>
        <v>0</v>
      </c>
      <c r="J438" s="36">
        <f t="shared" si="503"/>
        <v>0</v>
      </c>
      <c r="K438" s="36">
        <f t="shared" si="504"/>
        <v>0</v>
      </c>
      <c r="L438" s="36">
        <f t="shared" si="505"/>
        <v>0</v>
      </c>
      <c r="M438" s="36">
        <f t="shared" si="506"/>
        <v>0</v>
      </c>
      <c r="N438" s="36">
        <f t="shared" si="507"/>
        <v>0</v>
      </c>
      <c r="O438" s="49">
        <f t="shared" si="508"/>
        <v>0</v>
      </c>
      <c r="P438" s="132" t="str">
        <f t="shared" si="509"/>
        <v/>
      </c>
      <c r="Q438" s="50">
        <f t="shared" si="510"/>
        <v>0</v>
      </c>
      <c r="R438" s="37"/>
      <c r="S438" s="36">
        <f t="shared" si="511"/>
        <v>1000</v>
      </c>
      <c r="T438" s="36">
        <f t="shared" si="512"/>
        <v>0</v>
      </c>
      <c r="U438" s="36">
        <f t="shared" si="513"/>
        <v>0</v>
      </c>
      <c r="V438" s="36">
        <f t="shared" si="514"/>
        <v>0</v>
      </c>
      <c r="W438" s="36">
        <f t="shared" si="515"/>
        <v>3000</v>
      </c>
      <c r="X438" s="36">
        <f t="shared" si="516"/>
        <v>0</v>
      </c>
      <c r="Y438" s="36">
        <f t="shared" si="517"/>
        <v>0</v>
      </c>
      <c r="Z438" s="36">
        <f t="shared" si="518"/>
        <v>101646.52000000008</v>
      </c>
      <c r="AA438" s="36">
        <f t="shared" si="519"/>
        <v>0</v>
      </c>
      <c r="AB438" s="36">
        <f t="shared" si="520"/>
        <v>0</v>
      </c>
      <c r="AC438" s="40"/>
      <c r="AD438" s="36">
        <f t="shared" si="486"/>
        <v>0</v>
      </c>
      <c r="AE438" s="36">
        <f t="shared" si="487"/>
        <v>0</v>
      </c>
      <c r="AF438" s="36">
        <f t="shared" si="488"/>
        <v>0</v>
      </c>
      <c r="AG438" s="36">
        <f t="shared" si="489"/>
        <v>0</v>
      </c>
      <c r="AH438" s="36">
        <f t="shared" si="490"/>
        <v>0</v>
      </c>
      <c r="AI438" s="36">
        <f t="shared" si="491"/>
        <v>0</v>
      </c>
      <c r="AJ438" s="36">
        <f t="shared" si="492"/>
        <v>0</v>
      </c>
      <c r="AK438" s="36">
        <f t="shared" si="493"/>
        <v>0</v>
      </c>
      <c r="AL438" s="36">
        <f t="shared" si="494"/>
        <v>0</v>
      </c>
      <c r="AM438" s="36">
        <f t="shared" si="495"/>
        <v>0</v>
      </c>
      <c r="AN438" s="40"/>
      <c r="AO438" s="36">
        <f t="shared" si="521"/>
        <v>0</v>
      </c>
      <c r="AP438" s="36">
        <f t="shared" si="522"/>
        <v>0</v>
      </c>
      <c r="AQ438" s="36">
        <f t="shared" si="523"/>
        <v>0</v>
      </c>
      <c r="AR438" s="36">
        <f t="shared" si="524"/>
        <v>0</v>
      </c>
      <c r="AS438" s="36">
        <f t="shared" si="525"/>
        <v>0</v>
      </c>
      <c r="AT438" s="36">
        <f t="shared" si="526"/>
        <v>0</v>
      </c>
      <c r="AU438" s="36">
        <f t="shared" si="527"/>
        <v>0</v>
      </c>
      <c r="AV438" s="36">
        <f t="shared" si="528"/>
        <v>295.61</v>
      </c>
      <c r="AW438" s="36">
        <f t="shared" si="529"/>
        <v>0</v>
      </c>
      <c r="AX438" s="36">
        <f t="shared" si="530"/>
        <v>0</v>
      </c>
      <c r="AZ438" s="36">
        <f t="shared" si="543"/>
        <v>0</v>
      </c>
      <c r="BA438" s="36">
        <f t="shared" si="544"/>
        <v>0</v>
      </c>
      <c r="BB438" s="36">
        <f t="shared" si="545"/>
        <v>0</v>
      </c>
      <c r="BC438" s="36">
        <f t="shared" si="546"/>
        <v>0</v>
      </c>
      <c r="BD438" s="36">
        <f t="shared" si="547"/>
        <v>0</v>
      </c>
      <c r="BE438" s="36">
        <f t="shared" si="548"/>
        <v>0</v>
      </c>
      <c r="BF438" s="36">
        <f t="shared" si="549"/>
        <v>0</v>
      </c>
      <c r="BG438" s="36">
        <f t="shared" si="550"/>
        <v>0</v>
      </c>
      <c r="BH438" s="36">
        <f t="shared" si="551"/>
        <v>0</v>
      </c>
      <c r="BI438" s="36">
        <f t="shared" si="552"/>
        <v>0</v>
      </c>
      <c r="BJ438" s="118">
        <f t="shared" si="531"/>
        <v>0</v>
      </c>
      <c r="BK438" s="37"/>
      <c r="BL438" s="38">
        <f t="shared" si="553"/>
        <v>0</v>
      </c>
      <c r="BM438" s="39">
        <f>IF(BA438+AP438+T437&gt;=F$8,0,IF(SUM($BL438:BL438)&lt;$C438,MIN(F$8-(BA438+AP438+T437),$C438-SUM($BL438:BL438)),0))</f>
        <v>0</v>
      </c>
      <c r="BN438" s="39">
        <f>IF(BB438+AQ438+U437&gt;=G$8,0,IF(SUM($BL438:BM438)&lt;$C438,MIN(G$8-(BB438+AQ438+U437),$C438-SUM($BL438:BM438)),0))</f>
        <v>0</v>
      </c>
      <c r="BO438" s="39">
        <f>IF(BC438+AR438+V437&gt;=H$8,0,IF(SUM($BL438:BN438)&lt;$C438,MIN(H$8-(BC438+AR438+V437),$C438-SUM($BL438:BN438)),0))</f>
        <v>0</v>
      </c>
      <c r="BP438" s="39">
        <f>IF(BD438+AS438+W437&gt;=I$8,0,IF(SUM($BL438:BO438)&lt;$C438,MIN(I$8-(BD438+AS438+W437),$C438-SUM($BL438:BO438)),0))</f>
        <v>0</v>
      </c>
      <c r="BQ438" s="39">
        <f>IF(BE438+AT438+X437&gt;=J$8,0,IF(SUM($BL438:BP438)&lt;$C438,MIN(J$8-(BE438+AT438+X437),$C438-SUM($BL438:BP438)),0))</f>
        <v>0</v>
      </c>
      <c r="BR438" s="39">
        <f>IF(BF438+AU438+Y437&gt;=K$8,0,IF(SUM($BL438:BQ438)&lt;$C438,MIN(K$8-(BF438+AU438+Y437),$C438-SUM($BL438:BQ438)),0))</f>
        <v>0</v>
      </c>
      <c r="BS438" s="39">
        <f>IF(BG438+AV438+Z437&gt;=L$8,0,IF(SUM($BL438:BR438)&lt;$C438,MIN(L$8-(BG438+AV438+Z437),$C438-SUM($BL438:BR438)),0))</f>
        <v>0</v>
      </c>
      <c r="BT438" s="39">
        <f>IF(BH438+AW438+AA437&gt;=M$8,0,IF(SUM($BL438:BS438)&lt;$C438,MIN(M$8-(BH438+AW438+AA437),$C438-SUM($BL438:BS438)),0))</f>
        <v>0</v>
      </c>
      <c r="BU438" s="39">
        <f>IF(BI438+AX438+AB437&gt;=N$8,0,IF(SUM($BL438:BT438)&lt;$C438,MIN(N$8-(BI438+AX438+AB437),$C438-SUM($BL438:BT438)),0))</f>
        <v>0</v>
      </c>
      <c r="BW438" s="52" t="e">
        <f t="shared" si="554"/>
        <v>#N/A</v>
      </c>
      <c r="BX438" s="174" t="e">
        <f t="shared" si="555"/>
        <v>#N/A</v>
      </c>
      <c r="BY438" s="39">
        <f t="shared" si="532"/>
        <v>0</v>
      </c>
      <c r="BZ438" s="174" t="e">
        <f t="shared" si="556"/>
        <v>#N/A</v>
      </c>
      <c r="CA438" s="37">
        <f t="shared" si="533"/>
        <v>0</v>
      </c>
      <c r="CB438" s="174" t="e">
        <f t="shared" si="557"/>
        <v>#N/A</v>
      </c>
      <c r="CC438" s="39">
        <f t="shared" si="534"/>
        <v>0</v>
      </c>
      <c r="CD438" s="174" t="e">
        <f t="shared" si="558"/>
        <v>#N/A</v>
      </c>
      <c r="CE438" s="39">
        <f t="shared" si="535"/>
        <v>0</v>
      </c>
      <c r="CF438" s="174" t="e">
        <f t="shared" si="559"/>
        <v>#N/A</v>
      </c>
      <c r="CG438" s="39">
        <f t="shared" si="536"/>
        <v>0</v>
      </c>
      <c r="CH438" s="174" t="e">
        <f t="shared" si="560"/>
        <v>#N/A</v>
      </c>
      <c r="CI438" s="39">
        <f t="shared" si="537"/>
        <v>0</v>
      </c>
      <c r="CJ438" s="174" t="e">
        <f t="shared" si="561"/>
        <v>#N/A</v>
      </c>
      <c r="CK438" s="39">
        <f t="shared" si="538"/>
        <v>0</v>
      </c>
      <c r="CL438" s="174" t="e">
        <f t="shared" si="562"/>
        <v>#N/A</v>
      </c>
      <c r="CM438" s="39">
        <f t="shared" si="539"/>
        <v>0</v>
      </c>
      <c r="CN438" s="174" t="e">
        <f t="shared" si="563"/>
        <v>#N/A</v>
      </c>
      <c r="CO438" s="39">
        <f t="shared" si="540"/>
        <v>0</v>
      </c>
      <c r="CP438" s="174" t="e">
        <f t="shared" si="564"/>
        <v>#N/A</v>
      </c>
      <c r="CQ438" s="39">
        <f t="shared" si="541"/>
        <v>0</v>
      </c>
      <c r="CR438" s="39" t="e">
        <f>IF(ISERROR(BX438),NA(),(BY438/Calculator!$E$6)/2)</f>
        <v>#N/A</v>
      </c>
      <c r="CS438" s="39" t="e">
        <f>IF(ISERROR(BZ438),NA(),(CA438/Calculator!$E$6)/2)</f>
        <v>#N/A</v>
      </c>
      <c r="CT438" s="39" t="e">
        <f>IF(ISERROR(CB438),NA(),(CC438/Calculator!$E$6)/2)</f>
        <v>#N/A</v>
      </c>
      <c r="CU438" s="39" t="e">
        <f>IF(ISERROR(CD438),NA(),(CE438/Calculator!$E$6)/2)</f>
        <v>#N/A</v>
      </c>
      <c r="CV438" s="39" t="e">
        <f>IF(ISERROR(CF438),NA(),(CG438/Calculator!$E$6)/2)</f>
        <v>#N/A</v>
      </c>
      <c r="CW438" s="39" t="e">
        <f>IF(ISERROR(CH438),NA(),(CI438/Calculator!$E$6)/2)</f>
        <v>#N/A</v>
      </c>
      <c r="CX438" s="39" t="e">
        <f>IF(ISERROR(CJ438),NA(),(CK438/Calculator!$E$6)/2)</f>
        <v>#N/A</v>
      </c>
      <c r="CY438" s="39" t="e">
        <f>IF(ISERROR(CL438),NA(),(CM438/Calculator!$E$6)/2)</f>
        <v>#N/A</v>
      </c>
      <c r="CZ438" s="39" t="e">
        <f>IF(ISERROR(CN438),NA(),(CO438/Calculator!$E$6)/2)</f>
        <v>#N/A</v>
      </c>
      <c r="DA438" s="39" t="e">
        <f>IF(ISERROR(CP438),NA(),(CQ438/Calculator!$E$6)/2)</f>
        <v>#N/A</v>
      </c>
    </row>
    <row r="439" spans="1:105" s="34" customFormat="1" ht="12" thickBot="1" x14ac:dyDescent="0.25">
      <c r="A439" s="51" t="str">
        <f t="shared" si="496"/>
        <v/>
      </c>
      <c r="B439" s="52" t="str">
        <f t="shared" si="542"/>
        <v/>
      </c>
      <c r="C439" s="53" t="str">
        <f t="shared" si="497"/>
        <v/>
      </c>
      <c r="D439" s="54"/>
      <c r="E439" s="36">
        <f t="shared" si="498"/>
        <v>0</v>
      </c>
      <c r="F439" s="36">
        <f t="shared" si="499"/>
        <v>0</v>
      </c>
      <c r="G439" s="36">
        <f t="shared" si="500"/>
        <v>0</v>
      </c>
      <c r="H439" s="36">
        <f t="shared" si="501"/>
        <v>0</v>
      </c>
      <c r="I439" s="36">
        <f t="shared" si="502"/>
        <v>0</v>
      </c>
      <c r="J439" s="36">
        <f t="shared" si="503"/>
        <v>0</v>
      </c>
      <c r="K439" s="36">
        <f t="shared" si="504"/>
        <v>0</v>
      </c>
      <c r="L439" s="36">
        <f t="shared" si="505"/>
        <v>0</v>
      </c>
      <c r="M439" s="36">
        <f t="shared" si="506"/>
        <v>0</v>
      </c>
      <c r="N439" s="36">
        <f t="shared" si="507"/>
        <v>0</v>
      </c>
      <c r="O439" s="49">
        <f t="shared" si="508"/>
        <v>0</v>
      </c>
      <c r="P439" s="132" t="str">
        <f t="shared" si="509"/>
        <v/>
      </c>
      <c r="Q439" s="50">
        <f t="shared" si="510"/>
        <v>0</v>
      </c>
      <c r="R439" s="37"/>
      <c r="S439" s="36">
        <f t="shared" si="511"/>
        <v>1000</v>
      </c>
      <c r="T439" s="36">
        <f t="shared" si="512"/>
        <v>0</v>
      </c>
      <c r="U439" s="36">
        <f t="shared" si="513"/>
        <v>0</v>
      </c>
      <c r="V439" s="36">
        <f t="shared" si="514"/>
        <v>0</v>
      </c>
      <c r="W439" s="36">
        <f t="shared" si="515"/>
        <v>3000</v>
      </c>
      <c r="X439" s="36">
        <f t="shared" si="516"/>
        <v>0</v>
      </c>
      <c r="Y439" s="36">
        <f t="shared" si="517"/>
        <v>0</v>
      </c>
      <c r="Z439" s="36">
        <f t="shared" si="518"/>
        <v>101942.99000000008</v>
      </c>
      <c r="AA439" s="36">
        <f t="shared" si="519"/>
        <v>0</v>
      </c>
      <c r="AB439" s="36">
        <f t="shared" si="520"/>
        <v>0</v>
      </c>
      <c r="AC439" s="40"/>
      <c r="AD439" s="36">
        <f t="shared" si="486"/>
        <v>0</v>
      </c>
      <c r="AE439" s="36">
        <f t="shared" si="487"/>
        <v>0</v>
      </c>
      <c r="AF439" s="36">
        <f t="shared" si="488"/>
        <v>0</v>
      </c>
      <c r="AG439" s="36">
        <f t="shared" si="489"/>
        <v>0</v>
      </c>
      <c r="AH439" s="36">
        <f t="shared" si="490"/>
        <v>0</v>
      </c>
      <c r="AI439" s="36">
        <f t="shared" si="491"/>
        <v>0</v>
      </c>
      <c r="AJ439" s="36">
        <f t="shared" si="492"/>
        <v>0</v>
      </c>
      <c r="AK439" s="36">
        <f t="shared" si="493"/>
        <v>0</v>
      </c>
      <c r="AL439" s="36">
        <f t="shared" si="494"/>
        <v>0</v>
      </c>
      <c r="AM439" s="36">
        <f t="shared" si="495"/>
        <v>0</v>
      </c>
      <c r="AN439" s="40"/>
      <c r="AO439" s="36">
        <f t="shared" si="521"/>
        <v>0</v>
      </c>
      <c r="AP439" s="36">
        <f t="shared" si="522"/>
        <v>0</v>
      </c>
      <c r="AQ439" s="36">
        <f t="shared" si="523"/>
        <v>0</v>
      </c>
      <c r="AR439" s="36">
        <f t="shared" si="524"/>
        <v>0</v>
      </c>
      <c r="AS439" s="36">
        <f t="shared" si="525"/>
        <v>0</v>
      </c>
      <c r="AT439" s="36">
        <f t="shared" si="526"/>
        <v>0</v>
      </c>
      <c r="AU439" s="36">
        <f t="shared" si="527"/>
        <v>0</v>
      </c>
      <c r="AV439" s="36">
        <f t="shared" si="528"/>
        <v>296.47000000000003</v>
      </c>
      <c r="AW439" s="36">
        <f t="shared" si="529"/>
        <v>0</v>
      </c>
      <c r="AX439" s="36">
        <f t="shared" si="530"/>
        <v>0</v>
      </c>
      <c r="AZ439" s="36">
        <f t="shared" si="543"/>
        <v>0</v>
      </c>
      <c r="BA439" s="36">
        <f t="shared" si="544"/>
        <v>0</v>
      </c>
      <c r="BB439" s="36">
        <f t="shared" si="545"/>
        <v>0</v>
      </c>
      <c r="BC439" s="36">
        <f t="shared" si="546"/>
        <v>0</v>
      </c>
      <c r="BD439" s="36">
        <f t="shared" si="547"/>
        <v>0</v>
      </c>
      <c r="BE439" s="36">
        <f t="shared" si="548"/>
        <v>0</v>
      </c>
      <c r="BF439" s="36">
        <f t="shared" si="549"/>
        <v>0</v>
      </c>
      <c r="BG439" s="36">
        <f t="shared" si="550"/>
        <v>0</v>
      </c>
      <c r="BH439" s="36">
        <f t="shared" si="551"/>
        <v>0</v>
      </c>
      <c r="BI439" s="36">
        <f t="shared" si="552"/>
        <v>0</v>
      </c>
      <c r="BJ439" s="118">
        <f t="shared" si="531"/>
        <v>0</v>
      </c>
      <c r="BK439" s="37"/>
      <c r="BL439" s="38">
        <f t="shared" si="553"/>
        <v>0</v>
      </c>
      <c r="BM439" s="39">
        <f>IF(BA439+AP439+T438&gt;=F$8,0,IF(SUM($BL439:BL439)&lt;$C439,MIN(F$8-(BA439+AP439+T438),$C439-SUM($BL439:BL439)),0))</f>
        <v>0</v>
      </c>
      <c r="BN439" s="39">
        <f>IF(BB439+AQ439+U438&gt;=G$8,0,IF(SUM($BL439:BM439)&lt;$C439,MIN(G$8-(BB439+AQ439+U438),$C439-SUM($BL439:BM439)),0))</f>
        <v>0</v>
      </c>
      <c r="BO439" s="39">
        <f>IF(BC439+AR439+V438&gt;=H$8,0,IF(SUM($BL439:BN439)&lt;$C439,MIN(H$8-(BC439+AR439+V438),$C439-SUM($BL439:BN439)),0))</f>
        <v>0</v>
      </c>
      <c r="BP439" s="39">
        <f>IF(BD439+AS439+W438&gt;=I$8,0,IF(SUM($BL439:BO439)&lt;$C439,MIN(I$8-(BD439+AS439+W438),$C439-SUM($BL439:BO439)),0))</f>
        <v>0</v>
      </c>
      <c r="BQ439" s="39">
        <f>IF(BE439+AT439+X438&gt;=J$8,0,IF(SUM($BL439:BP439)&lt;$C439,MIN(J$8-(BE439+AT439+X438),$C439-SUM($BL439:BP439)),0))</f>
        <v>0</v>
      </c>
      <c r="BR439" s="39">
        <f>IF(BF439+AU439+Y438&gt;=K$8,0,IF(SUM($BL439:BQ439)&lt;$C439,MIN(K$8-(BF439+AU439+Y438),$C439-SUM($BL439:BQ439)),0))</f>
        <v>0</v>
      </c>
      <c r="BS439" s="39">
        <f>IF(BG439+AV439+Z438&gt;=L$8,0,IF(SUM($BL439:BR439)&lt;$C439,MIN(L$8-(BG439+AV439+Z438),$C439-SUM($BL439:BR439)),0))</f>
        <v>0</v>
      </c>
      <c r="BT439" s="39">
        <f>IF(BH439+AW439+AA438&gt;=M$8,0,IF(SUM($BL439:BS439)&lt;$C439,MIN(M$8-(BH439+AW439+AA438),$C439-SUM($BL439:BS439)),0))</f>
        <v>0</v>
      </c>
      <c r="BU439" s="39">
        <f>IF(BI439+AX439+AB438&gt;=N$8,0,IF(SUM($BL439:BT439)&lt;$C439,MIN(N$8-(BI439+AX439+AB438),$C439-SUM($BL439:BT439)),0))</f>
        <v>0</v>
      </c>
      <c r="BW439" s="52" t="e">
        <f t="shared" si="554"/>
        <v>#N/A</v>
      </c>
      <c r="BX439" s="174" t="e">
        <f t="shared" si="555"/>
        <v>#N/A</v>
      </c>
      <c r="BY439" s="39">
        <f t="shared" si="532"/>
        <v>0</v>
      </c>
      <c r="BZ439" s="174" t="e">
        <f t="shared" si="556"/>
        <v>#N/A</v>
      </c>
      <c r="CA439" s="37">
        <f t="shared" si="533"/>
        <v>0</v>
      </c>
      <c r="CB439" s="174" t="e">
        <f t="shared" si="557"/>
        <v>#N/A</v>
      </c>
      <c r="CC439" s="39">
        <f t="shared" si="534"/>
        <v>0</v>
      </c>
      <c r="CD439" s="174" t="e">
        <f t="shared" si="558"/>
        <v>#N/A</v>
      </c>
      <c r="CE439" s="39">
        <f t="shared" si="535"/>
        <v>0</v>
      </c>
      <c r="CF439" s="174" t="e">
        <f t="shared" si="559"/>
        <v>#N/A</v>
      </c>
      <c r="CG439" s="39">
        <f t="shared" si="536"/>
        <v>0</v>
      </c>
      <c r="CH439" s="174" t="e">
        <f t="shared" si="560"/>
        <v>#N/A</v>
      </c>
      <c r="CI439" s="39">
        <f t="shared" si="537"/>
        <v>0</v>
      </c>
      <c r="CJ439" s="174" t="e">
        <f t="shared" si="561"/>
        <v>#N/A</v>
      </c>
      <c r="CK439" s="39">
        <f t="shared" si="538"/>
        <v>0</v>
      </c>
      <c r="CL439" s="174" t="e">
        <f t="shared" si="562"/>
        <v>#N/A</v>
      </c>
      <c r="CM439" s="39">
        <f t="shared" si="539"/>
        <v>0</v>
      </c>
      <c r="CN439" s="174" t="e">
        <f t="shared" si="563"/>
        <v>#N/A</v>
      </c>
      <c r="CO439" s="39">
        <f t="shared" si="540"/>
        <v>0</v>
      </c>
      <c r="CP439" s="174" t="e">
        <f t="shared" si="564"/>
        <v>#N/A</v>
      </c>
      <c r="CQ439" s="39">
        <f t="shared" si="541"/>
        <v>0</v>
      </c>
      <c r="CR439" s="39" t="e">
        <f>IF(ISERROR(BX439),NA(),(BY439/Calculator!$E$6)/2)</f>
        <v>#N/A</v>
      </c>
      <c r="CS439" s="39" t="e">
        <f>IF(ISERROR(BZ439),NA(),(CA439/Calculator!$E$6)/2)</f>
        <v>#N/A</v>
      </c>
      <c r="CT439" s="39" t="e">
        <f>IF(ISERROR(CB439),NA(),(CC439/Calculator!$E$6)/2)</f>
        <v>#N/A</v>
      </c>
      <c r="CU439" s="39" t="e">
        <f>IF(ISERROR(CD439),NA(),(CE439/Calculator!$E$6)/2)</f>
        <v>#N/A</v>
      </c>
      <c r="CV439" s="39" t="e">
        <f>IF(ISERROR(CF439),NA(),(CG439/Calculator!$E$6)/2)</f>
        <v>#N/A</v>
      </c>
      <c r="CW439" s="39" t="e">
        <f>IF(ISERROR(CH439),NA(),(CI439/Calculator!$E$6)/2)</f>
        <v>#N/A</v>
      </c>
      <c r="CX439" s="39" t="e">
        <f>IF(ISERROR(CJ439),NA(),(CK439/Calculator!$E$6)/2)</f>
        <v>#N/A</v>
      </c>
      <c r="CY439" s="39" t="e">
        <f>IF(ISERROR(CL439),NA(),(CM439/Calculator!$E$6)/2)</f>
        <v>#N/A</v>
      </c>
      <c r="CZ439" s="39" t="e">
        <f>IF(ISERROR(CN439),NA(),(CO439/Calculator!$E$6)/2)</f>
        <v>#N/A</v>
      </c>
      <c r="DA439" s="39" t="e">
        <f>IF(ISERROR(CP439),NA(),(CQ439/Calculator!$E$6)/2)</f>
        <v>#N/A</v>
      </c>
    </row>
    <row r="440" spans="1:105" s="34" customFormat="1" ht="12" thickBot="1" x14ac:dyDescent="0.25">
      <c r="A440" s="51" t="str">
        <f t="shared" si="496"/>
        <v/>
      </c>
      <c r="B440" s="52" t="str">
        <f t="shared" si="542"/>
        <v/>
      </c>
      <c r="C440" s="53" t="str">
        <f t="shared" si="497"/>
        <v/>
      </c>
      <c r="D440" s="54"/>
      <c r="E440" s="36">
        <f t="shared" si="498"/>
        <v>0</v>
      </c>
      <c r="F440" s="36">
        <f t="shared" si="499"/>
        <v>0</v>
      </c>
      <c r="G440" s="36">
        <f t="shared" si="500"/>
        <v>0</v>
      </c>
      <c r="H440" s="36">
        <f t="shared" si="501"/>
        <v>0</v>
      </c>
      <c r="I440" s="36">
        <f t="shared" si="502"/>
        <v>0</v>
      </c>
      <c r="J440" s="36">
        <f t="shared" si="503"/>
        <v>0</v>
      </c>
      <c r="K440" s="36">
        <f t="shared" si="504"/>
        <v>0</v>
      </c>
      <c r="L440" s="36">
        <f t="shared" si="505"/>
        <v>0</v>
      </c>
      <c r="M440" s="36">
        <f t="shared" si="506"/>
        <v>0</v>
      </c>
      <c r="N440" s="36">
        <f t="shared" si="507"/>
        <v>0</v>
      </c>
      <c r="O440" s="49">
        <f t="shared" si="508"/>
        <v>0</v>
      </c>
      <c r="P440" s="132" t="str">
        <f t="shared" si="509"/>
        <v/>
      </c>
      <c r="Q440" s="50">
        <f t="shared" si="510"/>
        <v>0</v>
      </c>
      <c r="R440" s="37"/>
      <c r="S440" s="36">
        <f t="shared" si="511"/>
        <v>1000</v>
      </c>
      <c r="T440" s="36">
        <f t="shared" si="512"/>
        <v>0</v>
      </c>
      <c r="U440" s="36">
        <f t="shared" si="513"/>
        <v>0</v>
      </c>
      <c r="V440" s="36">
        <f t="shared" si="514"/>
        <v>0</v>
      </c>
      <c r="W440" s="36">
        <f t="shared" si="515"/>
        <v>3000</v>
      </c>
      <c r="X440" s="36">
        <f t="shared" si="516"/>
        <v>0</v>
      </c>
      <c r="Y440" s="36">
        <f t="shared" si="517"/>
        <v>0</v>
      </c>
      <c r="Z440" s="36">
        <f t="shared" si="518"/>
        <v>102240.32000000008</v>
      </c>
      <c r="AA440" s="36">
        <f t="shared" si="519"/>
        <v>0</v>
      </c>
      <c r="AB440" s="36">
        <f t="shared" si="520"/>
        <v>0</v>
      </c>
      <c r="AC440" s="40"/>
      <c r="AD440" s="36">
        <f t="shared" si="486"/>
        <v>0</v>
      </c>
      <c r="AE440" s="36">
        <f t="shared" si="487"/>
        <v>0</v>
      </c>
      <c r="AF440" s="36">
        <f t="shared" si="488"/>
        <v>0</v>
      </c>
      <c r="AG440" s="36">
        <f t="shared" si="489"/>
        <v>0</v>
      </c>
      <c r="AH440" s="36">
        <f t="shared" si="490"/>
        <v>0</v>
      </c>
      <c r="AI440" s="36">
        <f t="shared" si="491"/>
        <v>0</v>
      </c>
      <c r="AJ440" s="36">
        <f t="shared" si="492"/>
        <v>0</v>
      </c>
      <c r="AK440" s="36">
        <f t="shared" si="493"/>
        <v>0</v>
      </c>
      <c r="AL440" s="36">
        <f t="shared" si="494"/>
        <v>0</v>
      </c>
      <c r="AM440" s="36">
        <f t="shared" si="495"/>
        <v>0</v>
      </c>
      <c r="AN440" s="40"/>
      <c r="AO440" s="36">
        <f t="shared" si="521"/>
        <v>0</v>
      </c>
      <c r="AP440" s="36">
        <f t="shared" si="522"/>
        <v>0</v>
      </c>
      <c r="AQ440" s="36">
        <f t="shared" si="523"/>
        <v>0</v>
      </c>
      <c r="AR440" s="36">
        <f t="shared" si="524"/>
        <v>0</v>
      </c>
      <c r="AS440" s="36">
        <f t="shared" si="525"/>
        <v>0</v>
      </c>
      <c r="AT440" s="36">
        <f t="shared" si="526"/>
        <v>0</v>
      </c>
      <c r="AU440" s="36">
        <f t="shared" si="527"/>
        <v>0</v>
      </c>
      <c r="AV440" s="36">
        <f t="shared" si="528"/>
        <v>297.33</v>
      </c>
      <c r="AW440" s="36">
        <f t="shared" si="529"/>
        <v>0</v>
      </c>
      <c r="AX440" s="36">
        <f t="shared" si="530"/>
        <v>0</v>
      </c>
      <c r="AZ440" s="36">
        <f t="shared" si="543"/>
        <v>0</v>
      </c>
      <c r="BA440" s="36">
        <f t="shared" si="544"/>
        <v>0</v>
      </c>
      <c r="BB440" s="36">
        <f t="shared" si="545"/>
        <v>0</v>
      </c>
      <c r="BC440" s="36">
        <f t="shared" si="546"/>
        <v>0</v>
      </c>
      <c r="BD440" s="36">
        <f t="shared" si="547"/>
        <v>0</v>
      </c>
      <c r="BE440" s="36">
        <f t="shared" si="548"/>
        <v>0</v>
      </c>
      <c r="BF440" s="36">
        <f t="shared" si="549"/>
        <v>0</v>
      </c>
      <c r="BG440" s="36">
        <f t="shared" si="550"/>
        <v>0</v>
      </c>
      <c r="BH440" s="36">
        <f t="shared" si="551"/>
        <v>0</v>
      </c>
      <c r="BI440" s="36">
        <f t="shared" si="552"/>
        <v>0</v>
      </c>
      <c r="BJ440" s="118">
        <f t="shared" si="531"/>
        <v>0</v>
      </c>
      <c r="BK440" s="37"/>
      <c r="BL440" s="38">
        <f t="shared" si="553"/>
        <v>0</v>
      </c>
      <c r="BM440" s="39">
        <f>IF(BA440+AP440+T439&gt;=F$8,0,IF(SUM($BL440:BL440)&lt;$C440,MIN(F$8-(BA440+AP440+T439),$C440-SUM($BL440:BL440)),0))</f>
        <v>0</v>
      </c>
      <c r="BN440" s="39">
        <f>IF(BB440+AQ440+U439&gt;=G$8,0,IF(SUM($BL440:BM440)&lt;$C440,MIN(G$8-(BB440+AQ440+U439),$C440-SUM($BL440:BM440)),0))</f>
        <v>0</v>
      </c>
      <c r="BO440" s="39">
        <f>IF(BC440+AR440+V439&gt;=H$8,0,IF(SUM($BL440:BN440)&lt;$C440,MIN(H$8-(BC440+AR440+V439),$C440-SUM($BL440:BN440)),0))</f>
        <v>0</v>
      </c>
      <c r="BP440" s="39">
        <f>IF(BD440+AS440+W439&gt;=I$8,0,IF(SUM($BL440:BO440)&lt;$C440,MIN(I$8-(BD440+AS440+W439),$C440-SUM($BL440:BO440)),0))</f>
        <v>0</v>
      </c>
      <c r="BQ440" s="39">
        <f>IF(BE440+AT440+X439&gt;=J$8,0,IF(SUM($BL440:BP440)&lt;$C440,MIN(J$8-(BE440+AT440+X439),$C440-SUM($BL440:BP440)),0))</f>
        <v>0</v>
      </c>
      <c r="BR440" s="39">
        <f>IF(BF440+AU440+Y439&gt;=K$8,0,IF(SUM($BL440:BQ440)&lt;$C440,MIN(K$8-(BF440+AU440+Y439),$C440-SUM($BL440:BQ440)),0))</f>
        <v>0</v>
      </c>
      <c r="BS440" s="39">
        <f>IF(BG440+AV440+Z439&gt;=L$8,0,IF(SUM($BL440:BR440)&lt;$C440,MIN(L$8-(BG440+AV440+Z439),$C440-SUM($BL440:BR440)),0))</f>
        <v>0</v>
      </c>
      <c r="BT440" s="39">
        <f>IF(BH440+AW440+AA439&gt;=M$8,0,IF(SUM($BL440:BS440)&lt;$C440,MIN(M$8-(BH440+AW440+AA439),$C440-SUM($BL440:BS440)),0))</f>
        <v>0</v>
      </c>
      <c r="BU440" s="39">
        <f>IF(BI440+AX440+AB439&gt;=N$8,0,IF(SUM($BL440:BT440)&lt;$C440,MIN(N$8-(BI440+AX440+AB439),$C440-SUM($BL440:BT440)),0))</f>
        <v>0</v>
      </c>
      <c r="BW440" s="52" t="e">
        <f t="shared" si="554"/>
        <v>#N/A</v>
      </c>
      <c r="BX440" s="174" t="e">
        <f t="shared" si="555"/>
        <v>#N/A</v>
      </c>
      <c r="BY440" s="39">
        <f t="shared" si="532"/>
        <v>0</v>
      </c>
      <c r="BZ440" s="174" t="e">
        <f t="shared" si="556"/>
        <v>#N/A</v>
      </c>
      <c r="CA440" s="37">
        <f t="shared" si="533"/>
        <v>0</v>
      </c>
      <c r="CB440" s="174" t="e">
        <f t="shared" si="557"/>
        <v>#N/A</v>
      </c>
      <c r="CC440" s="39">
        <f t="shared" si="534"/>
        <v>0</v>
      </c>
      <c r="CD440" s="174" t="e">
        <f t="shared" si="558"/>
        <v>#N/A</v>
      </c>
      <c r="CE440" s="39">
        <f t="shared" si="535"/>
        <v>0</v>
      </c>
      <c r="CF440" s="174" t="e">
        <f t="shared" si="559"/>
        <v>#N/A</v>
      </c>
      <c r="CG440" s="39">
        <f t="shared" si="536"/>
        <v>0</v>
      </c>
      <c r="CH440" s="174" t="e">
        <f t="shared" si="560"/>
        <v>#N/A</v>
      </c>
      <c r="CI440" s="39">
        <f t="shared" si="537"/>
        <v>0</v>
      </c>
      <c r="CJ440" s="174" t="e">
        <f t="shared" si="561"/>
        <v>#N/A</v>
      </c>
      <c r="CK440" s="39">
        <f t="shared" si="538"/>
        <v>0</v>
      </c>
      <c r="CL440" s="174" t="e">
        <f t="shared" si="562"/>
        <v>#N/A</v>
      </c>
      <c r="CM440" s="39">
        <f t="shared" si="539"/>
        <v>0</v>
      </c>
      <c r="CN440" s="174" t="e">
        <f t="shared" si="563"/>
        <v>#N/A</v>
      </c>
      <c r="CO440" s="39">
        <f t="shared" si="540"/>
        <v>0</v>
      </c>
      <c r="CP440" s="174" t="e">
        <f t="shared" si="564"/>
        <v>#N/A</v>
      </c>
      <c r="CQ440" s="39">
        <f t="shared" si="541"/>
        <v>0</v>
      </c>
      <c r="CR440" s="39" t="e">
        <f>IF(ISERROR(BX440),NA(),(BY440/Calculator!$E$6)/2)</f>
        <v>#N/A</v>
      </c>
      <c r="CS440" s="39" t="e">
        <f>IF(ISERROR(BZ440),NA(),(CA440/Calculator!$E$6)/2)</f>
        <v>#N/A</v>
      </c>
      <c r="CT440" s="39" t="e">
        <f>IF(ISERROR(CB440),NA(),(CC440/Calculator!$E$6)/2)</f>
        <v>#N/A</v>
      </c>
      <c r="CU440" s="39" t="e">
        <f>IF(ISERROR(CD440),NA(),(CE440/Calculator!$E$6)/2)</f>
        <v>#N/A</v>
      </c>
      <c r="CV440" s="39" t="e">
        <f>IF(ISERROR(CF440),NA(),(CG440/Calculator!$E$6)/2)</f>
        <v>#N/A</v>
      </c>
      <c r="CW440" s="39" t="e">
        <f>IF(ISERROR(CH440),NA(),(CI440/Calculator!$E$6)/2)</f>
        <v>#N/A</v>
      </c>
      <c r="CX440" s="39" t="e">
        <f>IF(ISERROR(CJ440),NA(),(CK440/Calculator!$E$6)/2)</f>
        <v>#N/A</v>
      </c>
      <c r="CY440" s="39" t="e">
        <f>IF(ISERROR(CL440),NA(),(CM440/Calculator!$E$6)/2)</f>
        <v>#N/A</v>
      </c>
      <c r="CZ440" s="39" t="e">
        <f>IF(ISERROR(CN440),NA(),(CO440/Calculator!$E$6)/2)</f>
        <v>#N/A</v>
      </c>
      <c r="DA440" s="39" t="e">
        <f>IF(ISERROR(CP440),NA(),(CQ440/Calculator!$E$6)/2)</f>
        <v>#N/A</v>
      </c>
    </row>
    <row r="441" spans="1:105" s="34" customFormat="1" ht="12" thickBot="1" x14ac:dyDescent="0.25">
      <c r="A441" s="51" t="str">
        <f t="shared" si="496"/>
        <v/>
      </c>
      <c r="B441" s="52" t="str">
        <f t="shared" si="542"/>
        <v/>
      </c>
      <c r="C441" s="53" t="str">
        <f t="shared" si="497"/>
        <v/>
      </c>
      <c r="D441" s="54"/>
      <c r="E441" s="36">
        <f t="shared" si="498"/>
        <v>0</v>
      </c>
      <c r="F441" s="36">
        <f t="shared" si="499"/>
        <v>0</v>
      </c>
      <c r="G441" s="36">
        <f t="shared" si="500"/>
        <v>0</v>
      </c>
      <c r="H441" s="36">
        <f t="shared" si="501"/>
        <v>0</v>
      </c>
      <c r="I441" s="36">
        <f t="shared" si="502"/>
        <v>0</v>
      </c>
      <c r="J441" s="36">
        <f t="shared" si="503"/>
        <v>0</v>
      </c>
      <c r="K441" s="36">
        <f t="shared" si="504"/>
        <v>0</v>
      </c>
      <c r="L441" s="36">
        <f t="shared" si="505"/>
        <v>0</v>
      </c>
      <c r="M441" s="36">
        <f t="shared" si="506"/>
        <v>0</v>
      </c>
      <c r="N441" s="36">
        <f t="shared" si="507"/>
        <v>0</v>
      </c>
      <c r="O441" s="49">
        <f t="shared" si="508"/>
        <v>0</v>
      </c>
      <c r="P441" s="132" t="str">
        <f t="shared" si="509"/>
        <v/>
      </c>
      <c r="Q441" s="50">
        <f t="shared" si="510"/>
        <v>0</v>
      </c>
      <c r="R441" s="37"/>
      <c r="S441" s="36">
        <f t="shared" si="511"/>
        <v>1000</v>
      </c>
      <c r="T441" s="36">
        <f t="shared" si="512"/>
        <v>0</v>
      </c>
      <c r="U441" s="36">
        <f t="shared" si="513"/>
        <v>0</v>
      </c>
      <c r="V441" s="36">
        <f t="shared" si="514"/>
        <v>0</v>
      </c>
      <c r="W441" s="36">
        <f t="shared" si="515"/>
        <v>3000</v>
      </c>
      <c r="X441" s="36">
        <f t="shared" si="516"/>
        <v>0</v>
      </c>
      <c r="Y441" s="36">
        <f t="shared" si="517"/>
        <v>0</v>
      </c>
      <c r="Z441" s="36">
        <f t="shared" si="518"/>
        <v>102538.52000000008</v>
      </c>
      <c r="AA441" s="36">
        <f t="shared" si="519"/>
        <v>0</v>
      </c>
      <c r="AB441" s="36">
        <f t="shared" si="520"/>
        <v>0</v>
      </c>
      <c r="AC441" s="40"/>
      <c r="AD441" s="36">
        <f t="shared" si="486"/>
        <v>0</v>
      </c>
      <c r="AE441" s="36">
        <f t="shared" si="487"/>
        <v>0</v>
      </c>
      <c r="AF441" s="36">
        <f t="shared" si="488"/>
        <v>0</v>
      </c>
      <c r="AG441" s="36">
        <f t="shared" si="489"/>
        <v>0</v>
      </c>
      <c r="AH441" s="36">
        <f t="shared" si="490"/>
        <v>0</v>
      </c>
      <c r="AI441" s="36">
        <f t="shared" si="491"/>
        <v>0</v>
      </c>
      <c r="AJ441" s="36">
        <f t="shared" si="492"/>
        <v>0</v>
      </c>
      <c r="AK441" s="36">
        <f t="shared" si="493"/>
        <v>0</v>
      </c>
      <c r="AL441" s="36">
        <f t="shared" si="494"/>
        <v>0</v>
      </c>
      <c r="AM441" s="36">
        <f t="shared" si="495"/>
        <v>0</v>
      </c>
      <c r="AN441" s="40"/>
      <c r="AO441" s="36">
        <f t="shared" si="521"/>
        <v>0</v>
      </c>
      <c r="AP441" s="36">
        <f t="shared" si="522"/>
        <v>0</v>
      </c>
      <c r="AQ441" s="36">
        <f t="shared" si="523"/>
        <v>0</v>
      </c>
      <c r="AR441" s="36">
        <f t="shared" si="524"/>
        <v>0</v>
      </c>
      <c r="AS441" s="36">
        <f t="shared" si="525"/>
        <v>0</v>
      </c>
      <c r="AT441" s="36">
        <f t="shared" si="526"/>
        <v>0</v>
      </c>
      <c r="AU441" s="36">
        <f t="shared" si="527"/>
        <v>0</v>
      </c>
      <c r="AV441" s="36">
        <f t="shared" si="528"/>
        <v>298.2</v>
      </c>
      <c r="AW441" s="36">
        <f t="shared" si="529"/>
        <v>0</v>
      </c>
      <c r="AX441" s="36">
        <f t="shared" si="530"/>
        <v>0</v>
      </c>
      <c r="AZ441" s="36">
        <f t="shared" si="543"/>
        <v>0</v>
      </c>
      <c r="BA441" s="36">
        <f t="shared" si="544"/>
        <v>0</v>
      </c>
      <c r="BB441" s="36">
        <f t="shared" si="545"/>
        <v>0</v>
      </c>
      <c r="BC441" s="36">
        <f t="shared" si="546"/>
        <v>0</v>
      </c>
      <c r="BD441" s="36">
        <f t="shared" si="547"/>
        <v>0</v>
      </c>
      <c r="BE441" s="36">
        <f t="shared" si="548"/>
        <v>0</v>
      </c>
      <c r="BF441" s="36">
        <f t="shared" si="549"/>
        <v>0</v>
      </c>
      <c r="BG441" s="36">
        <f t="shared" si="550"/>
        <v>0</v>
      </c>
      <c r="BH441" s="36">
        <f t="shared" si="551"/>
        <v>0</v>
      </c>
      <c r="BI441" s="36">
        <f t="shared" si="552"/>
        <v>0</v>
      </c>
      <c r="BJ441" s="118">
        <f t="shared" si="531"/>
        <v>0</v>
      </c>
      <c r="BK441" s="37"/>
      <c r="BL441" s="38">
        <f t="shared" si="553"/>
        <v>0</v>
      </c>
      <c r="BM441" s="39">
        <f>IF(BA441+AP441+T440&gt;=F$8,0,IF(SUM($BL441:BL441)&lt;$C441,MIN(F$8-(BA441+AP441+T440),$C441-SUM($BL441:BL441)),0))</f>
        <v>0</v>
      </c>
      <c r="BN441" s="39">
        <f>IF(BB441+AQ441+U440&gt;=G$8,0,IF(SUM($BL441:BM441)&lt;$C441,MIN(G$8-(BB441+AQ441+U440),$C441-SUM($BL441:BM441)),0))</f>
        <v>0</v>
      </c>
      <c r="BO441" s="39">
        <f>IF(BC441+AR441+V440&gt;=H$8,0,IF(SUM($BL441:BN441)&lt;$C441,MIN(H$8-(BC441+AR441+V440),$C441-SUM($BL441:BN441)),0))</f>
        <v>0</v>
      </c>
      <c r="BP441" s="39">
        <f>IF(BD441+AS441+W440&gt;=I$8,0,IF(SUM($BL441:BO441)&lt;$C441,MIN(I$8-(BD441+AS441+W440),$C441-SUM($BL441:BO441)),0))</f>
        <v>0</v>
      </c>
      <c r="BQ441" s="39">
        <f>IF(BE441+AT441+X440&gt;=J$8,0,IF(SUM($BL441:BP441)&lt;$C441,MIN(J$8-(BE441+AT441+X440),$C441-SUM($BL441:BP441)),0))</f>
        <v>0</v>
      </c>
      <c r="BR441" s="39">
        <f>IF(BF441+AU441+Y440&gt;=K$8,0,IF(SUM($BL441:BQ441)&lt;$C441,MIN(K$8-(BF441+AU441+Y440),$C441-SUM($BL441:BQ441)),0))</f>
        <v>0</v>
      </c>
      <c r="BS441" s="39">
        <f>IF(BG441+AV441+Z440&gt;=L$8,0,IF(SUM($BL441:BR441)&lt;$C441,MIN(L$8-(BG441+AV441+Z440),$C441-SUM($BL441:BR441)),0))</f>
        <v>0</v>
      </c>
      <c r="BT441" s="39">
        <f>IF(BH441+AW441+AA440&gt;=M$8,0,IF(SUM($BL441:BS441)&lt;$C441,MIN(M$8-(BH441+AW441+AA440),$C441-SUM($BL441:BS441)),0))</f>
        <v>0</v>
      </c>
      <c r="BU441" s="39">
        <f>IF(BI441+AX441+AB440&gt;=N$8,0,IF(SUM($BL441:BT441)&lt;$C441,MIN(N$8-(BI441+AX441+AB440),$C441-SUM($BL441:BT441)),0))</f>
        <v>0</v>
      </c>
      <c r="BW441" s="52" t="e">
        <f t="shared" si="554"/>
        <v>#N/A</v>
      </c>
      <c r="BX441" s="174" t="e">
        <f t="shared" si="555"/>
        <v>#N/A</v>
      </c>
      <c r="BY441" s="39">
        <f t="shared" si="532"/>
        <v>0</v>
      </c>
      <c r="BZ441" s="174" t="e">
        <f t="shared" si="556"/>
        <v>#N/A</v>
      </c>
      <c r="CA441" s="37">
        <f t="shared" si="533"/>
        <v>0</v>
      </c>
      <c r="CB441" s="174" t="e">
        <f t="shared" si="557"/>
        <v>#N/A</v>
      </c>
      <c r="CC441" s="39">
        <f t="shared" si="534"/>
        <v>0</v>
      </c>
      <c r="CD441" s="174" t="e">
        <f t="shared" si="558"/>
        <v>#N/A</v>
      </c>
      <c r="CE441" s="39">
        <f t="shared" si="535"/>
        <v>0</v>
      </c>
      <c r="CF441" s="174" t="e">
        <f t="shared" si="559"/>
        <v>#N/A</v>
      </c>
      <c r="CG441" s="39">
        <f t="shared" si="536"/>
        <v>0</v>
      </c>
      <c r="CH441" s="174" t="e">
        <f t="shared" si="560"/>
        <v>#N/A</v>
      </c>
      <c r="CI441" s="39">
        <f t="shared" si="537"/>
        <v>0</v>
      </c>
      <c r="CJ441" s="174" t="e">
        <f t="shared" si="561"/>
        <v>#N/A</v>
      </c>
      <c r="CK441" s="39">
        <f t="shared" si="538"/>
        <v>0</v>
      </c>
      <c r="CL441" s="174" t="e">
        <f t="shared" si="562"/>
        <v>#N/A</v>
      </c>
      <c r="CM441" s="39">
        <f t="shared" si="539"/>
        <v>0</v>
      </c>
      <c r="CN441" s="174" t="e">
        <f t="shared" si="563"/>
        <v>#N/A</v>
      </c>
      <c r="CO441" s="39">
        <f t="shared" si="540"/>
        <v>0</v>
      </c>
      <c r="CP441" s="174" t="e">
        <f t="shared" si="564"/>
        <v>#N/A</v>
      </c>
      <c r="CQ441" s="39">
        <f t="shared" si="541"/>
        <v>0</v>
      </c>
      <c r="CR441" s="39" t="e">
        <f>IF(ISERROR(BX441),NA(),(BY441/Calculator!$E$6)/2)</f>
        <v>#N/A</v>
      </c>
      <c r="CS441" s="39" t="e">
        <f>IF(ISERROR(BZ441),NA(),(CA441/Calculator!$E$6)/2)</f>
        <v>#N/A</v>
      </c>
      <c r="CT441" s="39" t="e">
        <f>IF(ISERROR(CB441),NA(),(CC441/Calculator!$E$6)/2)</f>
        <v>#N/A</v>
      </c>
      <c r="CU441" s="39" t="e">
        <f>IF(ISERROR(CD441),NA(),(CE441/Calculator!$E$6)/2)</f>
        <v>#N/A</v>
      </c>
      <c r="CV441" s="39" t="e">
        <f>IF(ISERROR(CF441),NA(),(CG441/Calculator!$E$6)/2)</f>
        <v>#N/A</v>
      </c>
      <c r="CW441" s="39" t="e">
        <f>IF(ISERROR(CH441),NA(),(CI441/Calculator!$E$6)/2)</f>
        <v>#N/A</v>
      </c>
      <c r="CX441" s="39" t="e">
        <f>IF(ISERROR(CJ441),NA(),(CK441/Calculator!$E$6)/2)</f>
        <v>#N/A</v>
      </c>
      <c r="CY441" s="39" t="e">
        <f>IF(ISERROR(CL441),NA(),(CM441/Calculator!$E$6)/2)</f>
        <v>#N/A</v>
      </c>
      <c r="CZ441" s="39" t="e">
        <f>IF(ISERROR(CN441),NA(),(CO441/Calculator!$E$6)/2)</f>
        <v>#N/A</v>
      </c>
      <c r="DA441" s="39" t="e">
        <f>IF(ISERROR(CP441),NA(),(CQ441/Calculator!$E$6)/2)</f>
        <v>#N/A</v>
      </c>
    </row>
    <row r="442" spans="1:105" s="34" customFormat="1" ht="12" thickBot="1" x14ac:dyDescent="0.25">
      <c r="A442" s="51" t="str">
        <f t="shared" si="496"/>
        <v/>
      </c>
      <c r="B442" s="52" t="str">
        <f t="shared" si="542"/>
        <v/>
      </c>
      <c r="C442" s="53" t="str">
        <f t="shared" si="497"/>
        <v/>
      </c>
      <c r="D442" s="54"/>
      <c r="E442" s="36">
        <f t="shared" si="498"/>
        <v>0</v>
      </c>
      <c r="F442" s="36">
        <f t="shared" si="499"/>
        <v>0</v>
      </c>
      <c r="G442" s="36">
        <f t="shared" si="500"/>
        <v>0</v>
      </c>
      <c r="H442" s="36">
        <f t="shared" si="501"/>
        <v>0</v>
      </c>
      <c r="I442" s="36">
        <f t="shared" si="502"/>
        <v>0</v>
      </c>
      <c r="J442" s="36">
        <f t="shared" si="503"/>
        <v>0</v>
      </c>
      <c r="K442" s="36">
        <f t="shared" si="504"/>
        <v>0</v>
      </c>
      <c r="L442" s="36">
        <f t="shared" si="505"/>
        <v>0</v>
      </c>
      <c r="M442" s="36">
        <f t="shared" si="506"/>
        <v>0</v>
      </c>
      <c r="N442" s="36">
        <f t="shared" si="507"/>
        <v>0</v>
      </c>
      <c r="O442" s="49">
        <f t="shared" si="508"/>
        <v>0</v>
      </c>
      <c r="P442" s="132" t="str">
        <f t="shared" si="509"/>
        <v/>
      </c>
      <c r="Q442" s="50">
        <f t="shared" si="510"/>
        <v>0</v>
      </c>
      <c r="R442" s="37"/>
      <c r="S442" s="36">
        <f t="shared" si="511"/>
        <v>1000</v>
      </c>
      <c r="T442" s="36">
        <f t="shared" si="512"/>
        <v>0</v>
      </c>
      <c r="U442" s="36">
        <f t="shared" si="513"/>
        <v>0</v>
      </c>
      <c r="V442" s="36">
        <f t="shared" si="514"/>
        <v>0</v>
      </c>
      <c r="W442" s="36">
        <f t="shared" si="515"/>
        <v>3000</v>
      </c>
      <c r="X442" s="36">
        <f t="shared" si="516"/>
        <v>0</v>
      </c>
      <c r="Y442" s="36">
        <f t="shared" si="517"/>
        <v>0</v>
      </c>
      <c r="Z442" s="36">
        <f t="shared" si="518"/>
        <v>102837.59000000008</v>
      </c>
      <c r="AA442" s="36">
        <f t="shared" si="519"/>
        <v>0</v>
      </c>
      <c r="AB442" s="36">
        <f t="shared" si="520"/>
        <v>0</v>
      </c>
      <c r="AC442" s="40"/>
      <c r="AD442" s="36">
        <f t="shared" si="486"/>
        <v>0</v>
      </c>
      <c r="AE442" s="36">
        <f t="shared" si="487"/>
        <v>0</v>
      </c>
      <c r="AF442" s="36">
        <f t="shared" si="488"/>
        <v>0</v>
      </c>
      <c r="AG442" s="36">
        <f t="shared" si="489"/>
        <v>0</v>
      </c>
      <c r="AH442" s="36">
        <f t="shared" si="490"/>
        <v>0</v>
      </c>
      <c r="AI442" s="36">
        <f t="shared" si="491"/>
        <v>0</v>
      </c>
      <c r="AJ442" s="36">
        <f t="shared" si="492"/>
        <v>0</v>
      </c>
      <c r="AK442" s="36">
        <f t="shared" si="493"/>
        <v>0</v>
      </c>
      <c r="AL442" s="36">
        <f t="shared" si="494"/>
        <v>0</v>
      </c>
      <c r="AM442" s="36">
        <f t="shared" si="495"/>
        <v>0</v>
      </c>
      <c r="AN442" s="40"/>
      <c r="AO442" s="36">
        <f t="shared" si="521"/>
        <v>0</v>
      </c>
      <c r="AP442" s="36">
        <f t="shared" si="522"/>
        <v>0</v>
      </c>
      <c r="AQ442" s="36">
        <f t="shared" si="523"/>
        <v>0</v>
      </c>
      <c r="AR442" s="36">
        <f t="shared" si="524"/>
        <v>0</v>
      </c>
      <c r="AS442" s="36">
        <f t="shared" si="525"/>
        <v>0</v>
      </c>
      <c r="AT442" s="36">
        <f t="shared" si="526"/>
        <v>0</v>
      </c>
      <c r="AU442" s="36">
        <f t="shared" si="527"/>
        <v>0</v>
      </c>
      <c r="AV442" s="36">
        <f t="shared" si="528"/>
        <v>299.07</v>
      </c>
      <c r="AW442" s="36">
        <f t="shared" si="529"/>
        <v>0</v>
      </c>
      <c r="AX442" s="36">
        <f t="shared" si="530"/>
        <v>0</v>
      </c>
      <c r="AZ442" s="36">
        <f t="shared" si="543"/>
        <v>0</v>
      </c>
      <c r="BA442" s="36">
        <f t="shared" si="544"/>
        <v>0</v>
      </c>
      <c r="BB442" s="36">
        <f t="shared" si="545"/>
        <v>0</v>
      </c>
      <c r="BC442" s="36">
        <f t="shared" si="546"/>
        <v>0</v>
      </c>
      <c r="BD442" s="36">
        <f t="shared" si="547"/>
        <v>0</v>
      </c>
      <c r="BE442" s="36">
        <f t="shared" si="548"/>
        <v>0</v>
      </c>
      <c r="BF442" s="36">
        <f t="shared" si="549"/>
        <v>0</v>
      </c>
      <c r="BG442" s="36">
        <f t="shared" si="550"/>
        <v>0</v>
      </c>
      <c r="BH442" s="36">
        <f t="shared" si="551"/>
        <v>0</v>
      </c>
      <c r="BI442" s="36">
        <f t="shared" si="552"/>
        <v>0</v>
      </c>
      <c r="BJ442" s="118">
        <f t="shared" si="531"/>
        <v>0</v>
      </c>
      <c r="BK442" s="37"/>
      <c r="BL442" s="38">
        <f t="shared" si="553"/>
        <v>0</v>
      </c>
      <c r="BM442" s="39">
        <f>IF(BA442+AP442+T441&gt;=F$8,0,IF(SUM($BL442:BL442)&lt;$C442,MIN(F$8-(BA442+AP442+T441),$C442-SUM($BL442:BL442)),0))</f>
        <v>0</v>
      </c>
      <c r="BN442" s="39">
        <f>IF(BB442+AQ442+U441&gt;=G$8,0,IF(SUM($BL442:BM442)&lt;$C442,MIN(G$8-(BB442+AQ442+U441),$C442-SUM($BL442:BM442)),0))</f>
        <v>0</v>
      </c>
      <c r="BO442" s="39">
        <f>IF(BC442+AR442+V441&gt;=H$8,0,IF(SUM($BL442:BN442)&lt;$C442,MIN(H$8-(BC442+AR442+V441),$C442-SUM($BL442:BN442)),0))</f>
        <v>0</v>
      </c>
      <c r="BP442" s="39">
        <f>IF(BD442+AS442+W441&gt;=I$8,0,IF(SUM($BL442:BO442)&lt;$C442,MIN(I$8-(BD442+AS442+W441),$C442-SUM($BL442:BO442)),0))</f>
        <v>0</v>
      </c>
      <c r="BQ442" s="39">
        <f>IF(BE442+AT442+X441&gt;=J$8,0,IF(SUM($BL442:BP442)&lt;$C442,MIN(J$8-(BE442+AT442+X441),$C442-SUM($BL442:BP442)),0))</f>
        <v>0</v>
      </c>
      <c r="BR442" s="39">
        <f>IF(BF442+AU442+Y441&gt;=K$8,0,IF(SUM($BL442:BQ442)&lt;$C442,MIN(K$8-(BF442+AU442+Y441),$C442-SUM($BL442:BQ442)),0))</f>
        <v>0</v>
      </c>
      <c r="BS442" s="39">
        <f>IF(BG442+AV442+Z441&gt;=L$8,0,IF(SUM($BL442:BR442)&lt;$C442,MIN(L$8-(BG442+AV442+Z441),$C442-SUM($BL442:BR442)),0))</f>
        <v>0</v>
      </c>
      <c r="BT442" s="39">
        <f>IF(BH442+AW442+AA441&gt;=M$8,0,IF(SUM($BL442:BS442)&lt;$C442,MIN(M$8-(BH442+AW442+AA441),$C442-SUM($BL442:BS442)),0))</f>
        <v>0</v>
      </c>
      <c r="BU442" s="39">
        <f>IF(BI442+AX442+AB441&gt;=N$8,0,IF(SUM($BL442:BT442)&lt;$C442,MIN(N$8-(BI442+AX442+AB441),$C442-SUM($BL442:BT442)),0))</f>
        <v>0</v>
      </c>
      <c r="BW442" s="52" t="e">
        <f t="shared" si="554"/>
        <v>#N/A</v>
      </c>
      <c r="BX442" s="174" t="e">
        <f t="shared" si="555"/>
        <v>#N/A</v>
      </c>
      <c r="BY442" s="39">
        <f t="shared" si="532"/>
        <v>0</v>
      </c>
      <c r="BZ442" s="174" t="e">
        <f t="shared" si="556"/>
        <v>#N/A</v>
      </c>
      <c r="CA442" s="37">
        <f t="shared" si="533"/>
        <v>0</v>
      </c>
      <c r="CB442" s="174" t="e">
        <f t="shared" si="557"/>
        <v>#N/A</v>
      </c>
      <c r="CC442" s="39">
        <f t="shared" si="534"/>
        <v>0</v>
      </c>
      <c r="CD442" s="174" t="e">
        <f t="shared" si="558"/>
        <v>#N/A</v>
      </c>
      <c r="CE442" s="39">
        <f t="shared" si="535"/>
        <v>0</v>
      </c>
      <c r="CF442" s="174" t="e">
        <f t="shared" si="559"/>
        <v>#N/A</v>
      </c>
      <c r="CG442" s="39">
        <f t="shared" si="536"/>
        <v>0</v>
      </c>
      <c r="CH442" s="174" t="e">
        <f t="shared" si="560"/>
        <v>#N/A</v>
      </c>
      <c r="CI442" s="39">
        <f t="shared" si="537"/>
        <v>0</v>
      </c>
      <c r="CJ442" s="174" t="e">
        <f t="shared" si="561"/>
        <v>#N/A</v>
      </c>
      <c r="CK442" s="39">
        <f t="shared" si="538"/>
        <v>0</v>
      </c>
      <c r="CL442" s="174" t="e">
        <f t="shared" si="562"/>
        <v>#N/A</v>
      </c>
      <c r="CM442" s="39">
        <f t="shared" si="539"/>
        <v>0</v>
      </c>
      <c r="CN442" s="174" t="e">
        <f t="shared" si="563"/>
        <v>#N/A</v>
      </c>
      <c r="CO442" s="39">
        <f t="shared" si="540"/>
        <v>0</v>
      </c>
      <c r="CP442" s="174" t="e">
        <f t="shared" si="564"/>
        <v>#N/A</v>
      </c>
      <c r="CQ442" s="39">
        <f t="shared" si="541"/>
        <v>0</v>
      </c>
      <c r="CR442" s="39" t="e">
        <f>IF(ISERROR(BX442),NA(),(BY442/Calculator!$E$6)/2)</f>
        <v>#N/A</v>
      </c>
      <c r="CS442" s="39" t="e">
        <f>IF(ISERROR(BZ442),NA(),(CA442/Calculator!$E$6)/2)</f>
        <v>#N/A</v>
      </c>
      <c r="CT442" s="39" t="e">
        <f>IF(ISERROR(CB442),NA(),(CC442/Calculator!$E$6)/2)</f>
        <v>#N/A</v>
      </c>
      <c r="CU442" s="39" t="e">
        <f>IF(ISERROR(CD442),NA(),(CE442/Calculator!$E$6)/2)</f>
        <v>#N/A</v>
      </c>
      <c r="CV442" s="39" t="e">
        <f>IF(ISERROR(CF442),NA(),(CG442/Calculator!$E$6)/2)</f>
        <v>#N/A</v>
      </c>
      <c r="CW442" s="39" t="e">
        <f>IF(ISERROR(CH442),NA(),(CI442/Calculator!$E$6)/2)</f>
        <v>#N/A</v>
      </c>
      <c r="CX442" s="39" t="e">
        <f>IF(ISERROR(CJ442),NA(),(CK442/Calculator!$E$6)/2)</f>
        <v>#N/A</v>
      </c>
      <c r="CY442" s="39" t="e">
        <f>IF(ISERROR(CL442),NA(),(CM442/Calculator!$E$6)/2)</f>
        <v>#N/A</v>
      </c>
      <c r="CZ442" s="39" t="e">
        <f>IF(ISERROR(CN442),NA(),(CO442/Calculator!$E$6)/2)</f>
        <v>#N/A</v>
      </c>
      <c r="DA442" s="39" t="e">
        <f>IF(ISERROR(CP442),NA(),(CQ442/Calculator!$E$6)/2)</f>
        <v>#N/A</v>
      </c>
    </row>
    <row r="443" spans="1:105" s="34" customFormat="1" ht="12" thickBot="1" x14ac:dyDescent="0.25">
      <c r="A443" s="51" t="str">
        <f t="shared" si="496"/>
        <v/>
      </c>
      <c r="B443" s="52" t="str">
        <f t="shared" si="542"/>
        <v/>
      </c>
      <c r="C443" s="53" t="str">
        <f t="shared" si="497"/>
        <v/>
      </c>
      <c r="D443" s="54"/>
      <c r="E443" s="36">
        <f t="shared" si="498"/>
        <v>0</v>
      </c>
      <c r="F443" s="36">
        <f t="shared" si="499"/>
        <v>0</v>
      </c>
      <c r="G443" s="36">
        <f t="shared" si="500"/>
        <v>0</v>
      </c>
      <c r="H443" s="36">
        <f t="shared" si="501"/>
        <v>0</v>
      </c>
      <c r="I443" s="36">
        <f t="shared" si="502"/>
        <v>0</v>
      </c>
      <c r="J443" s="36">
        <f t="shared" si="503"/>
        <v>0</v>
      </c>
      <c r="K443" s="36">
        <f t="shared" si="504"/>
        <v>0</v>
      </c>
      <c r="L443" s="36">
        <f t="shared" si="505"/>
        <v>0</v>
      </c>
      <c r="M443" s="36">
        <f t="shared" si="506"/>
        <v>0</v>
      </c>
      <c r="N443" s="36">
        <f t="shared" si="507"/>
        <v>0</v>
      </c>
      <c r="O443" s="49">
        <f t="shared" si="508"/>
        <v>0</v>
      </c>
      <c r="P443" s="132" t="str">
        <f t="shared" si="509"/>
        <v/>
      </c>
      <c r="Q443" s="50">
        <f t="shared" si="510"/>
        <v>0</v>
      </c>
      <c r="R443" s="37"/>
      <c r="S443" s="36">
        <f t="shared" si="511"/>
        <v>1000</v>
      </c>
      <c r="T443" s="36">
        <f t="shared" si="512"/>
        <v>0</v>
      </c>
      <c r="U443" s="36">
        <f t="shared" si="513"/>
        <v>0</v>
      </c>
      <c r="V443" s="36">
        <f t="shared" si="514"/>
        <v>0</v>
      </c>
      <c r="W443" s="36">
        <f t="shared" si="515"/>
        <v>3000</v>
      </c>
      <c r="X443" s="36">
        <f t="shared" si="516"/>
        <v>0</v>
      </c>
      <c r="Y443" s="36">
        <f t="shared" si="517"/>
        <v>0</v>
      </c>
      <c r="Z443" s="36">
        <f t="shared" si="518"/>
        <v>103137.53000000009</v>
      </c>
      <c r="AA443" s="36">
        <f t="shared" si="519"/>
        <v>0</v>
      </c>
      <c r="AB443" s="36">
        <f t="shared" si="520"/>
        <v>0</v>
      </c>
      <c r="AC443" s="40"/>
      <c r="AD443" s="36">
        <f t="shared" si="486"/>
        <v>0</v>
      </c>
      <c r="AE443" s="36">
        <f t="shared" si="487"/>
        <v>0</v>
      </c>
      <c r="AF443" s="36">
        <f t="shared" si="488"/>
        <v>0</v>
      </c>
      <c r="AG443" s="36">
        <f t="shared" si="489"/>
        <v>0</v>
      </c>
      <c r="AH443" s="36">
        <f t="shared" si="490"/>
        <v>0</v>
      </c>
      <c r="AI443" s="36">
        <f t="shared" si="491"/>
        <v>0</v>
      </c>
      <c r="AJ443" s="36">
        <f t="shared" si="492"/>
        <v>0</v>
      </c>
      <c r="AK443" s="36">
        <f t="shared" si="493"/>
        <v>0</v>
      </c>
      <c r="AL443" s="36">
        <f t="shared" si="494"/>
        <v>0</v>
      </c>
      <c r="AM443" s="36">
        <f t="shared" si="495"/>
        <v>0</v>
      </c>
      <c r="AN443" s="40"/>
      <c r="AO443" s="36">
        <f t="shared" si="521"/>
        <v>0</v>
      </c>
      <c r="AP443" s="36">
        <f t="shared" si="522"/>
        <v>0</v>
      </c>
      <c r="AQ443" s="36">
        <f t="shared" si="523"/>
        <v>0</v>
      </c>
      <c r="AR443" s="36">
        <f t="shared" si="524"/>
        <v>0</v>
      </c>
      <c r="AS443" s="36">
        <f t="shared" si="525"/>
        <v>0</v>
      </c>
      <c r="AT443" s="36">
        <f t="shared" si="526"/>
        <v>0</v>
      </c>
      <c r="AU443" s="36">
        <f t="shared" si="527"/>
        <v>0</v>
      </c>
      <c r="AV443" s="36">
        <f t="shared" si="528"/>
        <v>299.94</v>
      </c>
      <c r="AW443" s="36">
        <f t="shared" si="529"/>
        <v>0</v>
      </c>
      <c r="AX443" s="36">
        <f t="shared" si="530"/>
        <v>0</v>
      </c>
      <c r="AZ443" s="36">
        <f t="shared" si="543"/>
        <v>0</v>
      </c>
      <c r="BA443" s="36">
        <f t="shared" si="544"/>
        <v>0</v>
      </c>
      <c r="BB443" s="36">
        <f t="shared" si="545"/>
        <v>0</v>
      </c>
      <c r="BC443" s="36">
        <f t="shared" si="546"/>
        <v>0</v>
      </c>
      <c r="BD443" s="36">
        <f t="shared" si="547"/>
        <v>0</v>
      </c>
      <c r="BE443" s="36">
        <f t="shared" si="548"/>
        <v>0</v>
      </c>
      <c r="BF443" s="36">
        <f t="shared" si="549"/>
        <v>0</v>
      </c>
      <c r="BG443" s="36">
        <f t="shared" si="550"/>
        <v>0</v>
      </c>
      <c r="BH443" s="36">
        <f t="shared" si="551"/>
        <v>0</v>
      </c>
      <c r="BI443" s="36">
        <f t="shared" si="552"/>
        <v>0</v>
      </c>
      <c r="BJ443" s="118">
        <f t="shared" si="531"/>
        <v>0</v>
      </c>
      <c r="BK443" s="37"/>
      <c r="BL443" s="38">
        <f t="shared" si="553"/>
        <v>0</v>
      </c>
      <c r="BM443" s="39">
        <f>IF(BA443+AP443+T442&gt;=F$8,0,IF(SUM($BL443:BL443)&lt;$C443,MIN(F$8-(BA443+AP443+T442),$C443-SUM($BL443:BL443)),0))</f>
        <v>0</v>
      </c>
      <c r="BN443" s="39">
        <f>IF(BB443+AQ443+U442&gt;=G$8,0,IF(SUM($BL443:BM443)&lt;$C443,MIN(G$8-(BB443+AQ443+U442),$C443-SUM($BL443:BM443)),0))</f>
        <v>0</v>
      </c>
      <c r="BO443" s="39">
        <f>IF(BC443+AR443+V442&gt;=H$8,0,IF(SUM($BL443:BN443)&lt;$C443,MIN(H$8-(BC443+AR443+V442),$C443-SUM($BL443:BN443)),0))</f>
        <v>0</v>
      </c>
      <c r="BP443" s="39">
        <f>IF(BD443+AS443+W442&gt;=I$8,0,IF(SUM($BL443:BO443)&lt;$C443,MIN(I$8-(BD443+AS443+W442),$C443-SUM($BL443:BO443)),0))</f>
        <v>0</v>
      </c>
      <c r="BQ443" s="39">
        <f>IF(BE443+AT443+X442&gt;=J$8,0,IF(SUM($BL443:BP443)&lt;$C443,MIN(J$8-(BE443+AT443+X442),$C443-SUM($BL443:BP443)),0))</f>
        <v>0</v>
      </c>
      <c r="BR443" s="39">
        <f>IF(BF443+AU443+Y442&gt;=K$8,0,IF(SUM($BL443:BQ443)&lt;$C443,MIN(K$8-(BF443+AU443+Y442),$C443-SUM($BL443:BQ443)),0))</f>
        <v>0</v>
      </c>
      <c r="BS443" s="39">
        <f>IF(BG443+AV443+Z442&gt;=L$8,0,IF(SUM($BL443:BR443)&lt;$C443,MIN(L$8-(BG443+AV443+Z442),$C443-SUM($BL443:BR443)),0))</f>
        <v>0</v>
      </c>
      <c r="BT443" s="39">
        <f>IF(BH443+AW443+AA442&gt;=M$8,0,IF(SUM($BL443:BS443)&lt;$C443,MIN(M$8-(BH443+AW443+AA442),$C443-SUM($BL443:BS443)),0))</f>
        <v>0</v>
      </c>
      <c r="BU443" s="39">
        <f>IF(BI443+AX443+AB442&gt;=N$8,0,IF(SUM($BL443:BT443)&lt;$C443,MIN(N$8-(BI443+AX443+AB442),$C443-SUM($BL443:BT443)),0))</f>
        <v>0</v>
      </c>
      <c r="BW443" s="52" t="e">
        <f t="shared" si="554"/>
        <v>#N/A</v>
      </c>
      <c r="BX443" s="174" t="e">
        <f t="shared" si="555"/>
        <v>#N/A</v>
      </c>
      <c r="BY443" s="39">
        <f t="shared" si="532"/>
        <v>0</v>
      </c>
      <c r="BZ443" s="174" t="e">
        <f t="shared" si="556"/>
        <v>#N/A</v>
      </c>
      <c r="CA443" s="37">
        <f t="shared" si="533"/>
        <v>0</v>
      </c>
      <c r="CB443" s="174" t="e">
        <f t="shared" si="557"/>
        <v>#N/A</v>
      </c>
      <c r="CC443" s="39">
        <f t="shared" si="534"/>
        <v>0</v>
      </c>
      <c r="CD443" s="174" t="e">
        <f t="shared" si="558"/>
        <v>#N/A</v>
      </c>
      <c r="CE443" s="39">
        <f t="shared" si="535"/>
        <v>0</v>
      </c>
      <c r="CF443" s="174" t="e">
        <f t="shared" si="559"/>
        <v>#N/A</v>
      </c>
      <c r="CG443" s="39">
        <f t="shared" si="536"/>
        <v>0</v>
      </c>
      <c r="CH443" s="174" t="e">
        <f t="shared" si="560"/>
        <v>#N/A</v>
      </c>
      <c r="CI443" s="39">
        <f t="shared" si="537"/>
        <v>0</v>
      </c>
      <c r="CJ443" s="174" t="e">
        <f t="shared" si="561"/>
        <v>#N/A</v>
      </c>
      <c r="CK443" s="39">
        <f t="shared" si="538"/>
        <v>0</v>
      </c>
      <c r="CL443" s="174" t="e">
        <f t="shared" si="562"/>
        <v>#N/A</v>
      </c>
      <c r="CM443" s="39">
        <f t="shared" si="539"/>
        <v>0</v>
      </c>
      <c r="CN443" s="174" t="e">
        <f t="shared" si="563"/>
        <v>#N/A</v>
      </c>
      <c r="CO443" s="39">
        <f t="shared" si="540"/>
        <v>0</v>
      </c>
      <c r="CP443" s="174" t="e">
        <f t="shared" si="564"/>
        <v>#N/A</v>
      </c>
      <c r="CQ443" s="39">
        <f t="shared" si="541"/>
        <v>0</v>
      </c>
      <c r="CR443" s="39" t="e">
        <f>IF(ISERROR(BX443),NA(),(BY443/Calculator!$E$6)/2)</f>
        <v>#N/A</v>
      </c>
      <c r="CS443" s="39" t="e">
        <f>IF(ISERROR(BZ443),NA(),(CA443/Calculator!$E$6)/2)</f>
        <v>#N/A</v>
      </c>
      <c r="CT443" s="39" t="e">
        <f>IF(ISERROR(CB443),NA(),(CC443/Calculator!$E$6)/2)</f>
        <v>#N/A</v>
      </c>
      <c r="CU443" s="39" t="e">
        <f>IF(ISERROR(CD443),NA(),(CE443/Calculator!$E$6)/2)</f>
        <v>#N/A</v>
      </c>
      <c r="CV443" s="39" t="e">
        <f>IF(ISERROR(CF443),NA(),(CG443/Calculator!$E$6)/2)</f>
        <v>#N/A</v>
      </c>
      <c r="CW443" s="39" t="e">
        <f>IF(ISERROR(CH443),NA(),(CI443/Calculator!$E$6)/2)</f>
        <v>#N/A</v>
      </c>
      <c r="CX443" s="39" t="e">
        <f>IF(ISERROR(CJ443),NA(),(CK443/Calculator!$E$6)/2)</f>
        <v>#N/A</v>
      </c>
      <c r="CY443" s="39" t="e">
        <f>IF(ISERROR(CL443),NA(),(CM443/Calculator!$E$6)/2)</f>
        <v>#N/A</v>
      </c>
      <c r="CZ443" s="39" t="e">
        <f>IF(ISERROR(CN443),NA(),(CO443/Calculator!$E$6)/2)</f>
        <v>#N/A</v>
      </c>
      <c r="DA443" s="39" t="e">
        <f>IF(ISERROR(CP443),NA(),(CQ443/Calculator!$E$6)/2)</f>
        <v>#N/A</v>
      </c>
    </row>
    <row r="444" spans="1:105" s="34" customFormat="1" ht="12" thickBot="1" x14ac:dyDescent="0.25">
      <c r="A444" s="51" t="str">
        <f t="shared" si="496"/>
        <v/>
      </c>
      <c r="B444" s="52" t="str">
        <f t="shared" si="542"/>
        <v/>
      </c>
      <c r="C444" s="53" t="str">
        <f t="shared" si="497"/>
        <v/>
      </c>
      <c r="D444" s="54"/>
      <c r="E444" s="36">
        <f t="shared" si="498"/>
        <v>0</v>
      </c>
      <c r="F444" s="36">
        <f t="shared" si="499"/>
        <v>0</v>
      </c>
      <c r="G444" s="36">
        <f t="shared" si="500"/>
        <v>0</v>
      </c>
      <c r="H444" s="36">
        <f t="shared" si="501"/>
        <v>0</v>
      </c>
      <c r="I444" s="36">
        <f t="shared" si="502"/>
        <v>0</v>
      </c>
      <c r="J444" s="36">
        <f t="shared" si="503"/>
        <v>0</v>
      </c>
      <c r="K444" s="36">
        <f t="shared" si="504"/>
        <v>0</v>
      </c>
      <c r="L444" s="36">
        <f t="shared" si="505"/>
        <v>0</v>
      </c>
      <c r="M444" s="36">
        <f t="shared" si="506"/>
        <v>0</v>
      </c>
      <c r="N444" s="36">
        <f t="shared" si="507"/>
        <v>0</v>
      </c>
      <c r="O444" s="49">
        <f t="shared" si="508"/>
        <v>0</v>
      </c>
      <c r="P444" s="132" t="str">
        <f t="shared" si="509"/>
        <v/>
      </c>
      <c r="Q444" s="50">
        <f t="shared" si="510"/>
        <v>0</v>
      </c>
      <c r="R444" s="37"/>
      <c r="S444" s="36">
        <f t="shared" si="511"/>
        <v>1000</v>
      </c>
      <c r="T444" s="36">
        <f t="shared" si="512"/>
        <v>0</v>
      </c>
      <c r="U444" s="36">
        <f t="shared" si="513"/>
        <v>0</v>
      </c>
      <c r="V444" s="36">
        <f t="shared" si="514"/>
        <v>0</v>
      </c>
      <c r="W444" s="36">
        <f t="shared" si="515"/>
        <v>3000</v>
      </c>
      <c r="X444" s="36">
        <f t="shared" si="516"/>
        <v>0</v>
      </c>
      <c r="Y444" s="36">
        <f t="shared" si="517"/>
        <v>0</v>
      </c>
      <c r="Z444" s="36">
        <f t="shared" si="518"/>
        <v>103438.35000000009</v>
      </c>
      <c r="AA444" s="36">
        <f t="shared" si="519"/>
        <v>0</v>
      </c>
      <c r="AB444" s="36">
        <f t="shared" si="520"/>
        <v>0</v>
      </c>
      <c r="AC444" s="40"/>
      <c r="AD444" s="36">
        <f t="shared" si="486"/>
        <v>0</v>
      </c>
      <c r="AE444" s="36">
        <f t="shared" si="487"/>
        <v>0</v>
      </c>
      <c r="AF444" s="36">
        <f t="shared" si="488"/>
        <v>0</v>
      </c>
      <c r="AG444" s="36">
        <f t="shared" si="489"/>
        <v>0</v>
      </c>
      <c r="AH444" s="36">
        <f t="shared" si="490"/>
        <v>0</v>
      </c>
      <c r="AI444" s="36">
        <f t="shared" si="491"/>
        <v>0</v>
      </c>
      <c r="AJ444" s="36">
        <f t="shared" si="492"/>
        <v>0</v>
      </c>
      <c r="AK444" s="36">
        <f t="shared" si="493"/>
        <v>0</v>
      </c>
      <c r="AL444" s="36">
        <f t="shared" si="494"/>
        <v>0</v>
      </c>
      <c r="AM444" s="36">
        <f t="shared" si="495"/>
        <v>0</v>
      </c>
      <c r="AN444" s="40"/>
      <c r="AO444" s="36">
        <f t="shared" si="521"/>
        <v>0</v>
      </c>
      <c r="AP444" s="36">
        <f t="shared" si="522"/>
        <v>0</v>
      </c>
      <c r="AQ444" s="36">
        <f t="shared" si="523"/>
        <v>0</v>
      </c>
      <c r="AR444" s="36">
        <f t="shared" si="524"/>
        <v>0</v>
      </c>
      <c r="AS444" s="36">
        <f t="shared" si="525"/>
        <v>0</v>
      </c>
      <c r="AT444" s="36">
        <f t="shared" si="526"/>
        <v>0</v>
      </c>
      <c r="AU444" s="36">
        <f t="shared" si="527"/>
        <v>0</v>
      </c>
      <c r="AV444" s="36">
        <f t="shared" si="528"/>
        <v>300.82</v>
      </c>
      <c r="AW444" s="36">
        <f t="shared" si="529"/>
        <v>0</v>
      </c>
      <c r="AX444" s="36">
        <f t="shared" si="530"/>
        <v>0</v>
      </c>
      <c r="AZ444" s="36">
        <f t="shared" si="543"/>
        <v>0</v>
      </c>
      <c r="BA444" s="36">
        <f t="shared" si="544"/>
        <v>0</v>
      </c>
      <c r="BB444" s="36">
        <f t="shared" si="545"/>
        <v>0</v>
      </c>
      <c r="BC444" s="36">
        <f t="shared" si="546"/>
        <v>0</v>
      </c>
      <c r="BD444" s="36">
        <f t="shared" si="547"/>
        <v>0</v>
      </c>
      <c r="BE444" s="36">
        <f t="shared" si="548"/>
        <v>0</v>
      </c>
      <c r="BF444" s="36">
        <f t="shared" si="549"/>
        <v>0</v>
      </c>
      <c r="BG444" s="36">
        <f t="shared" si="550"/>
        <v>0</v>
      </c>
      <c r="BH444" s="36">
        <f t="shared" si="551"/>
        <v>0</v>
      </c>
      <c r="BI444" s="36">
        <f t="shared" si="552"/>
        <v>0</v>
      </c>
      <c r="BJ444" s="118">
        <f t="shared" si="531"/>
        <v>0</v>
      </c>
      <c r="BK444" s="37"/>
      <c r="BL444" s="38">
        <f t="shared" si="553"/>
        <v>0</v>
      </c>
      <c r="BM444" s="39">
        <f>IF(BA444+AP444+T443&gt;=F$8,0,IF(SUM($BL444:BL444)&lt;$C444,MIN(F$8-(BA444+AP444+T443),$C444-SUM($BL444:BL444)),0))</f>
        <v>0</v>
      </c>
      <c r="BN444" s="39">
        <f>IF(BB444+AQ444+U443&gt;=G$8,0,IF(SUM($BL444:BM444)&lt;$C444,MIN(G$8-(BB444+AQ444+U443),$C444-SUM($BL444:BM444)),0))</f>
        <v>0</v>
      </c>
      <c r="BO444" s="39">
        <f>IF(BC444+AR444+V443&gt;=H$8,0,IF(SUM($BL444:BN444)&lt;$C444,MIN(H$8-(BC444+AR444+V443),$C444-SUM($BL444:BN444)),0))</f>
        <v>0</v>
      </c>
      <c r="BP444" s="39">
        <f>IF(BD444+AS444+W443&gt;=I$8,0,IF(SUM($BL444:BO444)&lt;$C444,MIN(I$8-(BD444+AS444+W443),$C444-SUM($BL444:BO444)),0))</f>
        <v>0</v>
      </c>
      <c r="BQ444" s="39">
        <f>IF(BE444+AT444+X443&gt;=J$8,0,IF(SUM($BL444:BP444)&lt;$C444,MIN(J$8-(BE444+AT444+X443),$C444-SUM($BL444:BP444)),0))</f>
        <v>0</v>
      </c>
      <c r="BR444" s="39">
        <f>IF(BF444+AU444+Y443&gt;=K$8,0,IF(SUM($BL444:BQ444)&lt;$C444,MIN(K$8-(BF444+AU444+Y443),$C444-SUM($BL444:BQ444)),0))</f>
        <v>0</v>
      </c>
      <c r="BS444" s="39">
        <f>IF(BG444+AV444+Z443&gt;=L$8,0,IF(SUM($BL444:BR444)&lt;$C444,MIN(L$8-(BG444+AV444+Z443),$C444-SUM($BL444:BR444)),0))</f>
        <v>0</v>
      </c>
      <c r="BT444" s="39">
        <f>IF(BH444+AW444+AA443&gt;=M$8,0,IF(SUM($BL444:BS444)&lt;$C444,MIN(M$8-(BH444+AW444+AA443),$C444-SUM($BL444:BS444)),0))</f>
        <v>0</v>
      </c>
      <c r="BU444" s="39">
        <f>IF(BI444+AX444+AB443&gt;=N$8,0,IF(SUM($BL444:BT444)&lt;$C444,MIN(N$8-(BI444+AX444+AB443),$C444-SUM($BL444:BT444)),0))</f>
        <v>0</v>
      </c>
      <c r="BW444" s="52" t="e">
        <f t="shared" si="554"/>
        <v>#N/A</v>
      </c>
      <c r="BX444" s="174" t="e">
        <f t="shared" si="555"/>
        <v>#N/A</v>
      </c>
      <c r="BY444" s="39">
        <f t="shared" si="532"/>
        <v>0</v>
      </c>
      <c r="BZ444" s="174" t="e">
        <f t="shared" si="556"/>
        <v>#N/A</v>
      </c>
      <c r="CA444" s="37">
        <f t="shared" si="533"/>
        <v>0</v>
      </c>
      <c r="CB444" s="174" t="e">
        <f t="shared" si="557"/>
        <v>#N/A</v>
      </c>
      <c r="CC444" s="39">
        <f t="shared" si="534"/>
        <v>0</v>
      </c>
      <c r="CD444" s="174" t="e">
        <f t="shared" si="558"/>
        <v>#N/A</v>
      </c>
      <c r="CE444" s="39">
        <f t="shared" si="535"/>
        <v>0</v>
      </c>
      <c r="CF444" s="174" t="e">
        <f t="shared" si="559"/>
        <v>#N/A</v>
      </c>
      <c r="CG444" s="39">
        <f t="shared" si="536"/>
        <v>0</v>
      </c>
      <c r="CH444" s="174" t="e">
        <f t="shared" si="560"/>
        <v>#N/A</v>
      </c>
      <c r="CI444" s="39">
        <f t="shared" si="537"/>
        <v>0</v>
      </c>
      <c r="CJ444" s="174" t="e">
        <f t="shared" si="561"/>
        <v>#N/A</v>
      </c>
      <c r="CK444" s="39">
        <f t="shared" si="538"/>
        <v>0</v>
      </c>
      <c r="CL444" s="174" t="e">
        <f t="shared" si="562"/>
        <v>#N/A</v>
      </c>
      <c r="CM444" s="39">
        <f t="shared" si="539"/>
        <v>0</v>
      </c>
      <c r="CN444" s="174" t="e">
        <f t="shared" si="563"/>
        <v>#N/A</v>
      </c>
      <c r="CO444" s="39">
        <f t="shared" si="540"/>
        <v>0</v>
      </c>
      <c r="CP444" s="174" t="e">
        <f t="shared" si="564"/>
        <v>#N/A</v>
      </c>
      <c r="CQ444" s="39">
        <f t="shared" si="541"/>
        <v>0</v>
      </c>
      <c r="CR444" s="39" t="e">
        <f>IF(ISERROR(BX444),NA(),(BY444/Calculator!$E$6)/2)</f>
        <v>#N/A</v>
      </c>
      <c r="CS444" s="39" t="e">
        <f>IF(ISERROR(BZ444),NA(),(CA444/Calculator!$E$6)/2)</f>
        <v>#N/A</v>
      </c>
      <c r="CT444" s="39" t="e">
        <f>IF(ISERROR(CB444),NA(),(CC444/Calculator!$E$6)/2)</f>
        <v>#N/A</v>
      </c>
      <c r="CU444" s="39" t="e">
        <f>IF(ISERROR(CD444),NA(),(CE444/Calculator!$E$6)/2)</f>
        <v>#N/A</v>
      </c>
      <c r="CV444" s="39" t="e">
        <f>IF(ISERROR(CF444),NA(),(CG444/Calculator!$E$6)/2)</f>
        <v>#N/A</v>
      </c>
      <c r="CW444" s="39" t="e">
        <f>IF(ISERROR(CH444),NA(),(CI444/Calculator!$E$6)/2)</f>
        <v>#N/A</v>
      </c>
      <c r="CX444" s="39" t="e">
        <f>IF(ISERROR(CJ444),NA(),(CK444/Calculator!$E$6)/2)</f>
        <v>#N/A</v>
      </c>
      <c r="CY444" s="39" t="e">
        <f>IF(ISERROR(CL444),NA(),(CM444/Calculator!$E$6)/2)</f>
        <v>#N/A</v>
      </c>
      <c r="CZ444" s="39" t="e">
        <f>IF(ISERROR(CN444),NA(),(CO444/Calculator!$E$6)/2)</f>
        <v>#N/A</v>
      </c>
      <c r="DA444" s="39" t="e">
        <f>IF(ISERROR(CP444),NA(),(CQ444/Calculator!$E$6)/2)</f>
        <v>#N/A</v>
      </c>
    </row>
    <row r="445" spans="1:105" s="34" customFormat="1" ht="12" thickBot="1" x14ac:dyDescent="0.25">
      <c r="A445" s="51" t="str">
        <f t="shared" si="496"/>
        <v/>
      </c>
      <c r="B445" s="52" t="str">
        <f t="shared" si="542"/>
        <v/>
      </c>
      <c r="C445" s="53" t="str">
        <f t="shared" si="497"/>
        <v/>
      </c>
      <c r="D445" s="54"/>
      <c r="E445" s="36">
        <f t="shared" si="498"/>
        <v>0</v>
      </c>
      <c r="F445" s="36">
        <f t="shared" si="499"/>
        <v>0</v>
      </c>
      <c r="G445" s="36">
        <f t="shared" si="500"/>
        <v>0</v>
      </c>
      <c r="H445" s="36">
        <f t="shared" si="501"/>
        <v>0</v>
      </c>
      <c r="I445" s="36">
        <f t="shared" si="502"/>
        <v>0</v>
      </c>
      <c r="J445" s="36">
        <f t="shared" si="503"/>
        <v>0</v>
      </c>
      <c r="K445" s="36">
        <f t="shared" si="504"/>
        <v>0</v>
      </c>
      <c r="L445" s="36">
        <f t="shared" si="505"/>
        <v>0</v>
      </c>
      <c r="M445" s="36">
        <f t="shared" si="506"/>
        <v>0</v>
      </c>
      <c r="N445" s="36">
        <f t="shared" si="507"/>
        <v>0</v>
      </c>
      <c r="O445" s="49">
        <f t="shared" si="508"/>
        <v>0</v>
      </c>
      <c r="P445" s="132" t="str">
        <f t="shared" si="509"/>
        <v/>
      </c>
      <c r="Q445" s="50">
        <f t="shared" si="510"/>
        <v>0</v>
      </c>
      <c r="R445" s="37"/>
      <c r="S445" s="36">
        <f t="shared" si="511"/>
        <v>1000</v>
      </c>
      <c r="T445" s="36">
        <f t="shared" si="512"/>
        <v>0</v>
      </c>
      <c r="U445" s="36">
        <f t="shared" si="513"/>
        <v>0</v>
      </c>
      <c r="V445" s="36">
        <f t="shared" si="514"/>
        <v>0</v>
      </c>
      <c r="W445" s="36">
        <f t="shared" si="515"/>
        <v>3000</v>
      </c>
      <c r="X445" s="36">
        <f t="shared" si="516"/>
        <v>0</v>
      </c>
      <c r="Y445" s="36">
        <f t="shared" si="517"/>
        <v>0</v>
      </c>
      <c r="Z445" s="36">
        <f t="shared" si="518"/>
        <v>103740.05000000009</v>
      </c>
      <c r="AA445" s="36">
        <f t="shared" si="519"/>
        <v>0</v>
      </c>
      <c r="AB445" s="36">
        <f t="shared" si="520"/>
        <v>0</v>
      </c>
      <c r="AC445" s="40"/>
      <c r="AD445" s="36">
        <f t="shared" si="486"/>
        <v>0</v>
      </c>
      <c r="AE445" s="36">
        <f t="shared" si="487"/>
        <v>0</v>
      </c>
      <c r="AF445" s="36">
        <f t="shared" si="488"/>
        <v>0</v>
      </c>
      <c r="AG445" s="36">
        <f t="shared" si="489"/>
        <v>0</v>
      </c>
      <c r="AH445" s="36">
        <f t="shared" si="490"/>
        <v>0</v>
      </c>
      <c r="AI445" s="36">
        <f t="shared" si="491"/>
        <v>0</v>
      </c>
      <c r="AJ445" s="36">
        <f t="shared" si="492"/>
        <v>0</v>
      </c>
      <c r="AK445" s="36">
        <f t="shared" si="493"/>
        <v>0</v>
      </c>
      <c r="AL445" s="36">
        <f t="shared" si="494"/>
        <v>0</v>
      </c>
      <c r="AM445" s="36">
        <f t="shared" si="495"/>
        <v>0</v>
      </c>
      <c r="AN445" s="40"/>
      <c r="AO445" s="36">
        <f t="shared" si="521"/>
        <v>0</v>
      </c>
      <c r="AP445" s="36">
        <f t="shared" si="522"/>
        <v>0</v>
      </c>
      <c r="AQ445" s="36">
        <f t="shared" si="523"/>
        <v>0</v>
      </c>
      <c r="AR445" s="36">
        <f t="shared" si="524"/>
        <v>0</v>
      </c>
      <c r="AS445" s="36">
        <f t="shared" si="525"/>
        <v>0</v>
      </c>
      <c r="AT445" s="36">
        <f t="shared" si="526"/>
        <v>0</v>
      </c>
      <c r="AU445" s="36">
        <f t="shared" si="527"/>
        <v>0</v>
      </c>
      <c r="AV445" s="36">
        <f t="shared" si="528"/>
        <v>301.7</v>
      </c>
      <c r="AW445" s="36">
        <f t="shared" si="529"/>
        <v>0</v>
      </c>
      <c r="AX445" s="36">
        <f t="shared" si="530"/>
        <v>0</v>
      </c>
      <c r="AZ445" s="36">
        <f t="shared" si="543"/>
        <v>0</v>
      </c>
      <c r="BA445" s="36">
        <f t="shared" si="544"/>
        <v>0</v>
      </c>
      <c r="BB445" s="36">
        <f t="shared" si="545"/>
        <v>0</v>
      </c>
      <c r="BC445" s="36">
        <f t="shared" si="546"/>
        <v>0</v>
      </c>
      <c r="BD445" s="36">
        <f t="shared" si="547"/>
        <v>0</v>
      </c>
      <c r="BE445" s="36">
        <f t="shared" si="548"/>
        <v>0</v>
      </c>
      <c r="BF445" s="36">
        <f t="shared" si="549"/>
        <v>0</v>
      </c>
      <c r="BG445" s="36">
        <f t="shared" si="550"/>
        <v>0</v>
      </c>
      <c r="BH445" s="36">
        <f t="shared" si="551"/>
        <v>0</v>
      </c>
      <c r="BI445" s="36">
        <f t="shared" si="552"/>
        <v>0</v>
      </c>
      <c r="BJ445" s="118">
        <f t="shared" si="531"/>
        <v>0</v>
      </c>
      <c r="BK445" s="37"/>
      <c r="BL445" s="38">
        <f t="shared" si="553"/>
        <v>0</v>
      </c>
      <c r="BM445" s="39">
        <f>IF(BA445+AP445+T444&gt;=F$8,0,IF(SUM($BL445:BL445)&lt;$C445,MIN(F$8-(BA445+AP445+T444),$C445-SUM($BL445:BL445)),0))</f>
        <v>0</v>
      </c>
      <c r="BN445" s="39">
        <f>IF(BB445+AQ445+U444&gt;=G$8,0,IF(SUM($BL445:BM445)&lt;$C445,MIN(G$8-(BB445+AQ445+U444),$C445-SUM($BL445:BM445)),0))</f>
        <v>0</v>
      </c>
      <c r="BO445" s="39">
        <f>IF(BC445+AR445+V444&gt;=H$8,0,IF(SUM($BL445:BN445)&lt;$C445,MIN(H$8-(BC445+AR445+V444),$C445-SUM($BL445:BN445)),0))</f>
        <v>0</v>
      </c>
      <c r="BP445" s="39">
        <f>IF(BD445+AS445+W444&gt;=I$8,0,IF(SUM($BL445:BO445)&lt;$C445,MIN(I$8-(BD445+AS445+W444),$C445-SUM($BL445:BO445)),0))</f>
        <v>0</v>
      </c>
      <c r="BQ445" s="39">
        <f>IF(BE445+AT445+X444&gt;=J$8,0,IF(SUM($BL445:BP445)&lt;$C445,MIN(J$8-(BE445+AT445+X444),$C445-SUM($BL445:BP445)),0))</f>
        <v>0</v>
      </c>
      <c r="BR445" s="39">
        <f>IF(BF445+AU445+Y444&gt;=K$8,0,IF(SUM($BL445:BQ445)&lt;$C445,MIN(K$8-(BF445+AU445+Y444),$C445-SUM($BL445:BQ445)),0))</f>
        <v>0</v>
      </c>
      <c r="BS445" s="39">
        <f>IF(BG445+AV445+Z444&gt;=L$8,0,IF(SUM($BL445:BR445)&lt;$C445,MIN(L$8-(BG445+AV445+Z444),$C445-SUM($BL445:BR445)),0))</f>
        <v>0</v>
      </c>
      <c r="BT445" s="39">
        <f>IF(BH445+AW445+AA444&gt;=M$8,0,IF(SUM($BL445:BS445)&lt;$C445,MIN(M$8-(BH445+AW445+AA444),$C445-SUM($BL445:BS445)),0))</f>
        <v>0</v>
      </c>
      <c r="BU445" s="39">
        <f>IF(BI445+AX445+AB444&gt;=N$8,0,IF(SUM($BL445:BT445)&lt;$C445,MIN(N$8-(BI445+AX445+AB444),$C445-SUM($BL445:BT445)),0))</f>
        <v>0</v>
      </c>
      <c r="BW445" s="52" t="e">
        <f t="shared" si="554"/>
        <v>#N/A</v>
      </c>
      <c r="BX445" s="174" t="e">
        <f t="shared" si="555"/>
        <v>#N/A</v>
      </c>
      <c r="BY445" s="39">
        <f t="shared" si="532"/>
        <v>0</v>
      </c>
      <c r="BZ445" s="174" t="e">
        <f t="shared" si="556"/>
        <v>#N/A</v>
      </c>
      <c r="CA445" s="37">
        <f t="shared" si="533"/>
        <v>0</v>
      </c>
      <c r="CB445" s="174" t="e">
        <f t="shared" si="557"/>
        <v>#N/A</v>
      </c>
      <c r="CC445" s="39">
        <f t="shared" si="534"/>
        <v>0</v>
      </c>
      <c r="CD445" s="174" t="e">
        <f t="shared" si="558"/>
        <v>#N/A</v>
      </c>
      <c r="CE445" s="39">
        <f t="shared" si="535"/>
        <v>0</v>
      </c>
      <c r="CF445" s="174" t="e">
        <f t="shared" si="559"/>
        <v>#N/A</v>
      </c>
      <c r="CG445" s="39">
        <f t="shared" si="536"/>
        <v>0</v>
      </c>
      <c r="CH445" s="174" t="e">
        <f t="shared" si="560"/>
        <v>#N/A</v>
      </c>
      <c r="CI445" s="39">
        <f t="shared" si="537"/>
        <v>0</v>
      </c>
      <c r="CJ445" s="174" t="e">
        <f t="shared" si="561"/>
        <v>#N/A</v>
      </c>
      <c r="CK445" s="39">
        <f t="shared" si="538"/>
        <v>0</v>
      </c>
      <c r="CL445" s="174" t="e">
        <f t="shared" si="562"/>
        <v>#N/A</v>
      </c>
      <c r="CM445" s="39">
        <f t="shared" si="539"/>
        <v>0</v>
      </c>
      <c r="CN445" s="174" t="e">
        <f t="shared" si="563"/>
        <v>#N/A</v>
      </c>
      <c r="CO445" s="39">
        <f t="shared" si="540"/>
        <v>0</v>
      </c>
      <c r="CP445" s="174" t="e">
        <f t="shared" si="564"/>
        <v>#N/A</v>
      </c>
      <c r="CQ445" s="39">
        <f t="shared" si="541"/>
        <v>0</v>
      </c>
      <c r="CR445" s="39" t="e">
        <f>IF(ISERROR(BX445),NA(),(BY445/Calculator!$E$6)/2)</f>
        <v>#N/A</v>
      </c>
      <c r="CS445" s="39" t="e">
        <f>IF(ISERROR(BZ445),NA(),(CA445/Calculator!$E$6)/2)</f>
        <v>#N/A</v>
      </c>
      <c r="CT445" s="39" t="e">
        <f>IF(ISERROR(CB445),NA(),(CC445/Calculator!$E$6)/2)</f>
        <v>#N/A</v>
      </c>
      <c r="CU445" s="39" t="e">
        <f>IF(ISERROR(CD445),NA(),(CE445/Calculator!$E$6)/2)</f>
        <v>#N/A</v>
      </c>
      <c r="CV445" s="39" t="e">
        <f>IF(ISERROR(CF445),NA(),(CG445/Calculator!$E$6)/2)</f>
        <v>#N/A</v>
      </c>
      <c r="CW445" s="39" t="e">
        <f>IF(ISERROR(CH445),NA(),(CI445/Calculator!$E$6)/2)</f>
        <v>#N/A</v>
      </c>
      <c r="CX445" s="39" t="e">
        <f>IF(ISERROR(CJ445),NA(),(CK445/Calculator!$E$6)/2)</f>
        <v>#N/A</v>
      </c>
      <c r="CY445" s="39" t="e">
        <f>IF(ISERROR(CL445),NA(),(CM445/Calculator!$E$6)/2)</f>
        <v>#N/A</v>
      </c>
      <c r="CZ445" s="39" t="e">
        <f>IF(ISERROR(CN445),NA(),(CO445/Calculator!$E$6)/2)</f>
        <v>#N/A</v>
      </c>
      <c r="DA445" s="39" t="e">
        <f>IF(ISERROR(CP445),NA(),(CQ445/Calculator!$E$6)/2)</f>
        <v>#N/A</v>
      </c>
    </row>
    <row r="446" spans="1:105" s="34" customFormat="1" ht="12" thickBot="1" x14ac:dyDescent="0.25">
      <c r="A446" s="51" t="str">
        <f t="shared" si="496"/>
        <v/>
      </c>
      <c r="B446" s="52" t="str">
        <f t="shared" si="542"/>
        <v/>
      </c>
      <c r="C446" s="53" t="str">
        <f t="shared" si="497"/>
        <v/>
      </c>
      <c r="D446" s="54"/>
      <c r="E446" s="36">
        <f t="shared" si="498"/>
        <v>0</v>
      </c>
      <c r="F446" s="36">
        <f t="shared" si="499"/>
        <v>0</v>
      </c>
      <c r="G446" s="36">
        <f t="shared" si="500"/>
        <v>0</v>
      </c>
      <c r="H446" s="36">
        <f t="shared" si="501"/>
        <v>0</v>
      </c>
      <c r="I446" s="36">
        <f t="shared" si="502"/>
        <v>0</v>
      </c>
      <c r="J446" s="36">
        <f t="shared" si="503"/>
        <v>0</v>
      </c>
      <c r="K446" s="36">
        <f t="shared" si="504"/>
        <v>0</v>
      </c>
      <c r="L446" s="36">
        <f t="shared" si="505"/>
        <v>0</v>
      </c>
      <c r="M446" s="36">
        <f t="shared" si="506"/>
        <v>0</v>
      </c>
      <c r="N446" s="36">
        <f t="shared" si="507"/>
        <v>0</v>
      </c>
      <c r="O446" s="49">
        <f t="shared" si="508"/>
        <v>0</v>
      </c>
      <c r="P446" s="132" t="str">
        <f t="shared" si="509"/>
        <v/>
      </c>
      <c r="Q446" s="50">
        <f t="shared" si="510"/>
        <v>0</v>
      </c>
      <c r="R446" s="37"/>
      <c r="S446" s="36">
        <f t="shared" si="511"/>
        <v>1000</v>
      </c>
      <c r="T446" s="36">
        <f t="shared" si="512"/>
        <v>0</v>
      </c>
      <c r="U446" s="36">
        <f t="shared" si="513"/>
        <v>0</v>
      </c>
      <c r="V446" s="36">
        <f t="shared" si="514"/>
        <v>0</v>
      </c>
      <c r="W446" s="36">
        <f t="shared" si="515"/>
        <v>3000</v>
      </c>
      <c r="X446" s="36">
        <f t="shared" si="516"/>
        <v>0</v>
      </c>
      <c r="Y446" s="36">
        <f t="shared" si="517"/>
        <v>0</v>
      </c>
      <c r="Z446" s="36">
        <f t="shared" si="518"/>
        <v>104042.63000000009</v>
      </c>
      <c r="AA446" s="36">
        <f t="shared" si="519"/>
        <v>0</v>
      </c>
      <c r="AB446" s="36">
        <f t="shared" si="520"/>
        <v>0</v>
      </c>
      <c r="AC446" s="40"/>
      <c r="AD446" s="36">
        <f t="shared" si="486"/>
        <v>0</v>
      </c>
      <c r="AE446" s="36">
        <f t="shared" si="487"/>
        <v>0</v>
      </c>
      <c r="AF446" s="36">
        <f t="shared" si="488"/>
        <v>0</v>
      </c>
      <c r="AG446" s="36">
        <f t="shared" si="489"/>
        <v>0</v>
      </c>
      <c r="AH446" s="36">
        <f t="shared" si="490"/>
        <v>0</v>
      </c>
      <c r="AI446" s="36">
        <f t="shared" si="491"/>
        <v>0</v>
      </c>
      <c r="AJ446" s="36">
        <f t="shared" si="492"/>
        <v>0</v>
      </c>
      <c r="AK446" s="36">
        <f t="shared" si="493"/>
        <v>0</v>
      </c>
      <c r="AL446" s="36">
        <f t="shared" si="494"/>
        <v>0</v>
      </c>
      <c r="AM446" s="36">
        <f t="shared" si="495"/>
        <v>0</v>
      </c>
      <c r="AN446" s="40"/>
      <c r="AO446" s="36">
        <f t="shared" si="521"/>
        <v>0</v>
      </c>
      <c r="AP446" s="36">
        <f t="shared" si="522"/>
        <v>0</v>
      </c>
      <c r="AQ446" s="36">
        <f t="shared" si="523"/>
        <v>0</v>
      </c>
      <c r="AR446" s="36">
        <f t="shared" si="524"/>
        <v>0</v>
      </c>
      <c r="AS446" s="36">
        <f t="shared" si="525"/>
        <v>0</v>
      </c>
      <c r="AT446" s="36">
        <f t="shared" si="526"/>
        <v>0</v>
      </c>
      <c r="AU446" s="36">
        <f t="shared" si="527"/>
        <v>0</v>
      </c>
      <c r="AV446" s="36">
        <f t="shared" si="528"/>
        <v>302.58</v>
      </c>
      <c r="AW446" s="36">
        <f t="shared" si="529"/>
        <v>0</v>
      </c>
      <c r="AX446" s="36">
        <f t="shared" si="530"/>
        <v>0</v>
      </c>
      <c r="AZ446" s="36">
        <f t="shared" si="543"/>
        <v>0</v>
      </c>
      <c r="BA446" s="36">
        <f t="shared" si="544"/>
        <v>0</v>
      </c>
      <c r="BB446" s="36">
        <f t="shared" si="545"/>
        <v>0</v>
      </c>
      <c r="BC446" s="36">
        <f t="shared" si="546"/>
        <v>0</v>
      </c>
      <c r="BD446" s="36">
        <f t="shared" si="547"/>
        <v>0</v>
      </c>
      <c r="BE446" s="36">
        <f t="shared" si="548"/>
        <v>0</v>
      </c>
      <c r="BF446" s="36">
        <f t="shared" si="549"/>
        <v>0</v>
      </c>
      <c r="BG446" s="36">
        <f t="shared" si="550"/>
        <v>0</v>
      </c>
      <c r="BH446" s="36">
        <f t="shared" si="551"/>
        <v>0</v>
      </c>
      <c r="BI446" s="36">
        <f t="shared" si="552"/>
        <v>0</v>
      </c>
      <c r="BJ446" s="118">
        <f t="shared" si="531"/>
        <v>0</v>
      </c>
      <c r="BK446" s="37"/>
      <c r="BL446" s="38">
        <f t="shared" si="553"/>
        <v>0</v>
      </c>
      <c r="BM446" s="39">
        <f>IF(BA446+AP446+T445&gt;=F$8,0,IF(SUM($BL446:BL446)&lt;$C446,MIN(F$8-(BA446+AP446+T445),$C446-SUM($BL446:BL446)),0))</f>
        <v>0</v>
      </c>
      <c r="BN446" s="39">
        <f>IF(BB446+AQ446+U445&gt;=G$8,0,IF(SUM($BL446:BM446)&lt;$C446,MIN(G$8-(BB446+AQ446+U445),$C446-SUM($BL446:BM446)),0))</f>
        <v>0</v>
      </c>
      <c r="BO446" s="39">
        <f>IF(BC446+AR446+V445&gt;=H$8,0,IF(SUM($BL446:BN446)&lt;$C446,MIN(H$8-(BC446+AR446+V445),$C446-SUM($BL446:BN446)),0))</f>
        <v>0</v>
      </c>
      <c r="BP446" s="39">
        <f>IF(BD446+AS446+W445&gt;=I$8,0,IF(SUM($BL446:BO446)&lt;$C446,MIN(I$8-(BD446+AS446+W445),$C446-SUM($BL446:BO446)),0))</f>
        <v>0</v>
      </c>
      <c r="BQ446" s="39">
        <f>IF(BE446+AT446+X445&gt;=J$8,0,IF(SUM($BL446:BP446)&lt;$C446,MIN(J$8-(BE446+AT446+X445),$C446-SUM($BL446:BP446)),0))</f>
        <v>0</v>
      </c>
      <c r="BR446" s="39">
        <f>IF(BF446+AU446+Y445&gt;=K$8,0,IF(SUM($BL446:BQ446)&lt;$C446,MIN(K$8-(BF446+AU446+Y445),$C446-SUM($BL446:BQ446)),0))</f>
        <v>0</v>
      </c>
      <c r="BS446" s="39">
        <f>IF(BG446+AV446+Z445&gt;=L$8,0,IF(SUM($BL446:BR446)&lt;$C446,MIN(L$8-(BG446+AV446+Z445),$C446-SUM($BL446:BR446)),0))</f>
        <v>0</v>
      </c>
      <c r="BT446" s="39">
        <f>IF(BH446+AW446+AA445&gt;=M$8,0,IF(SUM($BL446:BS446)&lt;$C446,MIN(M$8-(BH446+AW446+AA445),$C446-SUM($BL446:BS446)),0))</f>
        <v>0</v>
      </c>
      <c r="BU446" s="39">
        <f>IF(BI446+AX446+AB445&gt;=N$8,0,IF(SUM($BL446:BT446)&lt;$C446,MIN(N$8-(BI446+AX446+AB445),$C446-SUM($BL446:BT446)),0))</f>
        <v>0</v>
      </c>
      <c r="BW446" s="52" t="e">
        <f t="shared" si="554"/>
        <v>#N/A</v>
      </c>
      <c r="BX446" s="174" t="e">
        <f t="shared" si="555"/>
        <v>#N/A</v>
      </c>
      <c r="BY446" s="39">
        <f t="shared" si="532"/>
        <v>0</v>
      </c>
      <c r="BZ446" s="174" t="e">
        <f t="shared" si="556"/>
        <v>#N/A</v>
      </c>
      <c r="CA446" s="37">
        <f t="shared" si="533"/>
        <v>0</v>
      </c>
      <c r="CB446" s="174" t="e">
        <f t="shared" si="557"/>
        <v>#N/A</v>
      </c>
      <c r="CC446" s="39">
        <f t="shared" si="534"/>
        <v>0</v>
      </c>
      <c r="CD446" s="174" t="e">
        <f t="shared" si="558"/>
        <v>#N/A</v>
      </c>
      <c r="CE446" s="39">
        <f t="shared" si="535"/>
        <v>0</v>
      </c>
      <c r="CF446" s="174" t="e">
        <f t="shared" si="559"/>
        <v>#N/A</v>
      </c>
      <c r="CG446" s="39">
        <f t="shared" si="536"/>
        <v>0</v>
      </c>
      <c r="CH446" s="174" t="e">
        <f t="shared" si="560"/>
        <v>#N/A</v>
      </c>
      <c r="CI446" s="39">
        <f t="shared" si="537"/>
        <v>0</v>
      </c>
      <c r="CJ446" s="174" t="e">
        <f t="shared" si="561"/>
        <v>#N/A</v>
      </c>
      <c r="CK446" s="39">
        <f t="shared" si="538"/>
        <v>0</v>
      </c>
      <c r="CL446" s="174" t="e">
        <f t="shared" si="562"/>
        <v>#N/A</v>
      </c>
      <c r="CM446" s="39">
        <f t="shared" si="539"/>
        <v>0</v>
      </c>
      <c r="CN446" s="174" t="e">
        <f t="shared" si="563"/>
        <v>#N/A</v>
      </c>
      <c r="CO446" s="39">
        <f t="shared" si="540"/>
        <v>0</v>
      </c>
      <c r="CP446" s="174" t="e">
        <f t="shared" si="564"/>
        <v>#N/A</v>
      </c>
      <c r="CQ446" s="39">
        <f t="shared" si="541"/>
        <v>0</v>
      </c>
      <c r="CR446" s="39" t="e">
        <f>IF(ISERROR(BX446),NA(),(BY446/Calculator!$E$6)/2)</f>
        <v>#N/A</v>
      </c>
      <c r="CS446" s="39" t="e">
        <f>IF(ISERROR(BZ446),NA(),(CA446/Calculator!$E$6)/2)</f>
        <v>#N/A</v>
      </c>
      <c r="CT446" s="39" t="e">
        <f>IF(ISERROR(CB446),NA(),(CC446/Calculator!$E$6)/2)</f>
        <v>#N/A</v>
      </c>
      <c r="CU446" s="39" t="e">
        <f>IF(ISERROR(CD446),NA(),(CE446/Calculator!$E$6)/2)</f>
        <v>#N/A</v>
      </c>
      <c r="CV446" s="39" t="e">
        <f>IF(ISERROR(CF446),NA(),(CG446/Calculator!$E$6)/2)</f>
        <v>#N/A</v>
      </c>
      <c r="CW446" s="39" t="e">
        <f>IF(ISERROR(CH446),NA(),(CI446/Calculator!$E$6)/2)</f>
        <v>#N/A</v>
      </c>
      <c r="CX446" s="39" t="e">
        <f>IF(ISERROR(CJ446),NA(),(CK446/Calculator!$E$6)/2)</f>
        <v>#N/A</v>
      </c>
      <c r="CY446" s="39" t="e">
        <f>IF(ISERROR(CL446),NA(),(CM446/Calculator!$E$6)/2)</f>
        <v>#N/A</v>
      </c>
      <c r="CZ446" s="39" t="e">
        <f>IF(ISERROR(CN446),NA(),(CO446/Calculator!$E$6)/2)</f>
        <v>#N/A</v>
      </c>
      <c r="DA446" s="39" t="e">
        <f>IF(ISERROR(CP446),NA(),(CQ446/Calculator!$E$6)/2)</f>
        <v>#N/A</v>
      </c>
    </row>
    <row r="447" spans="1:105" s="34" customFormat="1" ht="12" thickBot="1" x14ac:dyDescent="0.25">
      <c r="A447" s="51" t="str">
        <f t="shared" si="496"/>
        <v/>
      </c>
      <c r="B447" s="52" t="str">
        <f t="shared" si="542"/>
        <v/>
      </c>
      <c r="C447" s="53" t="str">
        <f t="shared" si="497"/>
        <v/>
      </c>
      <c r="D447" s="54"/>
      <c r="E447" s="36">
        <f t="shared" si="498"/>
        <v>0</v>
      </c>
      <c r="F447" s="36">
        <f t="shared" si="499"/>
        <v>0</v>
      </c>
      <c r="G447" s="36">
        <f t="shared" si="500"/>
        <v>0</v>
      </c>
      <c r="H447" s="36">
        <f t="shared" si="501"/>
        <v>0</v>
      </c>
      <c r="I447" s="36">
        <f t="shared" si="502"/>
        <v>0</v>
      </c>
      <c r="J447" s="36">
        <f t="shared" si="503"/>
        <v>0</v>
      </c>
      <c r="K447" s="36">
        <f t="shared" si="504"/>
        <v>0</v>
      </c>
      <c r="L447" s="36">
        <f t="shared" si="505"/>
        <v>0</v>
      </c>
      <c r="M447" s="36">
        <f t="shared" si="506"/>
        <v>0</v>
      </c>
      <c r="N447" s="36">
        <f t="shared" si="507"/>
        <v>0</v>
      </c>
      <c r="O447" s="49">
        <f t="shared" si="508"/>
        <v>0</v>
      </c>
      <c r="P447" s="132" t="str">
        <f t="shared" si="509"/>
        <v/>
      </c>
      <c r="Q447" s="50">
        <f t="shared" si="510"/>
        <v>0</v>
      </c>
      <c r="R447" s="37"/>
      <c r="S447" s="36">
        <f t="shared" si="511"/>
        <v>1000</v>
      </c>
      <c r="T447" s="36">
        <f t="shared" si="512"/>
        <v>0</v>
      </c>
      <c r="U447" s="36">
        <f t="shared" si="513"/>
        <v>0</v>
      </c>
      <c r="V447" s="36">
        <f t="shared" si="514"/>
        <v>0</v>
      </c>
      <c r="W447" s="36">
        <f t="shared" si="515"/>
        <v>3000</v>
      </c>
      <c r="X447" s="36">
        <f t="shared" si="516"/>
        <v>0</v>
      </c>
      <c r="Y447" s="36">
        <f t="shared" si="517"/>
        <v>0</v>
      </c>
      <c r="Z447" s="36">
        <f t="shared" si="518"/>
        <v>104346.0900000001</v>
      </c>
      <c r="AA447" s="36">
        <f t="shared" si="519"/>
        <v>0</v>
      </c>
      <c r="AB447" s="36">
        <f t="shared" si="520"/>
        <v>0</v>
      </c>
      <c r="AC447" s="40"/>
      <c r="AD447" s="36">
        <f t="shared" si="486"/>
        <v>0</v>
      </c>
      <c r="AE447" s="36">
        <f t="shared" si="487"/>
        <v>0</v>
      </c>
      <c r="AF447" s="36">
        <f t="shared" si="488"/>
        <v>0</v>
      </c>
      <c r="AG447" s="36">
        <f t="shared" si="489"/>
        <v>0</v>
      </c>
      <c r="AH447" s="36">
        <f t="shared" si="490"/>
        <v>0</v>
      </c>
      <c r="AI447" s="36">
        <f t="shared" si="491"/>
        <v>0</v>
      </c>
      <c r="AJ447" s="36">
        <f t="shared" si="492"/>
        <v>0</v>
      </c>
      <c r="AK447" s="36">
        <f t="shared" si="493"/>
        <v>0</v>
      </c>
      <c r="AL447" s="36">
        <f t="shared" si="494"/>
        <v>0</v>
      </c>
      <c r="AM447" s="36">
        <f t="shared" si="495"/>
        <v>0</v>
      </c>
      <c r="AN447" s="40"/>
      <c r="AO447" s="36">
        <f t="shared" si="521"/>
        <v>0</v>
      </c>
      <c r="AP447" s="36">
        <f t="shared" si="522"/>
        <v>0</v>
      </c>
      <c r="AQ447" s="36">
        <f t="shared" si="523"/>
        <v>0</v>
      </c>
      <c r="AR447" s="36">
        <f t="shared" si="524"/>
        <v>0</v>
      </c>
      <c r="AS447" s="36">
        <f t="shared" si="525"/>
        <v>0</v>
      </c>
      <c r="AT447" s="36">
        <f t="shared" si="526"/>
        <v>0</v>
      </c>
      <c r="AU447" s="36">
        <f t="shared" si="527"/>
        <v>0</v>
      </c>
      <c r="AV447" s="36">
        <f t="shared" si="528"/>
        <v>303.45999999999998</v>
      </c>
      <c r="AW447" s="36">
        <f t="shared" si="529"/>
        <v>0</v>
      </c>
      <c r="AX447" s="36">
        <f t="shared" si="530"/>
        <v>0</v>
      </c>
      <c r="AZ447" s="36">
        <f t="shared" si="543"/>
        <v>0</v>
      </c>
      <c r="BA447" s="36">
        <f t="shared" si="544"/>
        <v>0</v>
      </c>
      <c r="BB447" s="36">
        <f t="shared" si="545"/>
        <v>0</v>
      </c>
      <c r="BC447" s="36">
        <f t="shared" si="546"/>
        <v>0</v>
      </c>
      <c r="BD447" s="36">
        <f t="shared" si="547"/>
        <v>0</v>
      </c>
      <c r="BE447" s="36">
        <f t="shared" si="548"/>
        <v>0</v>
      </c>
      <c r="BF447" s="36">
        <f t="shared" si="549"/>
        <v>0</v>
      </c>
      <c r="BG447" s="36">
        <f t="shared" si="550"/>
        <v>0</v>
      </c>
      <c r="BH447" s="36">
        <f t="shared" si="551"/>
        <v>0</v>
      </c>
      <c r="BI447" s="36">
        <f t="shared" si="552"/>
        <v>0</v>
      </c>
      <c r="BJ447" s="118">
        <f t="shared" si="531"/>
        <v>0</v>
      </c>
      <c r="BK447" s="37"/>
      <c r="BL447" s="38">
        <f t="shared" si="553"/>
        <v>0</v>
      </c>
      <c r="BM447" s="39">
        <f>IF(BA447+AP447+T446&gt;=F$8,0,IF(SUM($BL447:BL447)&lt;$C447,MIN(F$8-(BA447+AP447+T446),$C447-SUM($BL447:BL447)),0))</f>
        <v>0</v>
      </c>
      <c r="BN447" s="39">
        <f>IF(BB447+AQ447+U446&gt;=G$8,0,IF(SUM($BL447:BM447)&lt;$C447,MIN(G$8-(BB447+AQ447+U446),$C447-SUM($BL447:BM447)),0))</f>
        <v>0</v>
      </c>
      <c r="BO447" s="39">
        <f>IF(BC447+AR447+V446&gt;=H$8,0,IF(SUM($BL447:BN447)&lt;$C447,MIN(H$8-(BC447+AR447+V446),$C447-SUM($BL447:BN447)),0))</f>
        <v>0</v>
      </c>
      <c r="BP447" s="39">
        <f>IF(BD447+AS447+W446&gt;=I$8,0,IF(SUM($BL447:BO447)&lt;$C447,MIN(I$8-(BD447+AS447+W446),$C447-SUM($BL447:BO447)),0))</f>
        <v>0</v>
      </c>
      <c r="BQ447" s="39">
        <f>IF(BE447+AT447+X446&gt;=J$8,0,IF(SUM($BL447:BP447)&lt;$C447,MIN(J$8-(BE447+AT447+X446),$C447-SUM($BL447:BP447)),0))</f>
        <v>0</v>
      </c>
      <c r="BR447" s="39">
        <f>IF(BF447+AU447+Y446&gt;=K$8,0,IF(SUM($BL447:BQ447)&lt;$C447,MIN(K$8-(BF447+AU447+Y446),$C447-SUM($BL447:BQ447)),0))</f>
        <v>0</v>
      </c>
      <c r="BS447" s="39">
        <f>IF(BG447+AV447+Z446&gt;=L$8,0,IF(SUM($BL447:BR447)&lt;$C447,MIN(L$8-(BG447+AV447+Z446),$C447-SUM($BL447:BR447)),0))</f>
        <v>0</v>
      </c>
      <c r="BT447" s="39">
        <f>IF(BH447+AW447+AA446&gt;=M$8,0,IF(SUM($BL447:BS447)&lt;$C447,MIN(M$8-(BH447+AW447+AA446),$C447-SUM($BL447:BS447)),0))</f>
        <v>0</v>
      </c>
      <c r="BU447" s="39">
        <f>IF(BI447+AX447+AB446&gt;=N$8,0,IF(SUM($BL447:BT447)&lt;$C447,MIN(N$8-(BI447+AX447+AB446),$C447-SUM($BL447:BT447)),0))</f>
        <v>0</v>
      </c>
      <c r="BW447" s="52" t="e">
        <f t="shared" si="554"/>
        <v>#N/A</v>
      </c>
      <c r="BX447" s="174" t="e">
        <f t="shared" si="555"/>
        <v>#N/A</v>
      </c>
      <c r="BY447" s="39">
        <f t="shared" si="532"/>
        <v>0</v>
      </c>
      <c r="BZ447" s="174" t="e">
        <f t="shared" si="556"/>
        <v>#N/A</v>
      </c>
      <c r="CA447" s="37">
        <f t="shared" si="533"/>
        <v>0</v>
      </c>
      <c r="CB447" s="174" t="e">
        <f t="shared" si="557"/>
        <v>#N/A</v>
      </c>
      <c r="CC447" s="39">
        <f t="shared" si="534"/>
        <v>0</v>
      </c>
      <c r="CD447" s="174" t="e">
        <f t="shared" si="558"/>
        <v>#N/A</v>
      </c>
      <c r="CE447" s="39">
        <f t="shared" si="535"/>
        <v>0</v>
      </c>
      <c r="CF447" s="174" t="e">
        <f t="shared" si="559"/>
        <v>#N/A</v>
      </c>
      <c r="CG447" s="39">
        <f t="shared" si="536"/>
        <v>0</v>
      </c>
      <c r="CH447" s="174" t="e">
        <f t="shared" si="560"/>
        <v>#N/A</v>
      </c>
      <c r="CI447" s="39">
        <f t="shared" si="537"/>
        <v>0</v>
      </c>
      <c r="CJ447" s="174" t="e">
        <f t="shared" si="561"/>
        <v>#N/A</v>
      </c>
      <c r="CK447" s="39">
        <f t="shared" si="538"/>
        <v>0</v>
      </c>
      <c r="CL447" s="174" t="e">
        <f t="shared" si="562"/>
        <v>#N/A</v>
      </c>
      <c r="CM447" s="39">
        <f t="shared" si="539"/>
        <v>0</v>
      </c>
      <c r="CN447" s="174" t="e">
        <f t="shared" si="563"/>
        <v>#N/A</v>
      </c>
      <c r="CO447" s="39">
        <f t="shared" si="540"/>
        <v>0</v>
      </c>
      <c r="CP447" s="174" t="e">
        <f t="shared" si="564"/>
        <v>#N/A</v>
      </c>
      <c r="CQ447" s="39">
        <f t="shared" si="541"/>
        <v>0</v>
      </c>
      <c r="CR447" s="39" t="e">
        <f>IF(ISERROR(BX447),NA(),(BY447/Calculator!$E$6)/2)</f>
        <v>#N/A</v>
      </c>
      <c r="CS447" s="39" t="e">
        <f>IF(ISERROR(BZ447),NA(),(CA447/Calculator!$E$6)/2)</f>
        <v>#N/A</v>
      </c>
      <c r="CT447" s="39" t="e">
        <f>IF(ISERROR(CB447),NA(),(CC447/Calculator!$E$6)/2)</f>
        <v>#N/A</v>
      </c>
      <c r="CU447" s="39" t="e">
        <f>IF(ISERROR(CD447),NA(),(CE447/Calculator!$E$6)/2)</f>
        <v>#N/A</v>
      </c>
      <c r="CV447" s="39" t="e">
        <f>IF(ISERROR(CF447),NA(),(CG447/Calculator!$E$6)/2)</f>
        <v>#N/A</v>
      </c>
      <c r="CW447" s="39" t="e">
        <f>IF(ISERROR(CH447),NA(),(CI447/Calculator!$E$6)/2)</f>
        <v>#N/A</v>
      </c>
      <c r="CX447" s="39" t="e">
        <f>IF(ISERROR(CJ447),NA(),(CK447/Calculator!$E$6)/2)</f>
        <v>#N/A</v>
      </c>
      <c r="CY447" s="39" t="e">
        <f>IF(ISERROR(CL447),NA(),(CM447/Calculator!$E$6)/2)</f>
        <v>#N/A</v>
      </c>
      <c r="CZ447" s="39" t="e">
        <f>IF(ISERROR(CN447),NA(),(CO447/Calculator!$E$6)/2)</f>
        <v>#N/A</v>
      </c>
      <c r="DA447" s="39" t="e">
        <f>IF(ISERROR(CP447),NA(),(CQ447/Calculator!$E$6)/2)</f>
        <v>#N/A</v>
      </c>
    </row>
    <row r="448" spans="1:105" s="34" customFormat="1" ht="12" thickBot="1" x14ac:dyDescent="0.25">
      <c r="A448" s="51" t="str">
        <f t="shared" si="496"/>
        <v/>
      </c>
      <c r="B448" s="52" t="str">
        <f t="shared" si="542"/>
        <v/>
      </c>
      <c r="C448" s="53" t="str">
        <f t="shared" si="497"/>
        <v/>
      </c>
      <c r="D448" s="54"/>
      <c r="E448" s="36">
        <f t="shared" si="498"/>
        <v>0</v>
      </c>
      <c r="F448" s="36">
        <f t="shared" si="499"/>
        <v>0</v>
      </c>
      <c r="G448" s="36">
        <f t="shared" si="500"/>
        <v>0</v>
      </c>
      <c r="H448" s="36">
        <f t="shared" si="501"/>
        <v>0</v>
      </c>
      <c r="I448" s="36">
        <f t="shared" si="502"/>
        <v>0</v>
      </c>
      <c r="J448" s="36">
        <f t="shared" si="503"/>
        <v>0</v>
      </c>
      <c r="K448" s="36">
        <f t="shared" si="504"/>
        <v>0</v>
      </c>
      <c r="L448" s="36">
        <f t="shared" si="505"/>
        <v>0</v>
      </c>
      <c r="M448" s="36">
        <f t="shared" si="506"/>
        <v>0</v>
      </c>
      <c r="N448" s="36">
        <f t="shared" si="507"/>
        <v>0</v>
      </c>
      <c r="O448" s="49">
        <f t="shared" si="508"/>
        <v>0</v>
      </c>
      <c r="P448" s="132" t="str">
        <f t="shared" si="509"/>
        <v/>
      </c>
      <c r="Q448" s="50">
        <f t="shared" si="510"/>
        <v>0</v>
      </c>
      <c r="R448" s="37"/>
      <c r="S448" s="36">
        <f t="shared" si="511"/>
        <v>1000</v>
      </c>
      <c r="T448" s="36">
        <f t="shared" si="512"/>
        <v>0</v>
      </c>
      <c r="U448" s="36">
        <f t="shared" si="513"/>
        <v>0</v>
      </c>
      <c r="V448" s="36">
        <f t="shared" si="514"/>
        <v>0</v>
      </c>
      <c r="W448" s="36">
        <f t="shared" si="515"/>
        <v>3000</v>
      </c>
      <c r="X448" s="36">
        <f t="shared" si="516"/>
        <v>0</v>
      </c>
      <c r="Y448" s="36">
        <f t="shared" si="517"/>
        <v>0</v>
      </c>
      <c r="Z448" s="36">
        <f t="shared" si="518"/>
        <v>104650.43000000009</v>
      </c>
      <c r="AA448" s="36">
        <f t="shared" si="519"/>
        <v>0</v>
      </c>
      <c r="AB448" s="36">
        <f t="shared" si="520"/>
        <v>0</v>
      </c>
      <c r="AC448" s="40"/>
      <c r="AD448" s="36">
        <f t="shared" si="486"/>
        <v>0</v>
      </c>
      <c r="AE448" s="36">
        <f t="shared" si="487"/>
        <v>0</v>
      </c>
      <c r="AF448" s="36">
        <f t="shared" si="488"/>
        <v>0</v>
      </c>
      <c r="AG448" s="36">
        <f t="shared" si="489"/>
        <v>0</v>
      </c>
      <c r="AH448" s="36">
        <f t="shared" si="490"/>
        <v>0</v>
      </c>
      <c r="AI448" s="36">
        <f t="shared" si="491"/>
        <v>0</v>
      </c>
      <c r="AJ448" s="36">
        <f t="shared" si="492"/>
        <v>0</v>
      </c>
      <c r="AK448" s="36">
        <f t="shared" si="493"/>
        <v>0</v>
      </c>
      <c r="AL448" s="36">
        <f t="shared" si="494"/>
        <v>0</v>
      </c>
      <c r="AM448" s="36">
        <f t="shared" si="495"/>
        <v>0</v>
      </c>
      <c r="AN448" s="40"/>
      <c r="AO448" s="36">
        <f t="shared" si="521"/>
        <v>0</v>
      </c>
      <c r="AP448" s="36">
        <f t="shared" si="522"/>
        <v>0</v>
      </c>
      <c r="AQ448" s="36">
        <f t="shared" si="523"/>
        <v>0</v>
      </c>
      <c r="AR448" s="36">
        <f t="shared" si="524"/>
        <v>0</v>
      </c>
      <c r="AS448" s="36">
        <f t="shared" si="525"/>
        <v>0</v>
      </c>
      <c r="AT448" s="36">
        <f t="shared" si="526"/>
        <v>0</v>
      </c>
      <c r="AU448" s="36">
        <f t="shared" si="527"/>
        <v>0</v>
      </c>
      <c r="AV448" s="36">
        <f t="shared" si="528"/>
        <v>304.33999999999997</v>
      </c>
      <c r="AW448" s="36">
        <f t="shared" si="529"/>
        <v>0</v>
      </c>
      <c r="AX448" s="36">
        <f t="shared" si="530"/>
        <v>0</v>
      </c>
      <c r="AZ448" s="36">
        <f t="shared" si="543"/>
        <v>0</v>
      </c>
      <c r="BA448" s="36">
        <f t="shared" si="544"/>
        <v>0</v>
      </c>
      <c r="BB448" s="36">
        <f t="shared" si="545"/>
        <v>0</v>
      </c>
      <c r="BC448" s="36">
        <f t="shared" si="546"/>
        <v>0</v>
      </c>
      <c r="BD448" s="36">
        <f t="shared" si="547"/>
        <v>0</v>
      </c>
      <c r="BE448" s="36">
        <f t="shared" si="548"/>
        <v>0</v>
      </c>
      <c r="BF448" s="36">
        <f t="shared" si="549"/>
        <v>0</v>
      </c>
      <c r="BG448" s="36">
        <f t="shared" si="550"/>
        <v>0</v>
      </c>
      <c r="BH448" s="36">
        <f t="shared" si="551"/>
        <v>0</v>
      </c>
      <c r="BI448" s="36">
        <f t="shared" si="552"/>
        <v>0</v>
      </c>
      <c r="BJ448" s="118">
        <f t="shared" si="531"/>
        <v>0</v>
      </c>
      <c r="BK448" s="37"/>
      <c r="BL448" s="38">
        <f t="shared" si="553"/>
        <v>0</v>
      </c>
      <c r="BM448" s="39">
        <f>IF(BA448+AP448+T447&gt;=F$8,0,IF(SUM($BL448:BL448)&lt;$C448,MIN(F$8-(BA448+AP448+T447),$C448-SUM($BL448:BL448)),0))</f>
        <v>0</v>
      </c>
      <c r="BN448" s="39">
        <f>IF(BB448+AQ448+U447&gt;=G$8,0,IF(SUM($BL448:BM448)&lt;$C448,MIN(G$8-(BB448+AQ448+U447),$C448-SUM($BL448:BM448)),0))</f>
        <v>0</v>
      </c>
      <c r="BO448" s="39">
        <f>IF(BC448+AR448+V447&gt;=H$8,0,IF(SUM($BL448:BN448)&lt;$C448,MIN(H$8-(BC448+AR448+V447),$C448-SUM($BL448:BN448)),0))</f>
        <v>0</v>
      </c>
      <c r="BP448" s="39">
        <f>IF(BD448+AS448+W447&gt;=I$8,0,IF(SUM($BL448:BO448)&lt;$C448,MIN(I$8-(BD448+AS448+W447),$C448-SUM($BL448:BO448)),0))</f>
        <v>0</v>
      </c>
      <c r="BQ448" s="39">
        <f>IF(BE448+AT448+X447&gt;=J$8,0,IF(SUM($BL448:BP448)&lt;$C448,MIN(J$8-(BE448+AT448+X447),$C448-SUM($BL448:BP448)),0))</f>
        <v>0</v>
      </c>
      <c r="BR448" s="39">
        <f>IF(BF448+AU448+Y447&gt;=K$8,0,IF(SUM($BL448:BQ448)&lt;$C448,MIN(K$8-(BF448+AU448+Y447),$C448-SUM($BL448:BQ448)),0))</f>
        <v>0</v>
      </c>
      <c r="BS448" s="39">
        <f>IF(BG448+AV448+Z447&gt;=L$8,0,IF(SUM($BL448:BR448)&lt;$C448,MIN(L$8-(BG448+AV448+Z447),$C448-SUM($BL448:BR448)),0))</f>
        <v>0</v>
      </c>
      <c r="BT448" s="39">
        <f>IF(BH448+AW448+AA447&gt;=M$8,0,IF(SUM($BL448:BS448)&lt;$C448,MIN(M$8-(BH448+AW448+AA447),$C448-SUM($BL448:BS448)),0))</f>
        <v>0</v>
      </c>
      <c r="BU448" s="39">
        <f>IF(BI448+AX448+AB447&gt;=N$8,0,IF(SUM($BL448:BT448)&lt;$C448,MIN(N$8-(BI448+AX448+AB447),$C448-SUM($BL448:BT448)),0))</f>
        <v>0</v>
      </c>
      <c r="BW448" s="52" t="e">
        <f t="shared" si="554"/>
        <v>#N/A</v>
      </c>
      <c r="BX448" s="174" t="e">
        <f t="shared" si="555"/>
        <v>#N/A</v>
      </c>
      <c r="BY448" s="39">
        <f t="shared" si="532"/>
        <v>0</v>
      </c>
      <c r="BZ448" s="174" t="e">
        <f t="shared" si="556"/>
        <v>#N/A</v>
      </c>
      <c r="CA448" s="37">
        <f t="shared" si="533"/>
        <v>0</v>
      </c>
      <c r="CB448" s="174" t="e">
        <f t="shared" si="557"/>
        <v>#N/A</v>
      </c>
      <c r="CC448" s="39">
        <f t="shared" si="534"/>
        <v>0</v>
      </c>
      <c r="CD448" s="174" t="e">
        <f t="shared" si="558"/>
        <v>#N/A</v>
      </c>
      <c r="CE448" s="39">
        <f t="shared" si="535"/>
        <v>0</v>
      </c>
      <c r="CF448" s="174" t="e">
        <f t="shared" si="559"/>
        <v>#N/A</v>
      </c>
      <c r="CG448" s="39">
        <f t="shared" si="536"/>
        <v>0</v>
      </c>
      <c r="CH448" s="174" t="e">
        <f t="shared" si="560"/>
        <v>#N/A</v>
      </c>
      <c r="CI448" s="39">
        <f t="shared" si="537"/>
        <v>0</v>
      </c>
      <c r="CJ448" s="174" t="e">
        <f t="shared" si="561"/>
        <v>#N/A</v>
      </c>
      <c r="CK448" s="39">
        <f t="shared" si="538"/>
        <v>0</v>
      </c>
      <c r="CL448" s="174" t="e">
        <f t="shared" si="562"/>
        <v>#N/A</v>
      </c>
      <c r="CM448" s="39">
        <f t="shared" si="539"/>
        <v>0</v>
      </c>
      <c r="CN448" s="174" t="e">
        <f t="shared" si="563"/>
        <v>#N/A</v>
      </c>
      <c r="CO448" s="39">
        <f t="shared" si="540"/>
        <v>0</v>
      </c>
      <c r="CP448" s="174" t="e">
        <f t="shared" si="564"/>
        <v>#N/A</v>
      </c>
      <c r="CQ448" s="39">
        <f t="shared" si="541"/>
        <v>0</v>
      </c>
      <c r="CR448" s="39" t="e">
        <f>IF(ISERROR(BX448),NA(),(BY448/Calculator!$E$6)/2)</f>
        <v>#N/A</v>
      </c>
      <c r="CS448" s="39" t="e">
        <f>IF(ISERROR(BZ448),NA(),(CA448/Calculator!$E$6)/2)</f>
        <v>#N/A</v>
      </c>
      <c r="CT448" s="39" t="e">
        <f>IF(ISERROR(CB448),NA(),(CC448/Calculator!$E$6)/2)</f>
        <v>#N/A</v>
      </c>
      <c r="CU448" s="39" t="e">
        <f>IF(ISERROR(CD448),NA(),(CE448/Calculator!$E$6)/2)</f>
        <v>#N/A</v>
      </c>
      <c r="CV448" s="39" t="e">
        <f>IF(ISERROR(CF448),NA(),(CG448/Calculator!$E$6)/2)</f>
        <v>#N/A</v>
      </c>
      <c r="CW448" s="39" t="e">
        <f>IF(ISERROR(CH448),NA(),(CI448/Calculator!$E$6)/2)</f>
        <v>#N/A</v>
      </c>
      <c r="CX448" s="39" t="e">
        <f>IF(ISERROR(CJ448),NA(),(CK448/Calculator!$E$6)/2)</f>
        <v>#N/A</v>
      </c>
      <c r="CY448" s="39" t="e">
        <f>IF(ISERROR(CL448),NA(),(CM448/Calculator!$E$6)/2)</f>
        <v>#N/A</v>
      </c>
      <c r="CZ448" s="39" t="e">
        <f>IF(ISERROR(CN448),NA(),(CO448/Calculator!$E$6)/2)</f>
        <v>#N/A</v>
      </c>
      <c r="DA448" s="39" t="e">
        <f>IF(ISERROR(CP448),NA(),(CQ448/Calculator!$E$6)/2)</f>
        <v>#N/A</v>
      </c>
    </row>
    <row r="449" spans="1:105" s="34" customFormat="1" ht="12" thickBot="1" x14ac:dyDescent="0.25">
      <c r="A449" s="51" t="str">
        <f t="shared" si="496"/>
        <v/>
      </c>
      <c r="B449" s="52" t="str">
        <f t="shared" si="542"/>
        <v/>
      </c>
      <c r="C449" s="53" t="str">
        <f t="shared" si="497"/>
        <v/>
      </c>
      <c r="D449" s="54"/>
      <c r="E449" s="36">
        <f t="shared" si="498"/>
        <v>0</v>
      </c>
      <c r="F449" s="36">
        <f t="shared" si="499"/>
        <v>0</v>
      </c>
      <c r="G449" s="36">
        <f t="shared" si="500"/>
        <v>0</v>
      </c>
      <c r="H449" s="36">
        <f t="shared" si="501"/>
        <v>0</v>
      </c>
      <c r="I449" s="36">
        <f t="shared" si="502"/>
        <v>0</v>
      </c>
      <c r="J449" s="36">
        <f t="shared" si="503"/>
        <v>0</v>
      </c>
      <c r="K449" s="36">
        <f t="shared" si="504"/>
        <v>0</v>
      </c>
      <c r="L449" s="36">
        <f t="shared" si="505"/>
        <v>0</v>
      </c>
      <c r="M449" s="36">
        <f t="shared" si="506"/>
        <v>0</v>
      </c>
      <c r="N449" s="36">
        <f t="shared" si="507"/>
        <v>0</v>
      </c>
      <c r="O449" s="49">
        <f t="shared" si="508"/>
        <v>0</v>
      </c>
      <c r="P449" s="132" t="str">
        <f t="shared" si="509"/>
        <v/>
      </c>
      <c r="Q449" s="50">
        <f t="shared" si="510"/>
        <v>0</v>
      </c>
      <c r="R449" s="37"/>
      <c r="S449" s="36">
        <f t="shared" si="511"/>
        <v>1000</v>
      </c>
      <c r="T449" s="36">
        <f t="shared" si="512"/>
        <v>0</v>
      </c>
      <c r="U449" s="36">
        <f t="shared" si="513"/>
        <v>0</v>
      </c>
      <c r="V449" s="36">
        <f t="shared" si="514"/>
        <v>0</v>
      </c>
      <c r="W449" s="36">
        <f t="shared" si="515"/>
        <v>3000</v>
      </c>
      <c r="X449" s="36">
        <f t="shared" si="516"/>
        <v>0</v>
      </c>
      <c r="Y449" s="36">
        <f t="shared" si="517"/>
        <v>0</v>
      </c>
      <c r="Z449" s="36">
        <f t="shared" si="518"/>
        <v>104955.66000000009</v>
      </c>
      <c r="AA449" s="36">
        <f t="shared" si="519"/>
        <v>0</v>
      </c>
      <c r="AB449" s="36">
        <f t="shared" si="520"/>
        <v>0</v>
      </c>
      <c r="AC449" s="40"/>
      <c r="AD449" s="36">
        <f t="shared" si="486"/>
        <v>0</v>
      </c>
      <c r="AE449" s="36">
        <f t="shared" si="487"/>
        <v>0</v>
      </c>
      <c r="AF449" s="36">
        <f t="shared" si="488"/>
        <v>0</v>
      </c>
      <c r="AG449" s="36">
        <f t="shared" si="489"/>
        <v>0</v>
      </c>
      <c r="AH449" s="36">
        <f t="shared" si="490"/>
        <v>0</v>
      </c>
      <c r="AI449" s="36">
        <f t="shared" si="491"/>
        <v>0</v>
      </c>
      <c r="AJ449" s="36">
        <f t="shared" si="492"/>
        <v>0</v>
      </c>
      <c r="AK449" s="36">
        <f t="shared" si="493"/>
        <v>0</v>
      </c>
      <c r="AL449" s="36">
        <f t="shared" si="494"/>
        <v>0</v>
      </c>
      <c r="AM449" s="36">
        <f t="shared" si="495"/>
        <v>0</v>
      </c>
      <c r="AN449" s="40"/>
      <c r="AO449" s="36">
        <f t="shared" si="521"/>
        <v>0</v>
      </c>
      <c r="AP449" s="36">
        <f t="shared" si="522"/>
        <v>0</v>
      </c>
      <c r="AQ449" s="36">
        <f t="shared" si="523"/>
        <v>0</v>
      </c>
      <c r="AR449" s="36">
        <f t="shared" si="524"/>
        <v>0</v>
      </c>
      <c r="AS449" s="36">
        <f t="shared" si="525"/>
        <v>0</v>
      </c>
      <c r="AT449" s="36">
        <f t="shared" si="526"/>
        <v>0</v>
      </c>
      <c r="AU449" s="36">
        <f t="shared" si="527"/>
        <v>0</v>
      </c>
      <c r="AV449" s="36">
        <f t="shared" si="528"/>
        <v>305.23</v>
      </c>
      <c r="AW449" s="36">
        <f t="shared" si="529"/>
        <v>0</v>
      </c>
      <c r="AX449" s="36">
        <f t="shared" si="530"/>
        <v>0</v>
      </c>
      <c r="AZ449" s="36">
        <f t="shared" si="543"/>
        <v>0</v>
      </c>
      <c r="BA449" s="36">
        <f t="shared" si="544"/>
        <v>0</v>
      </c>
      <c r="BB449" s="36">
        <f t="shared" si="545"/>
        <v>0</v>
      </c>
      <c r="BC449" s="36">
        <f t="shared" si="546"/>
        <v>0</v>
      </c>
      <c r="BD449" s="36">
        <f t="shared" si="547"/>
        <v>0</v>
      </c>
      <c r="BE449" s="36">
        <f t="shared" si="548"/>
        <v>0</v>
      </c>
      <c r="BF449" s="36">
        <f t="shared" si="549"/>
        <v>0</v>
      </c>
      <c r="BG449" s="36">
        <f t="shared" si="550"/>
        <v>0</v>
      </c>
      <c r="BH449" s="36">
        <f t="shared" si="551"/>
        <v>0</v>
      </c>
      <c r="BI449" s="36">
        <f t="shared" si="552"/>
        <v>0</v>
      </c>
      <c r="BJ449" s="118">
        <f t="shared" si="531"/>
        <v>0</v>
      </c>
      <c r="BK449" s="37"/>
      <c r="BL449" s="38">
        <f t="shared" si="553"/>
        <v>0</v>
      </c>
      <c r="BM449" s="39">
        <f>IF(BA449+AP449+T448&gt;=F$8,0,IF(SUM($BL449:BL449)&lt;$C449,MIN(F$8-(BA449+AP449+T448),$C449-SUM($BL449:BL449)),0))</f>
        <v>0</v>
      </c>
      <c r="BN449" s="39">
        <f>IF(BB449+AQ449+U448&gt;=G$8,0,IF(SUM($BL449:BM449)&lt;$C449,MIN(G$8-(BB449+AQ449+U448),$C449-SUM($BL449:BM449)),0))</f>
        <v>0</v>
      </c>
      <c r="BO449" s="39">
        <f>IF(BC449+AR449+V448&gt;=H$8,0,IF(SUM($BL449:BN449)&lt;$C449,MIN(H$8-(BC449+AR449+V448),$C449-SUM($BL449:BN449)),0))</f>
        <v>0</v>
      </c>
      <c r="BP449" s="39">
        <f>IF(BD449+AS449+W448&gt;=I$8,0,IF(SUM($BL449:BO449)&lt;$C449,MIN(I$8-(BD449+AS449+W448),$C449-SUM($BL449:BO449)),0))</f>
        <v>0</v>
      </c>
      <c r="BQ449" s="39">
        <f>IF(BE449+AT449+X448&gt;=J$8,0,IF(SUM($BL449:BP449)&lt;$C449,MIN(J$8-(BE449+AT449+X448),$C449-SUM($BL449:BP449)),0))</f>
        <v>0</v>
      </c>
      <c r="BR449" s="39">
        <f>IF(BF449+AU449+Y448&gt;=K$8,0,IF(SUM($BL449:BQ449)&lt;$C449,MIN(K$8-(BF449+AU449+Y448),$C449-SUM($BL449:BQ449)),0))</f>
        <v>0</v>
      </c>
      <c r="BS449" s="39">
        <f>IF(BG449+AV449+Z448&gt;=L$8,0,IF(SUM($BL449:BR449)&lt;$C449,MIN(L$8-(BG449+AV449+Z448),$C449-SUM($BL449:BR449)),0))</f>
        <v>0</v>
      </c>
      <c r="BT449" s="39">
        <f>IF(BH449+AW449+AA448&gt;=M$8,0,IF(SUM($BL449:BS449)&lt;$C449,MIN(M$8-(BH449+AW449+AA448),$C449-SUM($BL449:BS449)),0))</f>
        <v>0</v>
      </c>
      <c r="BU449" s="39">
        <f>IF(BI449+AX449+AB448&gt;=N$8,0,IF(SUM($BL449:BT449)&lt;$C449,MIN(N$8-(BI449+AX449+AB448),$C449-SUM($BL449:BT449)),0))</f>
        <v>0</v>
      </c>
      <c r="BW449" s="52" t="e">
        <f t="shared" si="554"/>
        <v>#N/A</v>
      </c>
      <c r="BX449" s="174" t="e">
        <f t="shared" si="555"/>
        <v>#N/A</v>
      </c>
      <c r="BY449" s="39">
        <f t="shared" si="532"/>
        <v>0</v>
      </c>
      <c r="BZ449" s="174" t="e">
        <f t="shared" si="556"/>
        <v>#N/A</v>
      </c>
      <c r="CA449" s="37">
        <f t="shared" si="533"/>
        <v>0</v>
      </c>
      <c r="CB449" s="174" t="e">
        <f t="shared" si="557"/>
        <v>#N/A</v>
      </c>
      <c r="CC449" s="39">
        <f t="shared" si="534"/>
        <v>0</v>
      </c>
      <c r="CD449" s="174" t="e">
        <f t="shared" si="558"/>
        <v>#N/A</v>
      </c>
      <c r="CE449" s="39">
        <f t="shared" si="535"/>
        <v>0</v>
      </c>
      <c r="CF449" s="174" t="e">
        <f t="shared" si="559"/>
        <v>#N/A</v>
      </c>
      <c r="CG449" s="39">
        <f t="shared" si="536"/>
        <v>0</v>
      </c>
      <c r="CH449" s="174" t="e">
        <f t="shared" si="560"/>
        <v>#N/A</v>
      </c>
      <c r="CI449" s="39">
        <f t="shared" si="537"/>
        <v>0</v>
      </c>
      <c r="CJ449" s="174" t="e">
        <f t="shared" si="561"/>
        <v>#N/A</v>
      </c>
      <c r="CK449" s="39">
        <f t="shared" si="538"/>
        <v>0</v>
      </c>
      <c r="CL449" s="174" t="e">
        <f t="shared" si="562"/>
        <v>#N/A</v>
      </c>
      <c r="CM449" s="39">
        <f t="shared" si="539"/>
        <v>0</v>
      </c>
      <c r="CN449" s="174" t="e">
        <f t="shared" si="563"/>
        <v>#N/A</v>
      </c>
      <c r="CO449" s="39">
        <f t="shared" si="540"/>
        <v>0</v>
      </c>
      <c r="CP449" s="174" t="e">
        <f t="shared" si="564"/>
        <v>#N/A</v>
      </c>
      <c r="CQ449" s="39">
        <f t="shared" si="541"/>
        <v>0</v>
      </c>
      <c r="CR449" s="39" t="e">
        <f>IF(ISERROR(BX449),NA(),(BY449/Calculator!$E$6)/2)</f>
        <v>#N/A</v>
      </c>
      <c r="CS449" s="39" t="e">
        <f>IF(ISERROR(BZ449),NA(),(CA449/Calculator!$E$6)/2)</f>
        <v>#N/A</v>
      </c>
      <c r="CT449" s="39" t="e">
        <f>IF(ISERROR(CB449),NA(),(CC449/Calculator!$E$6)/2)</f>
        <v>#N/A</v>
      </c>
      <c r="CU449" s="39" t="e">
        <f>IF(ISERROR(CD449),NA(),(CE449/Calculator!$E$6)/2)</f>
        <v>#N/A</v>
      </c>
      <c r="CV449" s="39" t="e">
        <f>IF(ISERROR(CF449),NA(),(CG449/Calculator!$E$6)/2)</f>
        <v>#N/A</v>
      </c>
      <c r="CW449" s="39" t="e">
        <f>IF(ISERROR(CH449),NA(),(CI449/Calculator!$E$6)/2)</f>
        <v>#N/A</v>
      </c>
      <c r="CX449" s="39" t="e">
        <f>IF(ISERROR(CJ449),NA(),(CK449/Calculator!$E$6)/2)</f>
        <v>#N/A</v>
      </c>
      <c r="CY449" s="39" t="e">
        <f>IF(ISERROR(CL449),NA(),(CM449/Calculator!$E$6)/2)</f>
        <v>#N/A</v>
      </c>
      <c r="CZ449" s="39" t="e">
        <f>IF(ISERROR(CN449),NA(),(CO449/Calculator!$E$6)/2)</f>
        <v>#N/A</v>
      </c>
      <c r="DA449" s="39" t="e">
        <f>IF(ISERROR(CP449),NA(),(CQ449/Calculator!$E$6)/2)</f>
        <v>#N/A</v>
      </c>
    </row>
    <row r="450" spans="1:105" s="34" customFormat="1" ht="12" thickBot="1" x14ac:dyDescent="0.25">
      <c r="A450" s="51" t="str">
        <f t="shared" si="496"/>
        <v/>
      </c>
      <c r="B450" s="52" t="str">
        <f t="shared" si="542"/>
        <v/>
      </c>
      <c r="C450" s="53" t="str">
        <f t="shared" si="497"/>
        <v/>
      </c>
      <c r="D450" s="54"/>
      <c r="E450" s="36">
        <f t="shared" si="498"/>
        <v>0</v>
      </c>
      <c r="F450" s="36">
        <f t="shared" si="499"/>
        <v>0</v>
      </c>
      <c r="G450" s="36">
        <f t="shared" si="500"/>
        <v>0</v>
      </c>
      <c r="H450" s="36">
        <f t="shared" si="501"/>
        <v>0</v>
      </c>
      <c r="I450" s="36">
        <f t="shared" si="502"/>
        <v>0</v>
      </c>
      <c r="J450" s="36">
        <f t="shared" si="503"/>
        <v>0</v>
      </c>
      <c r="K450" s="36">
        <f t="shared" si="504"/>
        <v>0</v>
      </c>
      <c r="L450" s="36">
        <f t="shared" si="505"/>
        <v>0</v>
      </c>
      <c r="M450" s="36">
        <f t="shared" si="506"/>
        <v>0</v>
      </c>
      <c r="N450" s="36">
        <f t="shared" si="507"/>
        <v>0</v>
      </c>
      <c r="O450" s="49">
        <f t="shared" si="508"/>
        <v>0</v>
      </c>
      <c r="P450" s="132" t="str">
        <f t="shared" si="509"/>
        <v/>
      </c>
      <c r="Q450" s="50">
        <f t="shared" si="510"/>
        <v>0</v>
      </c>
      <c r="R450" s="37"/>
      <c r="S450" s="36">
        <f t="shared" si="511"/>
        <v>1000</v>
      </c>
      <c r="T450" s="36">
        <f t="shared" si="512"/>
        <v>0</v>
      </c>
      <c r="U450" s="36">
        <f t="shared" si="513"/>
        <v>0</v>
      </c>
      <c r="V450" s="36">
        <f t="shared" si="514"/>
        <v>0</v>
      </c>
      <c r="W450" s="36">
        <f t="shared" si="515"/>
        <v>3000</v>
      </c>
      <c r="X450" s="36">
        <f t="shared" si="516"/>
        <v>0</v>
      </c>
      <c r="Y450" s="36">
        <f t="shared" si="517"/>
        <v>0</v>
      </c>
      <c r="Z450" s="36">
        <f t="shared" si="518"/>
        <v>105261.78000000009</v>
      </c>
      <c r="AA450" s="36">
        <f t="shared" si="519"/>
        <v>0</v>
      </c>
      <c r="AB450" s="36">
        <f t="shared" si="520"/>
        <v>0</v>
      </c>
      <c r="AC450" s="40"/>
      <c r="AD450" s="36">
        <f t="shared" si="486"/>
        <v>0</v>
      </c>
      <c r="AE450" s="36">
        <f t="shared" si="487"/>
        <v>0</v>
      </c>
      <c r="AF450" s="36">
        <f t="shared" si="488"/>
        <v>0</v>
      </c>
      <c r="AG450" s="36">
        <f t="shared" si="489"/>
        <v>0</v>
      </c>
      <c r="AH450" s="36">
        <f t="shared" si="490"/>
        <v>0</v>
      </c>
      <c r="AI450" s="36">
        <f t="shared" si="491"/>
        <v>0</v>
      </c>
      <c r="AJ450" s="36">
        <f t="shared" si="492"/>
        <v>0</v>
      </c>
      <c r="AK450" s="36">
        <f t="shared" si="493"/>
        <v>0</v>
      </c>
      <c r="AL450" s="36">
        <f t="shared" si="494"/>
        <v>0</v>
      </c>
      <c r="AM450" s="36">
        <f t="shared" si="495"/>
        <v>0</v>
      </c>
      <c r="AN450" s="40"/>
      <c r="AO450" s="36">
        <f t="shared" si="521"/>
        <v>0</v>
      </c>
      <c r="AP450" s="36">
        <f t="shared" si="522"/>
        <v>0</v>
      </c>
      <c r="AQ450" s="36">
        <f t="shared" si="523"/>
        <v>0</v>
      </c>
      <c r="AR450" s="36">
        <f t="shared" si="524"/>
        <v>0</v>
      </c>
      <c r="AS450" s="36">
        <f t="shared" si="525"/>
        <v>0</v>
      </c>
      <c r="AT450" s="36">
        <f t="shared" si="526"/>
        <v>0</v>
      </c>
      <c r="AU450" s="36">
        <f t="shared" si="527"/>
        <v>0</v>
      </c>
      <c r="AV450" s="36">
        <f t="shared" si="528"/>
        <v>306.12</v>
      </c>
      <c r="AW450" s="36">
        <f t="shared" si="529"/>
        <v>0</v>
      </c>
      <c r="AX450" s="36">
        <f t="shared" si="530"/>
        <v>0</v>
      </c>
      <c r="AZ450" s="36">
        <f t="shared" si="543"/>
        <v>0</v>
      </c>
      <c r="BA450" s="36">
        <f t="shared" si="544"/>
        <v>0</v>
      </c>
      <c r="BB450" s="36">
        <f t="shared" si="545"/>
        <v>0</v>
      </c>
      <c r="BC450" s="36">
        <f t="shared" si="546"/>
        <v>0</v>
      </c>
      <c r="BD450" s="36">
        <f t="shared" si="547"/>
        <v>0</v>
      </c>
      <c r="BE450" s="36">
        <f t="shared" si="548"/>
        <v>0</v>
      </c>
      <c r="BF450" s="36">
        <f t="shared" si="549"/>
        <v>0</v>
      </c>
      <c r="BG450" s="36">
        <f t="shared" si="550"/>
        <v>0</v>
      </c>
      <c r="BH450" s="36">
        <f t="shared" si="551"/>
        <v>0</v>
      </c>
      <c r="BI450" s="36">
        <f t="shared" si="552"/>
        <v>0</v>
      </c>
      <c r="BJ450" s="118">
        <f t="shared" si="531"/>
        <v>0</v>
      </c>
      <c r="BK450" s="37"/>
      <c r="BL450" s="38">
        <f t="shared" si="553"/>
        <v>0</v>
      </c>
      <c r="BM450" s="39">
        <f>IF(BA450+AP450+T449&gt;=F$8,0,IF(SUM($BL450:BL450)&lt;$C450,MIN(F$8-(BA450+AP450+T449),$C450-SUM($BL450:BL450)),0))</f>
        <v>0</v>
      </c>
      <c r="BN450" s="39">
        <f>IF(BB450+AQ450+U449&gt;=G$8,0,IF(SUM($BL450:BM450)&lt;$C450,MIN(G$8-(BB450+AQ450+U449),$C450-SUM($BL450:BM450)),0))</f>
        <v>0</v>
      </c>
      <c r="BO450" s="39">
        <f>IF(BC450+AR450+V449&gt;=H$8,0,IF(SUM($BL450:BN450)&lt;$C450,MIN(H$8-(BC450+AR450+V449),$C450-SUM($BL450:BN450)),0))</f>
        <v>0</v>
      </c>
      <c r="BP450" s="39">
        <f>IF(BD450+AS450+W449&gt;=I$8,0,IF(SUM($BL450:BO450)&lt;$C450,MIN(I$8-(BD450+AS450+W449),$C450-SUM($BL450:BO450)),0))</f>
        <v>0</v>
      </c>
      <c r="BQ450" s="39">
        <f>IF(BE450+AT450+X449&gt;=J$8,0,IF(SUM($BL450:BP450)&lt;$C450,MIN(J$8-(BE450+AT450+X449),$C450-SUM($BL450:BP450)),0))</f>
        <v>0</v>
      </c>
      <c r="BR450" s="39">
        <f>IF(BF450+AU450+Y449&gt;=K$8,0,IF(SUM($BL450:BQ450)&lt;$C450,MIN(K$8-(BF450+AU450+Y449),$C450-SUM($BL450:BQ450)),0))</f>
        <v>0</v>
      </c>
      <c r="BS450" s="39">
        <f>IF(BG450+AV450+Z449&gt;=L$8,0,IF(SUM($BL450:BR450)&lt;$C450,MIN(L$8-(BG450+AV450+Z449),$C450-SUM($BL450:BR450)),0))</f>
        <v>0</v>
      </c>
      <c r="BT450" s="39">
        <f>IF(BH450+AW450+AA449&gt;=M$8,0,IF(SUM($BL450:BS450)&lt;$C450,MIN(M$8-(BH450+AW450+AA449),$C450-SUM($BL450:BS450)),0))</f>
        <v>0</v>
      </c>
      <c r="BU450" s="39">
        <f>IF(BI450+AX450+AB449&gt;=N$8,0,IF(SUM($BL450:BT450)&lt;$C450,MIN(N$8-(BI450+AX450+AB449),$C450-SUM($BL450:BT450)),0))</f>
        <v>0</v>
      </c>
      <c r="BW450" s="52" t="e">
        <f t="shared" si="554"/>
        <v>#N/A</v>
      </c>
      <c r="BX450" s="174" t="e">
        <f t="shared" si="555"/>
        <v>#N/A</v>
      </c>
      <c r="BY450" s="39">
        <f t="shared" si="532"/>
        <v>0</v>
      </c>
      <c r="BZ450" s="174" t="e">
        <f t="shared" si="556"/>
        <v>#N/A</v>
      </c>
      <c r="CA450" s="37">
        <f t="shared" si="533"/>
        <v>0</v>
      </c>
      <c r="CB450" s="174" t="e">
        <f t="shared" si="557"/>
        <v>#N/A</v>
      </c>
      <c r="CC450" s="39">
        <f t="shared" si="534"/>
        <v>0</v>
      </c>
      <c r="CD450" s="174" t="e">
        <f t="shared" si="558"/>
        <v>#N/A</v>
      </c>
      <c r="CE450" s="39">
        <f t="shared" si="535"/>
        <v>0</v>
      </c>
      <c r="CF450" s="174" t="e">
        <f t="shared" si="559"/>
        <v>#N/A</v>
      </c>
      <c r="CG450" s="39">
        <f t="shared" si="536"/>
        <v>0</v>
      </c>
      <c r="CH450" s="174" t="e">
        <f t="shared" si="560"/>
        <v>#N/A</v>
      </c>
      <c r="CI450" s="39">
        <f t="shared" si="537"/>
        <v>0</v>
      </c>
      <c r="CJ450" s="174" t="e">
        <f t="shared" si="561"/>
        <v>#N/A</v>
      </c>
      <c r="CK450" s="39">
        <f t="shared" si="538"/>
        <v>0</v>
      </c>
      <c r="CL450" s="174" t="e">
        <f t="shared" si="562"/>
        <v>#N/A</v>
      </c>
      <c r="CM450" s="39">
        <f t="shared" si="539"/>
        <v>0</v>
      </c>
      <c r="CN450" s="174" t="e">
        <f t="shared" si="563"/>
        <v>#N/A</v>
      </c>
      <c r="CO450" s="39">
        <f t="shared" si="540"/>
        <v>0</v>
      </c>
      <c r="CP450" s="174" t="e">
        <f t="shared" si="564"/>
        <v>#N/A</v>
      </c>
      <c r="CQ450" s="39">
        <f t="shared" si="541"/>
        <v>0</v>
      </c>
      <c r="CR450" s="39" t="e">
        <f>IF(ISERROR(BX450),NA(),(BY450/Calculator!$E$6)/2)</f>
        <v>#N/A</v>
      </c>
      <c r="CS450" s="39" t="e">
        <f>IF(ISERROR(BZ450),NA(),(CA450/Calculator!$E$6)/2)</f>
        <v>#N/A</v>
      </c>
      <c r="CT450" s="39" t="e">
        <f>IF(ISERROR(CB450),NA(),(CC450/Calculator!$E$6)/2)</f>
        <v>#N/A</v>
      </c>
      <c r="CU450" s="39" t="e">
        <f>IF(ISERROR(CD450),NA(),(CE450/Calculator!$E$6)/2)</f>
        <v>#N/A</v>
      </c>
      <c r="CV450" s="39" t="e">
        <f>IF(ISERROR(CF450),NA(),(CG450/Calculator!$E$6)/2)</f>
        <v>#N/A</v>
      </c>
      <c r="CW450" s="39" t="e">
        <f>IF(ISERROR(CH450),NA(),(CI450/Calculator!$E$6)/2)</f>
        <v>#N/A</v>
      </c>
      <c r="CX450" s="39" t="e">
        <f>IF(ISERROR(CJ450),NA(),(CK450/Calculator!$E$6)/2)</f>
        <v>#N/A</v>
      </c>
      <c r="CY450" s="39" t="e">
        <f>IF(ISERROR(CL450),NA(),(CM450/Calculator!$E$6)/2)</f>
        <v>#N/A</v>
      </c>
      <c r="CZ450" s="39" t="e">
        <f>IF(ISERROR(CN450),NA(),(CO450/Calculator!$E$6)/2)</f>
        <v>#N/A</v>
      </c>
      <c r="DA450" s="39" t="e">
        <f>IF(ISERROR(CP450),NA(),(CQ450/Calculator!$E$6)/2)</f>
        <v>#N/A</v>
      </c>
    </row>
    <row r="451" spans="1:105" s="34" customFormat="1" ht="12" thickBot="1" x14ac:dyDescent="0.25">
      <c r="A451" s="51" t="str">
        <f t="shared" si="496"/>
        <v/>
      </c>
      <c r="B451" s="52" t="str">
        <f t="shared" si="542"/>
        <v/>
      </c>
      <c r="C451" s="53" t="str">
        <f t="shared" si="497"/>
        <v/>
      </c>
      <c r="D451" s="54"/>
      <c r="E451" s="36">
        <f t="shared" si="498"/>
        <v>0</v>
      </c>
      <c r="F451" s="36">
        <f t="shared" si="499"/>
        <v>0</v>
      </c>
      <c r="G451" s="36">
        <f t="shared" si="500"/>
        <v>0</v>
      </c>
      <c r="H451" s="36">
        <f t="shared" si="501"/>
        <v>0</v>
      </c>
      <c r="I451" s="36">
        <f t="shared" si="502"/>
        <v>0</v>
      </c>
      <c r="J451" s="36">
        <f t="shared" si="503"/>
        <v>0</v>
      </c>
      <c r="K451" s="36">
        <f t="shared" si="504"/>
        <v>0</v>
      </c>
      <c r="L451" s="36">
        <f t="shared" si="505"/>
        <v>0</v>
      </c>
      <c r="M451" s="36">
        <f t="shared" si="506"/>
        <v>0</v>
      </c>
      <c r="N451" s="36">
        <f t="shared" si="507"/>
        <v>0</v>
      </c>
      <c r="O451" s="49">
        <f t="shared" si="508"/>
        <v>0</v>
      </c>
      <c r="P451" s="132" t="str">
        <f t="shared" si="509"/>
        <v/>
      </c>
      <c r="Q451" s="50">
        <f t="shared" si="510"/>
        <v>0</v>
      </c>
      <c r="R451" s="37"/>
      <c r="S451" s="36">
        <f t="shared" si="511"/>
        <v>1000</v>
      </c>
      <c r="T451" s="36">
        <f t="shared" si="512"/>
        <v>0</v>
      </c>
      <c r="U451" s="36">
        <f t="shared" si="513"/>
        <v>0</v>
      </c>
      <c r="V451" s="36">
        <f t="shared" si="514"/>
        <v>0</v>
      </c>
      <c r="W451" s="36">
        <f t="shared" si="515"/>
        <v>3000</v>
      </c>
      <c r="X451" s="36">
        <f t="shared" si="516"/>
        <v>0</v>
      </c>
      <c r="Y451" s="36">
        <f t="shared" si="517"/>
        <v>0</v>
      </c>
      <c r="Z451" s="36">
        <f t="shared" si="518"/>
        <v>105568.79000000008</v>
      </c>
      <c r="AA451" s="36">
        <f t="shared" si="519"/>
        <v>0</v>
      </c>
      <c r="AB451" s="36">
        <f t="shared" si="520"/>
        <v>0</v>
      </c>
      <c r="AC451" s="40"/>
      <c r="AD451" s="36">
        <f t="shared" si="486"/>
        <v>0</v>
      </c>
      <c r="AE451" s="36">
        <f t="shared" si="487"/>
        <v>0</v>
      </c>
      <c r="AF451" s="36">
        <f t="shared" si="488"/>
        <v>0</v>
      </c>
      <c r="AG451" s="36">
        <f t="shared" si="489"/>
        <v>0</v>
      </c>
      <c r="AH451" s="36">
        <f t="shared" si="490"/>
        <v>0</v>
      </c>
      <c r="AI451" s="36">
        <f t="shared" si="491"/>
        <v>0</v>
      </c>
      <c r="AJ451" s="36">
        <f t="shared" si="492"/>
        <v>0</v>
      </c>
      <c r="AK451" s="36">
        <f t="shared" si="493"/>
        <v>0</v>
      </c>
      <c r="AL451" s="36">
        <f t="shared" si="494"/>
        <v>0</v>
      </c>
      <c r="AM451" s="36">
        <f t="shared" si="495"/>
        <v>0</v>
      </c>
      <c r="AN451" s="40"/>
      <c r="AO451" s="36">
        <f t="shared" si="521"/>
        <v>0</v>
      </c>
      <c r="AP451" s="36">
        <f t="shared" si="522"/>
        <v>0</v>
      </c>
      <c r="AQ451" s="36">
        <f t="shared" si="523"/>
        <v>0</v>
      </c>
      <c r="AR451" s="36">
        <f t="shared" si="524"/>
        <v>0</v>
      </c>
      <c r="AS451" s="36">
        <f t="shared" si="525"/>
        <v>0</v>
      </c>
      <c r="AT451" s="36">
        <f t="shared" si="526"/>
        <v>0</v>
      </c>
      <c r="AU451" s="36">
        <f t="shared" si="527"/>
        <v>0</v>
      </c>
      <c r="AV451" s="36">
        <f t="shared" si="528"/>
        <v>307.01</v>
      </c>
      <c r="AW451" s="36">
        <f t="shared" si="529"/>
        <v>0</v>
      </c>
      <c r="AX451" s="36">
        <f t="shared" si="530"/>
        <v>0</v>
      </c>
      <c r="AZ451" s="36">
        <f t="shared" si="543"/>
        <v>0</v>
      </c>
      <c r="BA451" s="36">
        <f t="shared" si="544"/>
        <v>0</v>
      </c>
      <c r="BB451" s="36">
        <f t="shared" si="545"/>
        <v>0</v>
      </c>
      <c r="BC451" s="36">
        <f t="shared" si="546"/>
        <v>0</v>
      </c>
      <c r="BD451" s="36">
        <f t="shared" si="547"/>
        <v>0</v>
      </c>
      <c r="BE451" s="36">
        <f t="shared" si="548"/>
        <v>0</v>
      </c>
      <c r="BF451" s="36">
        <f t="shared" si="549"/>
        <v>0</v>
      </c>
      <c r="BG451" s="36">
        <f t="shared" si="550"/>
        <v>0</v>
      </c>
      <c r="BH451" s="36">
        <f t="shared" si="551"/>
        <v>0</v>
      </c>
      <c r="BI451" s="36">
        <f t="shared" si="552"/>
        <v>0</v>
      </c>
      <c r="BJ451" s="118">
        <f t="shared" si="531"/>
        <v>0</v>
      </c>
      <c r="BK451" s="37"/>
      <c r="BL451" s="38">
        <f t="shared" si="553"/>
        <v>0</v>
      </c>
      <c r="BM451" s="39">
        <f>IF(BA451+AP451+T450&gt;=F$8,0,IF(SUM($BL451:BL451)&lt;$C451,MIN(F$8-(BA451+AP451+T450),$C451-SUM($BL451:BL451)),0))</f>
        <v>0</v>
      </c>
      <c r="BN451" s="39">
        <f>IF(BB451+AQ451+U450&gt;=G$8,0,IF(SUM($BL451:BM451)&lt;$C451,MIN(G$8-(BB451+AQ451+U450),$C451-SUM($BL451:BM451)),0))</f>
        <v>0</v>
      </c>
      <c r="BO451" s="39">
        <f>IF(BC451+AR451+V450&gt;=H$8,0,IF(SUM($BL451:BN451)&lt;$C451,MIN(H$8-(BC451+AR451+V450),$C451-SUM($BL451:BN451)),0))</f>
        <v>0</v>
      </c>
      <c r="BP451" s="39">
        <f>IF(BD451+AS451+W450&gt;=I$8,0,IF(SUM($BL451:BO451)&lt;$C451,MIN(I$8-(BD451+AS451+W450),$C451-SUM($BL451:BO451)),0))</f>
        <v>0</v>
      </c>
      <c r="BQ451" s="39">
        <f>IF(BE451+AT451+X450&gt;=J$8,0,IF(SUM($BL451:BP451)&lt;$C451,MIN(J$8-(BE451+AT451+X450),$C451-SUM($BL451:BP451)),0))</f>
        <v>0</v>
      </c>
      <c r="BR451" s="39">
        <f>IF(BF451+AU451+Y450&gt;=K$8,0,IF(SUM($BL451:BQ451)&lt;$C451,MIN(K$8-(BF451+AU451+Y450),$C451-SUM($BL451:BQ451)),0))</f>
        <v>0</v>
      </c>
      <c r="BS451" s="39">
        <f>IF(BG451+AV451+Z450&gt;=L$8,0,IF(SUM($BL451:BR451)&lt;$C451,MIN(L$8-(BG451+AV451+Z450),$C451-SUM($BL451:BR451)),0))</f>
        <v>0</v>
      </c>
      <c r="BT451" s="39">
        <f>IF(BH451+AW451+AA450&gt;=M$8,0,IF(SUM($BL451:BS451)&lt;$C451,MIN(M$8-(BH451+AW451+AA450),$C451-SUM($BL451:BS451)),0))</f>
        <v>0</v>
      </c>
      <c r="BU451" s="39">
        <f>IF(BI451+AX451+AB450&gt;=N$8,0,IF(SUM($BL451:BT451)&lt;$C451,MIN(N$8-(BI451+AX451+AB450),$C451-SUM($BL451:BT451)),0))</f>
        <v>0</v>
      </c>
      <c r="BW451" s="52" t="e">
        <f t="shared" si="554"/>
        <v>#N/A</v>
      </c>
      <c r="BX451" s="174" t="e">
        <f t="shared" si="555"/>
        <v>#N/A</v>
      </c>
      <c r="BY451" s="39">
        <f t="shared" si="532"/>
        <v>0</v>
      </c>
      <c r="BZ451" s="174" t="e">
        <f t="shared" si="556"/>
        <v>#N/A</v>
      </c>
      <c r="CA451" s="37">
        <f t="shared" si="533"/>
        <v>0</v>
      </c>
      <c r="CB451" s="174" t="e">
        <f t="shared" si="557"/>
        <v>#N/A</v>
      </c>
      <c r="CC451" s="39">
        <f t="shared" si="534"/>
        <v>0</v>
      </c>
      <c r="CD451" s="174" t="e">
        <f t="shared" si="558"/>
        <v>#N/A</v>
      </c>
      <c r="CE451" s="39">
        <f t="shared" si="535"/>
        <v>0</v>
      </c>
      <c r="CF451" s="174" t="e">
        <f t="shared" si="559"/>
        <v>#N/A</v>
      </c>
      <c r="CG451" s="39">
        <f t="shared" si="536"/>
        <v>0</v>
      </c>
      <c r="CH451" s="174" t="e">
        <f t="shared" si="560"/>
        <v>#N/A</v>
      </c>
      <c r="CI451" s="39">
        <f t="shared" si="537"/>
        <v>0</v>
      </c>
      <c r="CJ451" s="174" t="e">
        <f t="shared" si="561"/>
        <v>#N/A</v>
      </c>
      <c r="CK451" s="39">
        <f t="shared" si="538"/>
        <v>0</v>
      </c>
      <c r="CL451" s="174" t="e">
        <f t="shared" si="562"/>
        <v>#N/A</v>
      </c>
      <c r="CM451" s="39">
        <f t="shared" si="539"/>
        <v>0</v>
      </c>
      <c r="CN451" s="174" t="e">
        <f t="shared" si="563"/>
        <v>#N/A</v>
      </c>
      <c r="CO451" s="39">
        <f t="shared" si="540"/>
        <v>0</v>
      </c>
      <c r="CP451" s="174" t="e">
        <f t="shared" si="564"/>
        <v>#N/A</v>
      </c>
      <c r="CQ451" s="39">
        <f t="shared" si="541"/>
        <v>0</v>
      </c>
      <c r="CR451" s="39" t="e">
        <f>IF(ISERROR(BX451),NA(),(BY451/Calculator!$E$6)/2)</f>
        <v>#N/A</v>
      </c>
      <c r="CS451" s="39" t="e">
        <f>IF(ISERROR(BZ451),NA(),(CA451/Calculator!$E$6)/2)</f>
        <v>#N/A</v>
      </c>
      <c r="CT451" s="39" t="e">
        <f>IF(ISERROR(CB451),NA(),(CC451/Calculator!$E$6)/2)</f>
        <v>#N/A</v>
      </c>
      <c r="CU451" s="39" t="e">
        <f>IF(ISERROR(CD451),NA(),(CE451/Calculator!$E$6)/2)</f>
        <v>#N/A</v>
      </c>
      <c r="CV451" s="39" t="e">
        <f>IF(ISERROR(CF451),NA(),(CG451/Calculator!$E$6)/2)</f>
        <v>#N/A</v>
      </c>
      <c r="CW451" s="39" t="e">
        <f>IF(ISERROR(CH451),NA(),(CI451/Calculator!$E$6)/2)</f>
        <v>#N/A</v>
      </c>
      <c r="CX451" s="39" t="e">
        <f>IF(ISERROR(CJ451),NA(),(CK451/Calculator!$E$6)/2)</f>
        <v>#N/A</v>
      </c>
      <c r="CY451" s="39" t="e">
        <f>IF(ISERROR(CL451),NA(),(CM451/Calculator!$E$6)/2)</f>
        <v>#N/A</v>
      </c>
      <c r="CZ451" s="39" t="e">
        <f>IF(ISERROR(CN451),NA(),(CO451/Calculator!$E$6)/2)</f>
        <v>#N/A</v>
      </c>
      <c r="DA451" s="39" t="e">
        <f>IF(ISERROR(CP451),NA(),(CQ451/Calculator!$E$6)/2)</f>
        <v>#N/A</v>
      </c>
    </row>
    <row r="452" spans="1:105" s="34" customFormat="1" ht="12" thickBot="1" x14ac:dyDescent="0.25">
      <c r="A452" s="51" t="str">
        <f t="shared" si="496"/>
        <v/>
      </c>
      <c r="B452" s="52" t="str">
        <f t="shared" si="542"/>
        <v/>
      </c>
      <c r="C452" s="53" t="str">
        <f t="shared" si="497"/>
        <v/>
      </c>
      <c r="D452" s="54"/>
      <c r="E452" s="36">
        <f t="shared" si="498"/>
        <v>0</v>
      </c>
      <c r="F452" s="36">
        <f t="shared" si="499"/>
        <v>0</v>
      </c>
      <c r="G452" s="36">
        <f t="shared" si="500"/>
        <v>0</v>
      </c>
      <c r="H452" s="36">
        <f t="shared" si="501"/>
        <v>0</v>
      </c>
      <c r="I452" s="36">
        <f t="shared" si="502"/>
        <v>0</v>
      </c>
      <c r="J452" s="36">
        <f t="shared" si="503"/>
        <v>0</v>
      </c>
      <c r="K452" s="36">
        <f t="shared" si="504"/>
        <v>0</v>
      </c>
      <c r="L452" s="36">
        <f t="shared" si="505"/>
        <v>0</v>
      </c>
      <c r="M452" s="36">
        <f t="shared" si="506"/>
        <v>0</v>
      </c>
      <c r="N452" s="36">
        <f t="shared" si="507"/>
        <v>0</v>
      </c>
      <c r="O452" s="49">
        <f t="shared" si="508"/>
        <v>0</v>
      </c>
      <c r="P452" s="132" t="str">
        <f t="shared" si="509"/>
        <v/>
      </c>
      <c r="Q452" s="50">
        <f t="shared" si="510"/>
        <v>0</v>
      </c>
      <c r="R452" s="37"/>
      <c r="S452" s="36">
        <f t="shared" si="511"/>
        <v>1000</v>
      </c>
      <c r="T452" s="36">
        <f t="shared" si="512"/>
        <v>0</v>
      </c>
      <c r="U452" s="36">
        <f t="shared" si="513"/>
        <v>0</v>
      </c>
      <c r="V452" s="36">
        <f t="shared" si="514"/>
        <v>0</v>
      </c>
      <c r="W452" s="36">
        <f t="shared" si="515"/>
        <v>3000</v>
      </c>
      <c r="X452" s="36">
        <f t="shared" si="516"/>
        <v>0</v>
      </c>
      <c r="Y452" s="36">
        <f t="shared" si="517"/>
        <v>0</v>
      </c>
      <c r="Z452" s="36">
        <f t="shared" si="518"/>
        <v>105876.70000000008</v>
      </c>
      <c r="AA452" s="36">
        <f t="shared" si="519"/>
        <v>0</v>
      </c>
      <c r="AB452" s="36">
        <f t="shared" si="520"/>
        <v>0</v>
      </c>
      <c r="AC452" s="40"/>
      <c r="AD452" s="36">
        <f t="shared" si="486"/>
        <v>0</v>
      </c>
      <c r="AE452" s="36">
        <f t="shared" si="487"/>
        <v>0</v>
      </c>
      <c r="AF452" s="36">
        <f t="shared" si="488"/>
        <v>0</v>
      </c>
      <c r="AG452" s="36">
        <f t="shared" si="489"/>
        <v>0</v>
      </c>
      <c r="AH452" s="36">
        <f t="shared" si="490"/>
        <v>0</v>
      </c>
      <c r="AI452" s="36">
        <f t="shared" si="491"/>
        <v>0</v>
      </c>
      <c r="AJ452" s="36">
        <f t="shared" si="492"/>
        <v>0</v>
      </c>
      <c r="AK452" s="36">
        <f t="shared" si="493"/>
        <v>0</v>
      </c>
      <c r="AL452" s="36">
        <f t="shared" si="494"/>
        <v>0</v>
      </c>
      <c r="AM452" s="36">
        <f t="shared" si="495"/>
        <v>0</v>
      </c>
      <c r="AN452" s="40"/>
      <c r="AO452" s="36">
        <f t="shared" si="521"/>
        <v>0</v>
      </c>
      <c r="AP452" s="36">
        <f t="shared" si="522"/>
        <v>0</v>
      </c>
      <c r="AQ452" s="36">
        <f t="shared" si="523"/>
        <v>0</v>
      </c>
      <c r="AR452" s="36">
        <f t="shared" si="524"/>
        <v>0</v>
      </c>
      <c r="AS452" s="36">
        <f t="shared" si="525"/>
        <v>0</v>
      </c>
      <c r="AT452" s="36">
        <f t="shared" si="526"/>
        <v>0</v>
      </c>
      <c r="AU452" s="36">
        <f t="shared" si="527"/>
        <v>0</v>
      </c>
      <c r="AV452" s="36">
        <f t="shared" si="528"/>
        <v>307.91000000000003</v>
      </c>
      <c r="AW452" s="36">
        <f t="shared" si="529"/>
        <v>0</v>
      </c>
      <c r="AX452" s="36">
        <f t="shared" si="530"/>
        <v>0</v>
      </c>
      <c r="AZ452" s="36">
        <f t="shared" si="543"/>
        <v>0</v>
      </c>
      <c r="BA452" s="36">
        <f t="shared" si="544"/>
        <v>0</v>
      </c>
      <c r="BB452" s="36">
        <f t="shared" si="545"/>
        <v>0</v>
      </c>
      <c r="BC452" s="36">
        <f t="shared" si="546"/>
        <v>0</v>
      </c>
      <c r="BD452" s="36">
        <f t="shared" si="547"/>
        <v>0</v>
      </c>
      <c r="BE452" s="36">
        <f t="shared" si="548"/>
        <v>0</v>
      </c>
      <c r="BF452" s="36">
        <f t="shared" si="549"/>
        <v>0</v>
      </c>
      <c r="BG452" s="36">
        <f t="shared" si="550"/>
        <v>0</v>
      </c>
      <c r="BH452" s="36">
        <f t="shared" si="551"/>
        <v>0</v>
      </c>
      <c r="BI452" s="36">
        <f t="shared" si="552"/>
        <v>0</v>
      </c>
      <c r="BJ452" s="118">
        <f t="shared" si="531"/>
        <v>0</v>
      </c>
      <c r="BK452" s="37"/>
      <c r="BL452" s="38">
        <f t="shared" si="553"/>
        <v>0</v>
      </c>
      <c r="BM452" s="39">
        <f>IF(BA452+AP452+T451&gt;=F$8,0,IF(SUM($BL452:BL452)&lt;$C452,MIN(F$8-(BA452+AP452+T451),$C452-SUM($BL452:BL452)),0))</f>
        <v>0</v>
      </c>
      <c r="BN452" s="39">
        <f>IF(BB452+AQ452+U451&gt;=G$8,0,IF(SUM($BL452:BM452)&lt;$C452,MIN(G$8-(BB452+AQ452+U451),$C452-SUM($BL452:BM452)),0))</f>
        <v>0</v>
      </c>
      <c r="BO452" s="39">
        <f>IF(BC452+AR452+V451&gt;=H$8,0,IF(SUM($BL452:BN452)&lt;$C452,MIN(H$8-(BC452+AR452+V451),$C452-SUM($BL452:BN452)),0))</f>
        <v>0</v>
      </c>
      <c r="BP452" s="39">
        <f>IF(BD452+AS452+W451&gt;=I$8,0,IF(SUM($BL452:BO452)&lt;$C452,MIN(I$8-(BD452+AS452+W451),$C452-SUM($BL452:BO452)),0))</f>
        <v>0</v>
      </c>
      <c r="BQ452" s="39">
        <f>IF(BE452+AT452+X451&gt;=J$8,0,IF(SUM($BL452:BP452)&lt;$C452,MIN(J$8-(BE452+AT452+X451),$C452-SUM($BL452:BP452)),0))</f>
        <v>0</v>
      </c>
      <c r="BR452" s="39">
        <f>IF(BF452+AU452+Y451&gt;=K$8,0,IF(SUM($BL452:BQ452)&lt;$C452,MIN(K$8-(BF452+AU452+Y451),$C452-SUM($BL452:BQ452)),0))</f>
        <v>0</v>
      </c>
      <c r="BS452" s="39">
        <f>IF(BG452+AV452+Z451&gt;=L$8,0,IF(SUM($BL452:BR452)&lt;$C452,MIN(L$8-(BG452+AV452+Z451),$C452-SUM($BL452:BR452)),0))</f>
        <v>0</v>
      </c>
      <c r="BT452" s="39">
        <f>IF(BH452+AW452+AA451&gt;=M$8,0,IF(SUM($BL452:BS452)&lt;$C452,MIN(M$8-(BH452+AW452+AA451),$C452-SUM($BL452:BS452)),0))</f>
        <v>0</v>
      </c>
      <c r="BU452" s="39">
        <f>IF(BI452+AX452+AB451&gt;=N$8,0,IF(SUM($BL452:BT452)&lt;$C452,MIN(N$8-(BI452+AX452+AB451),$C452-SUM($BL452:BT452)),0))</f>
        <v>0</v>
      </c>
      <c r="BW452" s="52" t="e">
        <f t="shared" si="554"/>
        <v>#N/A</v>
      </c>
      <c r="BX452" s="174" t="e">
        <f t="shared" si="555"/>
        <v>#N/A</v>
      </c>
      <c r="BY452" s="39">
        <f t="shared" si="532"/>
        <v>0</v>
      </c>
      <c r="BZ452" s="174" t="e">
        <f t="shared" si="556"/>
        <v>#N/A</v>
      </c>
      <c r="CA452" s="37">
        <f t="shared" si="533"/>
        <v>0</v>
      </c>
      <c r="CB452" s="174" t="e">
        <f t="shared" si="557"/>
        <v>#N/A</v>
      </c>
      <c r="CC452" s="39">
        <f t="shared" si="534"/>
        <v>0</v>
      </c>
      <c r="CD452" s="174" t="e">
        <f t="shared" si="558"/>
        <v>#N/A</v>
      </c>
      <c r="CE452" s="39">
        <f t="shared" si="535"/>
        <v>0</v>
      </c>
      <c r="CF452" s="174" t="e">
        <f t="shared" si="559"/>
        <v>#N/A</v>
      </c>
      <c r="CG452" s="39">
        <f t="shared" si="536"/>
        <v>0</v>
      </c>
      <c r="CH452" s="174" t="e">
        <f t="shared" si="560"/>
        <v>#N/A</v>
      </c>
      <c r="CI452" s="39">
        <f t="shared" si="537"/>
        <v>0</v>
      </c>
      <c r="CJ452" s="174" t="e">
        <f t="shared" si="561"/>
        <v>#N/A</v>
      </c>
      <c r="CK452" s="39">
        <f t="shared" si="538"/>
        <v>0</v>
      </c>
      <c r="CL452" s="174" t="e">
        <f t="shared" si="562"/>
        <v>#N/A</v>
      </c>
      <c r="CM452" s="39">
        <f t="shared" si="539"/>
        <v>0</v>
      </c>
      <c r="CN452" s="174" t="e">
        <f t="shared" si="563"/>
        <v>#N/A</v>
      </c>
      <c r="CO452" s="39">
        <f t="shared" si="540"/>
        <v>0</v>
      </c>
      <c r="CP452" s="174" t="e">
        <f t="shared" si="564"/>
        <v>#N/A</v>
      </c>
      <c r="CQ452" s="39">
        <f t="shared" si="541"/>
        <v>0</v>
      </c>
      <c r="CR452" s="39" t="e">
        <f>IF(ISERROR(BX452),NA(),(BY452/Calculator!$E$6)/2)</f>
        <v>#N/A</v>
      </c>
      <c r="CS452" s="39" t="e">
        <f>IF(ISERROR(BZ452),NA(),(CA452/Calculator!$E$6)/2)</f>
        <v>#N/A</v>
      </c>
      <c r="CT452" s="39" t="e">
        <f>IF(ISERROR(CB452),NA(),(CC452/Calculator!$E$6)/2)</f>
        <v>#N/A</v>
      </c>
      <c r="CU452" s="39" t="e">
        <f>IF(ISERROR(CD452),NA(),(CE452/Calculator!$E$6)/2)</f>
        <v>#N/A</v>
      </c>
      <c r="CV452" s="39" t="e">
        <f>IF(ISERROR(CF452),NA(),(CG452/Calculator!$E$6)/2)</f>
        <v>#N/A</v>
      </c>
      <c r="CW452" s="39" t="e">
        <f>IF(ISERROR(CH452),NA(),(CI452/Calculator!$E$6)/2)</f>
        <v>#N/A</v>
      </c>
      <c r="CX452" s="39" t="e">
        <f>IF(ISERROR(CJ452),NA(),(CK452/Calculator!$E$6)/2)</f>
        <v>#N/A</v>
      </c>
      <c r="CY452" s="39" t="e">
        <f>IF(ISERROR(CL452),NA(),(CM452/Calculator!$E$6)/2)</f>
        <v>#N/A</v>
      </c>
      <c r="CZ452" s="39" t="e">
        <f>IF(ISERROR(CN452),NA(),(CO452/Calculator!$E$6)/2)</f>
        <v>#N/A</v>
      </c>
      <c r="DA452" s="39" t="e">
        <f>IF(ISERROR(CP452),NA(),(CQ452/Calculator!$E$6)/2)</f>
        <v>#N/A</v>
      </c>
    </row>
    <row r="453" spans="1:105" s="34" customFormat="1" ht="12" thickBot="1" x14ac:dyDescent="0.25">
      <c r="A453" s="51" t="str">
        <f t="shared" si="496"/>
        <v/>
      </c>
      <c r="B453" s="52" t="str">
        <f t="shared" si="542"/>
        <v/>
      </c>
      <c r="C453" s="53" t="str">
        <f t="shared" si="497"/>
        <v/>
      </c>
      <c r="D453" s="54"/>
      <c r="E453" s="36">
        <f t="shared" si="498"/>
        <v>0</v>
      </c>
      <c r="F453" s="36">
        <f t="shared" si="499"/>
        <v>0</v>
      </c>
      <c r="G453" s="36">
        <f t="shared" si="500"/>
        <v>0</v>
      </c>
      <c r="H453" s="36">
        <f t="shared" si="501"/>
        <v>0</v>
      </c>
      <c r="I453" s="36">
        <f t="shared" si="502"/>
        <v>0</v>
      </c>
      <c r="J453" s="36">
        <f t="shared" si="503"/>
        <v>0</v>
      </c>
      <c r="K453" s="36">
        <f t="shared" si="504"/>
        <v>0</v>
      </c>
      <c r="L453" s="36">
        <f t="shared" si="505"/>
        <v>0</v>
      </c>
      <c r="M453" s="36">
        <f t="shared" si="506"/>
        <v>0</v>
      </c>
      <c r="N453" s="36">
        <f t="shared" si="507"/>
        <v>0</v>
      </c>
      <c r="O453" s="49">
        <f t="shared" si="508"/>
        <v>0</v>
      </c>
      <c r="P453" s="132" t="str">
        <f t="shared" si="509"/>
        <v/>
      </c>
      <c r="Q453" s="50">
        <f t="shared" si="510"/>
        <v>0</v>
      </c>
      <c r="R453" s="37"/>
      <c r="S453" s="36">
        <f t="shared" si="511"/>
        <v>1000</v>
      </c>
      <c r="T453" s="36">
        <f t="shared" si="512"/>
        <v>0</v>
      </c>
      <c r="U453" s="36">
        <f t="shared" si="513"/>
        <v>0</v>
      </c>
      <c r="V453" s="36">
        <f t="shared" si="514"/>
        <v>0</v>
      </c>
      <c r="W453" s="36">
        <f t="shared" si="515"/>
        <v>3000</v>
      </c>
      <c r="X453" s="36">
        <f t="shared" si="516"/>
        <v>0</v>
      </c>
      <c r="Y453" s="36">
        <f t="shared" si="517"/>
        <v>0</v>
      </c>
      <c r="Z453" s="36">
        <f t="shared" si="518"/>
        <v>106185.51000000008</v>
      </c>
      <c r="AA453" s="36">
        <f t="shared" si="519"/>
        <v>0</v>
      </c>
      <c r="AB453" s="36">
        <f t="shared" si="520"/>
        <v>0</v>
      </c>
      <c r="AC453" s="40"/>
      <c r="AD453" s="36">
        <f t="shared" si="486"/>
        <v>0</v>
      </c>
      <c r="AE453" s="36">
        <f t="shared" si="487"/>
        <v>0</v>
      </c>
      <c r="AF453" s="36">
        <f t="shared" si="488"/>
        <v>0</v>
      </c>
      <c r="AG453" s="36">
        <f t="shared" si="489"/>
        <v>0</v>
      </c>
      <c r="AH453" s="36">
        <f t="shared" si="490"/>
        <v>0</v>
      </c>
      <c r="AI453" s="36">
        <f t="shared" si="491"/>
        <v>0</v>
      </c>
      <c r="AJ453" s="36">
        <f t="shared" si="492"/>
        <v>0</v>
      </c>
      <c r="AK453" s="36">
        <f t="shared" si="493"/>
        <v>0</v>
      </c>
      <c r="AL453" s="36">
        <f t="shared" si="494"/>
        <v>0</v>
      </c>
      <c r="AM453" s="36">
        <f t="shared" si="495"/>
        <v>0</v>
      </c>
      <c r="AN453" s="40"/>
      <c r="AO453" s="36">
        <f t="shared" si="521"/>
        <v>0</v>
      </c>
      <c r="AP453" s="36">
        <f t="shared" si="522"/>
        <v>0</v>
      </c>
      <c r="AQ453" s="36">
        <f t="shared" si="523"/>
        <v>0</v>
      </c>
      <c r="AR453" s="36">
        <f t="shared" si="524"/>
        <v>0</v>
      </c>
      <c r="AS453" s="36">
        <f t="shared" si="525"/>
        <v>0</v>
      </c>
      <c r="AT453" s="36">
        <f t="shared" si="526"/>
        <v>0</v>
      </c>
      <c r="AU453" s="36">
        <f t="shared" si="527"/>
        <v>0</v>
      </c>
      <c r="AV453" s="36">
        <f t="shared" si="528"/>
        <v>308.81</v>
      </c>
      <c r="AW453" s="36">
        <f t="shared" si="529"/>
        <v>0</v>
      </c>
      <c r="AX453" s="36">
        <f t="shared" si="530"/>
        <v>0</v>
      </c>
      <c r="AZ453" s="36">
        <f t="shared" si="543"/>
        <v>0</v>
      </c>
      <c r="BA453" s="36">
        <f t="shared" si="544"/>
        <v>0</v>
      </c>
      <c r="BB453" s="36">
        <f t="shared" si="545"/>
        <v>0</v>
      </c>
      <c r="BC453" s="36">
        <f t="shared" si="546"/>
        <v>0</v>
      </c>
      <c r="BD453" s="36">
        <f t="shared" si="547"/>
        <v>0</v>
      </c>
      <c r="BE453" s="36">
        <f t="shared" si="548"/>
        <v>0</v>
      </c>
      <c r="BF453" s="36">
        <f t="shared" si="549"/>
        <v>0</v>
      </c>
      <c r="BG453" s="36">
        <f t="shared" si="550"/>
        <v>0</v>
      </c>
      <c r="BH453" s="36">
        <f t="shared" si="551"/>
        <v>0</v>
      </c>
      <c r="BI453" s="36">
        <f t="shared" si="552"/>
        <v>0</v>
      </c>
      <c r="BJ453" s="118">
        <f t="shared" si="531"/>
        <v>0</v>
      </c>
      <c r="BK453" s="37"/>
      <c r="BL453" s="38">
        <f t="shared" si="553"/>
        <v>0</v>
      </c>
      <c r="BM453" s="39">
        <f>IF(BA453+AP453+T452&gt;=F$8,0,IF(SUM($BL453:BL453)&lt;$C453,MIN(F$8-(BA453+AP453+T452),$C453-SUM($BL453:BL453)),0))</f>
        <v>0</v>
      </c>
      <c r="BN453" s="39">
        <f>IF(BB453+AQ453+U452&gt;=G$8,0,IF(SUM($BL453:BM453)&lt;$C453,MIN(G$8-(BB453+AQ453+U452),$C453-SUM($BL453:BM453)),0))</f>
        <v>0</v>
      </c>
      <c r="BO453" s="39">
        <f>IF(BC453+AR453+V452&gt;=H$8,0,IF(SUM($BL453:BN453)&lt;$C453,MIN(H$8-(BC453+AR453+V452),$C453-SUM($BL453:BN453)),0))</f>
        <v>0</v>
      </c>
      <c r="BP453" s="39">
        <f>IF(BD453+AS453+W452&gt;=I$8,0,IF(SUM($BL453:BO453)&lt;$C453,MIN(I$8-(BD453+AS453+W452),$C453-SUM($BL453:BO453)),0))</f>
        <v>0</v>
      </c>
      <c r="BQ453" s="39">
        <f>IF(BE453+AT453+X452&gt;=J$8,0,IF(SUM($BL453:BP453)&lt;$C453,MIN(J$8-(BE453+AT453+X452),$C453-SUM($BL453:BP453)),0))</f>
        <v>0</v>
      </c>
      <c r="BR453" s="39">
        <f>IF(BF453+AU453+Y452&gt;=K$8,0,IF(SUM($BL453:BQ453)&lt;$C453,MIN(K$8-(BF453+AU453+Y452),$C453-SUM($BL453:BQ453)),0))</f>
        <v>0</v>
      </c>
      <c r="BS453" s="39">
        <f>IF(BG453+AV453+Z452&gt;=L$8,0,IF(SUM($BL453:BR453)&lt;$C453,MIN(L$8-(BG453+AV453+Z452),$C453-SUM($BL453:BR453)),0))</f>
        <v>0</v>
      </c>
      <c r="BT453" s="39">
        <f>IF(BH453+AW453+AA452&gt;=M$8,0,IF(SUM($BL453:BS453)&lt;$C453,MIN(M$8-(BH453+AW453+AA452),$C453-SUM($BL453:BS453)),0))</f>
        <v>0</v>
      </c>
      <c r="BU453" s="39">
        <f>IF(BI453+AX453+AB452&gt;=N$8,0,IF(SUM($BL453:BT453)&lt;$C453,MIN(N$8-(BI453+AX453+AB452),$C453-SUM($BL453:BT453)),0))</f>
        <v>0</v>
      </c>
      <c r="BW453" s="52" t="e">
        <f t="shared" si="554"/>
        <v>#N/A</v>
      </c>
      <c r="BX453" s="174" t="e">
        <f t="shared" si="555"/>
        <v>#N/A</v>
      </c>
      <c r="BY453" s="39">
        <f t="shared" si="532"/>
        <v>0</v>
      </c>
      <c r="BZ453" s="174" t="e">
        <f t="shared" si="556"/>
        <v>#N/A</v>
      </c>
      <c r="CA453" s="37">
        <f t="shared" si="533"/>
        <v>0</v>
      </c>
      <c r="CB453" s="174" t="e">
        <f t="shared" si="557"/>
        <v>#N/A</v>
      </c>
      <c r="CC453" s="39">
        <f t="shared" si="534"/>
        <v>0</v>
      </c>
      <c r="CD453" s="174" t="e">
        <f t="shared" si="558"/>
        <v>#N/A</v>
      </c>
      <c r="CE453" s="39">
        <f t="shared" si="535"/>
        <v>0</v>
      </c>
      <c r="CF453" s="174" t="e">
        <f t="shared" si="559"/>
        <v>#N/A</v>
      </c>
      <c r="CG453" s="39">
        <f t="shared" si="536"/>
        <v>0</v>
      </c>
      <c r="CH453" s="174" t="e">
        <f t="shared" si="560"/>
        <v>#N/A</v>
      </c>
      <c r="CI453" s="39">
        <f t="shared" si="537"/>
        <v>0</v>
      </c>
      <c r="CJ453" s="174" t="e">
        <f t="shared" si="561"/>
        <v>#N/A</v>
      </c>
      <c r="CK453" s="39">
        <f t="shared" si="538"/>
        <v>0</v>
      </c>
      <c r="CL453" s="174" t="e">
        <f t="shared" si="562"/>
        <v>#N/A</v>
      </c>
      <c r="CM453" s="39">
        <f t="shared" si="539"/>
        <v>0</v>
      </c>
      <c r="CN453" s="174" t="e">
        <f t="shared" si="563"/>
        <v>#N/A</v>
      </c>
      <c r="CO453" s="39">
        <f t="shared" si="540"/>
        <v>0</v>
      </c>
      <c r="CP453" s="174" t="e">
        <f t="shared" si="564"/>
        <v>#N/A</v>
      </c>
      <c r="CQ453" s="39">
        <f t="shared" si="541"/>
        <v>0</v>
      </c>
      <c r="CR453" s="39" t="e">
        <f>IF(ISERROR(BX453),NA(),(BY453/Calculator!$E$6)/2)</f>
        <v>#N/A</v>
      </c>
      <c r="CS453" s="39" t="e">
        <f>IF(ISERROR(BZ453),NA(),(CA453/Calculator!$E$6)/2)</f>
        <v>#N/A</v>
      </c>
      <c r="CT453" s="39" t="e">
        <f>IF(ISERROR(CB453),NA(),(CC453/Calculator!$E$6)/2)</f>
        <v>#N/A</v>
      </c>
      <c r="CU453" s="39" t="e">
        <f>IF(ISERROR(CD453),NA(),(CE453/Calculator!$E$6)/2)</f>
        <v>#N/A</v>
      </c>
      <c r="CV453" s="39" t="e">
        <f>IF(ISERROR(CF453),NA(),(CG453/Calculator!$E$6)/2)</f>
        <v>#N/A</v>
      </c>
      <c r="CW453" s="39" t="e">
        <f>IF(ISERROR(CH453),NA(),(CI453/Calculator!$E$6)/2)</f>
        <v>#N/A</v>
      </c>
      <c r="CX453" s="39" t="e">
        <f>IF(ISERROR(CJ453),NA(),(CK453/Calculator!$E$6)/2)</f>
        <v>#N/A</v>
      </c>
      <c r="CY453" s="39" t="e">
        <f>IF(ISERROR(CL453),NA(),(CM453/Calculator!$E$6)/2)</f>
        <v>#N/A</v>
      </c>
      <c r="CZ453" s="39" t="e">
        <f>IF(ISERROR(CN453),NA(),(CO453/Calculator!$E$6)/2)</f>
        <v>#N/A</v>
      </c>
      <c r="DA453" s="39" t="e">
        <f>IF(ISERROR(CP453),NA(),(CQ453/Calculator!$E$6)/2)</f>
        <v>#N/A</v>
      </c>
    </row>
    <row r="454" spans="1:105" s="34" customFormat="1" ht="12" thickBot="1" x14ac:dyDescent="0.25">
      <c r="A454" s="51" t="str">
        <f t="shared" si="496"/>
        <v/>
      </c>
      <c r="B454" s="52" t="str">
        <f t="shared" si="542"/>
        <v/>
      </c>
      <c r="C454" s="53" t="str">
        <f t="shared" si="497"/>
        <v/>
      </c>
      <c r="D454" s="54"/>
      <c r="E454" s="36">
        <f t="shared" si="498"/>
        <v>0</v>
      </c>
      <c r="F454" s="36">
        <f t="shared" si="499"/>
        <v>0</v>
      </c>
      <c r="G454" s="36">
        <f t="shared" si="500"/>
        <v>0</v>
      </c>
      <c r="H454" s="36">
        <f t="shared" si="501"/>
        <v>0</v>
      </c>
      <c r="I454" s="36">
        <f t="shared" si="502"/>
        <v>0</v>
      </c>
      <c r="J454" s="36">
        <f t="shared" si="503"/>
        <v>0</v>
      </c>
      <c r="K454" s="36">
        <f t="shared" si="504"/>
        <v>0</v>
      </c>
      <c r="L454" s="36">
        <f t="shared" si="505"/>
        <v>0</v>
      </c>
      <c r="M454" s="36">
        <f t="shared" si="506"/>
        <v>0</v>
      </c>
      <c r="N454" s="36">
        <f t="shared" si="507"/>
        <v>0</v>
      </c>
      <c r="O454" s="49">
        <f t="shared" si="508"/>
        <v>0</v>
      </c>
      <c r="P454" s="132" t="str">
        <f t="shared" si="509"/>
        <v/>
      </c>
      <c r="Q454" s="50">
        <f t="shared" si="510"/>
        <v>0</v>
      </c>
      <c r="R454" s="37"/>
      <c r="S454" s="36">
        <f t="shared" si="511"/>
        <v>1000</v>
      </c>
      <c r="T454" s="36">
        <f t="shared" si="512"/>
        <v>0</v>
      </c>
      <c r="U454" s="36">
        <f t="shared" si="513"/>
        <v>0</v>
      </c>
      <c r="V454" s="36">
        <f t="shared" si="514"/>
        <v>0</v>
      </c>
      <c r="W454" s="36">
        <f t="shared" si="515"/>
        <v>3000</v>
      </c>
      <c r="X454" s="36">
        <f t="shared" si="516"/>
        <v>0</v>
      </c>
      <c r="Y454" s="36">
        <f t="shared" si="517"/>
        <v>0</v>
      </c>
      <c r="Z454" s="36">
        <f t="shared" si="518"/>
        <v>106495.22000000009</v>
      </c>
      <c r="AA454" s="36">
        <f t="shared" si="519"/>
        <v>0</v>
      </c>
      <c r="AB454" s="36">
        <f t="shared" si="520"/>
        <v>0</v>
      </c>
      <c r="AC454" s="40"/>
      <c r="AD454" s="36">
        <f t="shared" si="486"/>
        <v>0</v>
      </c>
      <c r="AE454" s="36">
        <f t="shared" si="487"/>
        <v>0</v>
      </c>
      <c r="AF454" s="36">
        <f t="shared" si="488"/>
        <v>0</v>
      </c>
      <c r="AG454" s="36">
        <f t="shared" si="489"/>
        <v>0</v>
      </c>
      <c r="AH454" s="36">
        <f t="shared" si="490"/>
        <v>0</v>
      </c>
      <c r="AI454" s="36">
        <f t="shared" si="491"/>
        <v>0</v>
      </c>
      <c r="AJ454" s="36">
        <f t="shared" si="492"/>
        <v>0</v>
      </c>
      <c r="AK454" s="36">
        <f t="shared" si="493"/>
        <v>0</v>
      </c>
      <c r="AL454" s="36">
        <f t="shared" si="494"/>
        <v>0</v>
      </c>
      <c r="AM454" s="36">
        <f t="shared" si="495"/>
        <v>0</v>
      </c>
      <c r="AN454" s="40"/>
      <c r="AO454" s="36">
        <f t="shared" si="521"/>
        <v>0</v>
      </c>
      <c r="AP454" s="36">
        <f t="shared" si="522"/>
        <v>0</v>
      </c>
      <c r="AQ454" s="36">
        <f t="shared" si="523"/>
        <v>0</v>
      </c>
      <c r="AR454" s="36">
        <f t="shared" si="524"/>
        <v>0</v>
      </c>
      <c r="AS454" s="36">
        <f t="shared" si="525"/>
        <v>0</v>
      </c>
      <c r="AT454" s="36">
        <f t="shared" si="526"/>
        <v>0</v>
      </c>
      <c r="AU454" s="36">
        <f t="shared" si="527"/>
        <v>0</v>
      </c>
      <c r="AV454" s="36">
        <f t="shared" si="528"/>
        <v>309.70999999999998</v>
      </c>
      <c r="AW454" s="36">
        <f t="shared" si="529"/>
        <v>0</v>
      </c>
      <c r="AX454" s="36">
        <f t="shared" si="530"/>
        <v>0</v>
      </c>
      <c r="AZ454" s="36">
        <f t="shared" si="543"/>
        <v>0</v>
      </c>
      <c r="BA454" s="36">
        <f t="shared" si="544"/>
        <v>0</v>
      </c>
      <c r="BB454" s="36">
        <f t="shared" si="545"/>
        <v>0</v>
      </c>
      <c r="BC454" s="36">
        <f t="shared" si="546"/>
        <v>0</v>
      </c>
      <c r="BD454" s="36">
        <f t="shared" si="547"/>
        <v>0</v>
      </c>
      <c r="BE454" s="36">
        <f t="shared" si="548"/>
        <v>0</v>
      </c>
      <c r="BF454" s="36">
        <f t="shared" si="549"/>
        <v>0</v>
      </c>
      <c r="BG454" s="36">
        <f t="shared" si="550"/>
        <v>0</v>
      </c>
      <c r="BH454" s="36">
        <f t="shared" si="551"/>
        <v>0</v>
      </c>
      <c r="BI454" s="36">
        <f t="shared" si="552"/>
        <v>0</v>
      </c>
      <c r="BJ454" s="118">
        <f t="shared" si="531"/>
        <v>0</v>
      </c>
      <c r="BK454" s="37"/>
      <c r="BL454" s="38">
        <f t="shared" si="553"/>
        <v>0</v>
      </c>
      <c r="BM454" s="39">
        <f>IF(BA454+AP454+T453&gt;=F$8,0,IF(SUM($BL454:BL454)&lt;$C454,MIN(F$8-(BA454+AP454+T453),$C454-SUM($BL454:BL454)),0))</f>
        <v>0</v>
      </c>
      <c r="BN454" s="39">
        <f>IF(BB454+AQ454+U453&gt;=G$8,0,IF(SUM($BL454:BM454)&lt;$C454,MIN(G$8-(BB454+AQ454+U453),$C454-SUM($BL454:BM454)),0))</f>
        <v>0</v>
      </c>
      <c r="BO454" s="39">
        <f>IF(BC454+AR454+V453&gt;=H$8,0,IF(SUM($BL454:BN454)&lt;$C454,MIN(H$8-(BC454+AR454+V453),$C454-SUM($BL454:BN454)),0))</f>
        <v>0</v>
      </c>
      <c r="BP454" s="39">
        <f>IF(BD454+AS454+W453&gt;=I$8,0,IF(SUM($BL454:BO454)&lt;$C454,MIN(I$8-(BD454+AS454+W453),$C454-SUM($BL454:BO454)),0))</f>
        <v>0</v>
      </c>
      <c r="BQ454" s="39">
        <f>IF(BE454+AT454+X453&gt;=J$8,0,IF(SUM($BL454:BP454)&lt;$C454,MIN(J$8-(BE454+AT454+X453),$C454-SUM($BL454:BP454)),0))</f>
        <v>0</v>
      </c>
      <c r="BR454" s="39">
        <f>IF(BF454+AU454+Y453&gt;=K$8,0,IF(SUM($BL454:BQ454)&lt;$C454,MIN(K$8-(BF454+AU454+Y453),$C454-SUM($BL454:BQ454)),0))</f>
        <v>0</v>
      </c>
      <c r="BS454" s="39">
        <f>IF(BG454+AV454+Z453&gt;=L$8,0,IF(SUM($BL454:BR454)&lt;$C454,MIN(L$8-(BG454+AV454+Z453),$C454-SUM($BL454:BR454)),0))</f>
        <v>0</v>
      </c>
      <c r="BT454" s="39">
        <f>IF(BH454+AW454+AA453&gt;=M$8,0,IF(SUM($BL454:BS454)&lt;$C454,MIN(M$8-(BH454+AW454+AA453),$C454-SUM($BL454:BS454)),0))</f>
        <v>0</v>
      </c>
      <c r="BU454" s="39">
        <f>IF(BI454+AX454+AB453&gt;=N$8,0,IF(SUM($BL454:BT454)&lt;$C454,MIN(N$8-(BI454+AX454+AB453),$C454-SUM($BL454:BT454)),0))</f>
        <v>0</v>
      </c>
      <c r="BW454" s="52" t="e">
        <f t="shared" si="554"/>
        <v>#N/A</v>
      </c>
      <c r="BX454" s="174" t="e">
        <f t="shared" si="555"/>
        <v>#N/A</v>
      </c>
      <c r="BY454" s="39">
        <f t="shared" si="532"/>
        <v>0</v>
      </c>
      <c r="BZ454" s="174" t="e">
        <f t="shared" si="556"/>
        <v>#N/A</v>
      </c>
      <c r="CA454" s="37">
        <f t="shared" si="533"/>
        <v>0</v>
      </c>
      <c r="CB454" s="174" t="e">
        <f t="shared" si="557"/>
        <v>#N/A</v>
      </c>
      <c r="CC454" s="39">
        <f t="shared" si="534"/>
        <v>0</v>
      </c>
      <c r="CD454" s="174" t="e">
        <f t="shared" si="558"/>
        <v>#N/A</v>
      </c>
      <c r="CE454" s="39">
        <f t="shared" si="535"/>
        <v>0</v>
      </c>
      <c r="CF454" s="174" t="e">
        <f t="shared" si="559"/>
        <v>#N/A</v>
      </c>
      <c r="CG454" s="39">
        <f t="shared" si="536"/>
        <v>0</v>
      </c>
      <c r="CH454" s="174" t="e">
        <f t="shared" si="560"/>
        <v>#N/A</v>
      </c>
      <c r="CI454" s="39">
        <f t="shared" si="537"/>
        <v>0</v>
      </c>
      <c r="CJ454" s="174" t="e">
        <f t="shared" si="561"/>
        <v>#N/A</v>
      </c>
      <c r="CK454" s="39">
        <f t="shared" si="538"/>
        <v>0</v>
      </c>
      <c r="CL454" s="174" t="e">
        <f t="shared" si="562"/>
        <v>#N/A</v>
      </c>
      <c r="CM454" s="39">
        <f t="shared" si="539"/>
        <v>0</v>
      </c>
      <c r="CN454" s="174" t="e">
        <f t="shared" si="563"/>
        <v>#N/A</v>
      </c>
      <c r="CO454" s="39">
        <f t="shared" si="540"/>
        <v>0</v>
      </c>
      <c r="CP454" s="174" t="e">
        <f t="shared" si="564"/>
        <v>#N/A</v>
      </c>
      <c r="CQ454" s="39">
        <f t="shared" si="541"/>
        <v>0</v>
      </c>
      <c r="CR454" s="39" t="e">
        <f>IF(ISERROR(BX454),NA(),(BY454/Calculator!$E$6)/2)</f>
        <v>#N/A</v>
      </c>
      <c r="CS454" s="39" t="e">
        <f>IF(ISERROR(BZ454),NA(),(CA454/Calculator!$E$6)/2)</f>
        <v>#N/A</v>
      </c>
      <c r="CT454" s="39" t="e">
        <f>IF(ISERROR(CB454),NA(),(CC454/Calculator!$E$6)/2)</f>
        <v>#N/A</v>
      </c>
      <c r="CU454" s="39" t="e">
        <f>IF(ISERROR(CD454),NA(),(CE454/Calculator!$E$6)/2)</f>
        <v>#N/A</v>
      </c>
      <c r="CV454" s="39" t="e">
        <f>IF(ISERROR(CF454),NA(),(CG454/Calculator!$E$6)/2)</f>
        <v>#N/A</v>
      </c>
      <c r="CW454" s="39" t="e">
        <f>IF(ISERROR(CH454),NA(),(CI454/Calculator!$E$6)/2)</f>
        <v>#N/A</v>
      </c>
      <c r="CX454" s="39" t="e">
        <f>IF(ISERROR(CJ454),NA(),(CK454/Calculator!$E$6)/2)</f>
        <v>#N/A</v>
      </c>
      <c r="CY454" s="39" t="e">
        <f>IF(ISERROR(CL454),NA(),(CM454/Calculator!$E$6)/2)</f>
        <v>#N/A</v>
      </c>
      <c r="CZ454" s="39" t="e">
        <f>IF(ISERROR(CN454),NA(),(CO454/Calculator!$E$6)/2)</f>
        <v>#N/A</v>
      </c>
      <c r="DA454" s="39" t="e">
        <f>IF(ISERROR(CP454),NA(),(CQ454/Calculator!$E$6)/2)</f>
        <v>#N/A</v>
      </c>
    </row>
    <row r="455" spans="1:105" s="34" customFormat="1" ht="12" thickBot="1" x14ac:dyDescent="0.25">
      <c r="A455" s="51" t="str">
        <f t="shared" si="496"/>
        <v/>
      </c>
      <c r="B455" s="52" t="str">
        <f t="shared" si="542"/>
        <v/>
      </c>
      <c r="C455" s="53" t="str">
        <f t="shared" si="497"/>
        <v/>
      </c>
      <c r="D455" s="54"/>
      <c r="E455" s="36">
        <f t="shared" si="498"/>
        <v>0</v>
      </c>
      <c r="F455" s="36">
        <f t="shared" si="499"/>
        <v>0</v>
      </c>
      <c r="G455" s="36">
        <f t="shared" si="500"/>
        <v>0</v>
      </c>
      <c r="H455" s="36">
        <f t="shared" si="501"/>
        <v>0</v>
      </c>
      <c r="I455" s="36">
        <f t="shared" si="502"/>
        <v>0</v>
      </c>
      <c r="J455" s="36">
        <f t="shared" si="503"/>
        <v>0</v>
      </c>
      <c r="K455" s="36">
        <f t="shared" si="504"/>
        <v>0</v>
      </c>
      <c r="L455" s="36">
        <f t="shared" si="505"/>
        <v>0</v>
      </c>
      <c r="M455" s="36">
        <f t="shared" si="506"/>
        <v>0</v>
      </c>
      <c r="N455" s="36">
        <f t="shared" si="507"/>
        <v>0</v>
      </c>
      <c r="O455" s="49">
        <f t="shared" si="508"/>
        <v>0</v>
      </c>
      <c r="P455" s="132" t="str">
        <f t="shared" si="509"/>
        <v/>
      </c>
      <c r="Q455" s="50">
        <f t="shared" si="510"/>
        <v>0</v>
      </c>
      <c r="R455" s="37"/>
      <c r="S455" s="36">
        <f t="shared" si="511"/>
        <v>1000</v>
      </c>
      <c r="T455" s="36">
        <f t="shared" si="512"/>
        <v>0</v>
      </c>
      <c r="U455" s="36">
        <f t="shared" si="513"/>
        <v>0</v>
      </c>
      <c r="V455" s="36">
        <f t="shared" si="514"/>
        <v>0</v>
      </c>
      <c r="W455" s="36">
        <f t="shared" si="515"/>
        <v>3000</v>
      </c>
      <c r="X455" s="36">
        <f t="shared" si="516"/>
        <v>0</v>
      </c>
      <c r="Y455" s="36">
        <f t="shared" si="517"/>
        <v>0</v>
      </c>
      <c r="Z455" s="36">
        <f t="shared" si="518"/>
        <v>106805.83000000009</v>
      </c>
      <c r="AA455" s="36">
        <f t="shared" si="519"/>
        <v>0</v>
      </c>
      <c r="AB455" s="36">
        <f t="shared" si="520"/>
        <v>0</v>
      </c>
      <c r="AC455" s="40"/>
      <c r="AD455" s="36">
        <f t="shared" si="486"/>
        <v>0</v>
      </c>
      <c r="AE455" s="36">
        <f t="shared" si="487"/>
        <v>0</v>
      </c>
      <c r="AF455" s="36">
        <f t="shared" si="488"/>
        <v>0</v>
      </c>
      <c r="AG455" s="36">
        <f t="shared" si="489"/>
        <v>0</v>
      </c>
      <c r="AH455" s="36">
        <f t="shared" si="490"/>
        <v>0</v>
      </c>
      <c r="AI455" s="36">
        <f t="shared" si="491"/>
        <v>0</v>
      </c>
      <c r="AJ455" s="36">
        <f t="shared" si="492"/>
        <v>0</v>
      </c>
      <c r="AK455" s="36">
        <f t="shared" si="493"/>
        <v>0</v>
      </c>
      <c r="AL455" s="36">
        <f t="shared" si="494"/>
        <v>0</v>
      </c>
      <c r="AM455" s="36">
        <f t="shared" si="495"/>
        <v>0</v>
      </c>
      <c r="AN455" s="40"/>
      <c r="AO455" s="36">
        <f t="shared" si="521"/>
        <v>0</v>
      </c>
      <c r="AP455" s="36">
        <f t="shared" si="522"/>
        <v>0</v>
      </c>
      <c r="AQ455" s="36">
        <f t="shared" si="523"/>
        <v>0</v>
      </c>
      <c r="AR455" s="36">
        <f t="shared" si="524"/>
        <v>0</v>
      </c>
      <c r="AS455" s="36">
        <f t="shared" si="525"/>
        <v>0</v>
      </c>
      <c r="AT455" s="36">
        <f t="shared" si="526"/>
        <v>0</v>
      </c>
      <c r="AU455" s="36">
        <f t="shared" si="527"/>
        <v>0</v>
      </c>
      <c r="AV455" s="36">
        <f t="shared" si="528"/>
        <v>310.61</v>
      </c>
      <c r="AW455" s="36">
        <f t="shared" si="529"/>
        <v>0</v>
      </c>
      <c r="AX455" s="36">
        <f t="shared" si="530"/>
        <v>0</v>
      </c>
      <c r="AZ455" s="36">
        <f t="shared" si="543"/>
        <v>0</v>
      </c>
      <c r="BA455" s="36">
        <f t="shared" si="544"/>
        <v>0</v>
      </c>
      <c r="BB455" s="36">
        <f t="shared" si="545"/>
        <v>0</v>
      </c>
      <c r="BC455" s="36">
        <f t="shared" si="546"/>
        <v>0</v>
      </c>
      <c r="BD455" s="36">
        <f t="shared" si="547"/>
        <v>0</v>
      </c>
      <c r="BE455" s="36">
        <f t="shared" si="548"/>
        <v>0</v>
      </c>
      <c r="BF455" s="36">
        <f t="shared" si="549"/>
        <v>0</v>
      </c>
      <c r="BG455" s="36">
        <f t="shared" si="550"/>
        <v>0</v>
      </c>
      <c r="BH455" s="36">
        <f t="shared" si="551"/>
        <v>0</v>
      </c>
      <c r="BI455" s="36">
        <f t="shared" si="552"/>
        <v>0</v>
      </c>
      <c r="BJ455" s="118">
        <f t="shared" si="531"/>
        <v>0</v>
      </c>
      <c r="BK455" s="37"/>
      <c r="BL455" s="38">
        <f t="shared" si="553"/>
        <v>0</v>
      </c>
      <c r="BM455" s="39">
        <f>IF(BA455+AP455+T454&gt;=F$8,0,IF(SUM($BL455:BL455)&lt;$C455,MIN(F$8-(BA455+AP455+T454),$C455-SUM($BL455:BL455)),0))</f>
        <v>0</v>
      </c>
      <c r="BN455" s="39">
        <f>IF(BB455+AQ455+U454&gt;=G$8,0,IF(SUM($BL455:BM455)&lt;$C455,MIN(G$8-(BB455+AQ455+U454),$C455-SUM($BL455:BM455)),0))</f>
        <v>0</v>
      </c>
      <c r="BO455" s="39">
        <f>IF(BC455+AR455+V454&gt;=H$8,0,IF(SUM($BL455:BN455)&lt;$C455,MIN(H$8-(BC455+AR455+V454),$C455-SUM($BL455:BN455)),0))</f>
        <v>0</v>
      </c>
      <c r="BP455" s="39">
        <f>IF(BD455+AS455+W454&gt;=I$8,0,IF(SUM($BL455:BO455)&lt;$C455,MIN(I$8-(BD455+AS455+W454),$C455-SUM($BL455:BO455)),0))</f>
        <v>0</v>
      </c>
      <c r="BQ455" s="39">
        <f>IF(BE455+AT455+X454&gt;=J$8,0,IF(SUM($BL455:BP455)&lt;$C455,MIN(J$8-(BE455+AT455+X454),$C455-SUM($BL455:BP455)),0))</f>
        <v>0</v>
      </c>
      <c r="BR455" s="39">
        <f>IF(BF455+AU455+Y454&gt;=K$8,0,IF(SUM($BL455:BQ455)&lt;$C455,MIN(K$8-(BF455+AU455+Y454),$C455-SUM($BL455:BQ455)),0))</f>
        <v>0</v>
      </c>
      <c r="BS455" s="39">
        <f>IF(BG455+AV455+Z454&gt;=L$8,0,IF(SUM($BL455:BR455)&lt;$C455,MIN(L$8-(BG455+AV455+Z454),$C455-SUM($BL455:BR455)),0))</f>
        <v>0</v>
      </c>
      <c r="BT455" s="39">
        <f>IF(BH455+AW455+AA454&gt;=M$8,0,IF(SUM($BL455:BS455)&lt;$C455,MIN(M$8-(BH455+AW455+AA454),$C455-SUM($BL455:BS455)),0))</f>
        <v>0</v>
      </c>
      <c r="BU455" s="39">
        <f>IF(BI455+AX455+AB454&gt;=N$8,0,IF(SUM($BL455:BT455)&lt;$C455,MIN(N$8-(BI455+AX455+AB454),$C455-SUM($BL455:BT455)),0))</f>
        <v>0</v>
      </c>
      <c r="BW455" s="52" t="e">
        <f t="shared" si="554"/>
        <v>#N/A</v>
      </c>
      <c r="BX455" s="174" t="e">
        <f t="shared" si="555"/>
        <v>#N/A</v>
      </c>
      <c r="BY455" s="39">
        <f t="shared" si="532"/>
        <v>0</v>
      </c>
      <c r="BZ455" s="174" t="e">
        <f t="shared" si="556"/>
        <v>#N/A</v>
      </c>
      <c r="CA455" s="37">
        <f t="shared" si="533"/>
        <v>0</v>
      </c>
      <c r="CB455" s="174" t="e">
        <f t="shared" si="557"/>
        <v>#N/A</v>
      </c>
      <c r="CC455" s="39">
        <f t="shared" si="534"/>
        <v>0</v>
      </c>
      <c r="CD455" s="174" t="e">
        <f t="shared" si="558"/>
        <v>#N/A</v>
      </c>
      <c r="CE455" s="39">
        <f t="shared" si="535"/>
        <v>0</v>
      </c>
      <c r="CF455" s="174" t="e">
        <f t="shared" si="559"/>
        <v>#N/A</v>
      </c>
      <c r="CG455" s="39">
        <f t="shared" si="536"/>
        <v>0</v>
      </c>
      <c r="CH455" s="174" t="e">
        <f t="shared" si="560"/>
        <v>#N/A</v>
      </c>
      <c r="CI455" s="39">
        <f t="shared" si="537"/>
        <v>0</v>
      </c>
      <c r="CJ455" s="174" t="e">
        <f t="shared" si="561"/>
        <v>#N/A</v>
      </c>
      <c r="CK455" s="39">
        <f t="shared" si="538"/>
        <v>0</v>
      </c>
      <c r="CL455" s="174" t="e">
        <f t="shared" si="562"/>
        <v>#N/A</v>
      </c>
      <c r="CM455" s="39">
        <f t="shared" si="539"/>
        <v>0</v>
      </c>
      <c r="CN455" s="174" t="e">
        <f t="shared" si="563"/>
        <v>#N/A</v>
      </c>
      <c r="CO455" s="39">
        <f t="shared" si="540"/>
        <v>0</v>
      </c>
      <c r="CP455" s="174" t="e">
        <f t="shared" si="564"/>
        <v>#N/A</v>
      </c>
      <c r="CQ455" s="39">
        <f t="shared" si="541"/>
        <v>0</v>
      </c>
      <c r="CR455" s="39" t="e">
        <f>IF(ISERROR(BX455),NA(),(BY455/Calculator!$E$6)/2)</f>
        <v>#N/A</v>
      </c>
      <c r="CS455" s="39" t="e">
        <f>IF(ISERROR(BZ455),NA(),(CA455/Calculator!$E$6)/2)</f>
        <v>#N/A</v>
      </c>
      <c r="CT455" s="39" t="e">
        <f>IF(ISERROR(CB455),NA(),(CC455/Calculator!$E$6)/2)</f>
        <v>#N/A</v>
      </c>
      <c r="CU455" s="39" t="e">
        <f>IF(ISERROR(CD455),NA(),(CE455/Calculator!$E$6)/2)</f>
        <v>#N/A</v>
      </c>
      <c r="CV455" s="39" t="e">
        <f>IF(ISERROR(CF455),NA(),(CG455/Calculator!$E$6)/2)</f>
        <v>#N/A</v>
      </c>
      <c r="CW455" s="39" t="e">
        <f>IF(ISERROR(CH455),NA(),(CI455/Calculator!$E$6)/2)</f>
        <v>#N/A</v>
      </c>
      <c r="CX455" s="39" t="e">
        <f>IF(ISERROR(CJ455),NA(),(CK455/Calculator!$E$6)/2)</f>
        <v>#N/A</v>
      </c>
      <c r="CY455" s="39" t="e">
        <f>IF(ISERROR(CL455),NA(),(CM455/Calculator!$E$6)/2)</f>
        <v>#N/A</v>
      </c>
      <c r="CZ455" s="39" t="e">
        <f>IF(ISERROR(CN455),NA(),(CO455/Calculator!$E$6)/2)</f>
        <v>#N/A</v>
      </c>
      <c r="DA455" s="39" t="e">
        <f>IF(ISERROR(CP455),NA(),(CQ455/Calculator!$E$6)/2)</f>
        <v>#N/A</v>
      </c>
    </row>
    <row r="456" spans="1:105" s="34" customFormat="1" ht="12" thickBot="1" x14ac:dyDescent="0.25">
      <c r="A456" s="51" t="str">
        <f t="shared" si="496"/>
        <v/>
      </c>
      <c r="B456" s="52" t="str">
        <f t="shared" si="542"/>
        <v/>
      </c>
      <c r="C456" s="53" t="str">
        <f t="shared" si="497"/>
        <v/>
      </c>
      <c r="D456" s="54"/>
      <c r="E456" s="36">
        <f t="shared" si="498"/>
        <v>0</v>
      </c>
      <c r="F456" s="36">
        <f t="shared" si="499"/>
        <v>0</v>
      </c>
      <c r="G456" s="36">
        <f t="shared" si="500"/>
        <v>0</v>
      </c>
      <c r="H456" s="36">
        <f t="shared" si="501"/>
        <v>0</v>
      </c>
      <c r="I456" s="36">
        <f t="shared" si="502"/>
        <v>0</v>
      </c>
      <c r="J456" s="36">
        <f t="shared" si="503"/>
        <v>0</v>
      </c>
      <c r="K456" s="36">
        <f t="shared" si="504"/>
        <v>0</v>
      </c>
      <c r="L456" s="36">
        <f t="shared" si="505"/>
        <v>0</v>
      </c>
      <c r="M456" s="36">
        <f t="shared" si="506"/>
        <v>0</v>
      </c>
      <c r="N456" s="36">
        <f t="shared" si="507"/>
        <v>0</v>
      </c>
      <c r="O456" s="49">
        <f t="shared" si="508"/>
        <v>0</v>
      </c>
      <c r="P456" s="132" t="str">
        <f t="shared" si="509"/>
        <v/>
      </c>
      <c r="Q456" s="50">
        <f t="shared" si="510"/>
        <v>0</v>
      </c>
      <c r="R456" s="37"/>
      <c r="S456" s="36">
        <f t="shared" si="511"/>
        <v>1000</v>
      </c>
      <c r="T456" s="36">
        <f t="shared" si="512"/>
        <v>0</v>
      </c>
      <c r="U456" s="36">
        <f t="shared" si="513"/>
        <v>0</v>
      </c>
      <c r="V456" s="36">
        <f t="shared" si="514"/>
        <v>0</v>
      </c>
      <c r="W456" s="36">
        <f t="shared" si="515"/>
        <v>3000</v>
      </c>
      <c r="X456" s="36">
        <f t="shared" si="516"/>
        <v>0</v>
      </c>
      <c r="Y456" s="36">
        <f t="shared" si="517"/>
        <v>0</v>
      </c>
      <c r="Z456" s="36">
        <f t="shared" si="518"/>
        <v>107117.35000000009</v>
      </c>
      <c r="AA456" s="36">
        <f t="shared" si="519"/>
        <v>0</v>
      </c>
      <c r="AB456" s="36">
        <f t="shared" si="520"/>
        <v>0</v>
      </c>
      <c r="AC456" s="40"/>
      <c r="AD456" s="36">
        <f t="shared" si="486"/>
        <v>0</v>
      </c>
      <c r="AE456" s="36">
        <f t="shared" si="487"/>
        <v>0</v>
      </c>
      <c r="AF456" s="36">
        <f t="shared" si="488"/>
        <v>0</v>
      </c>
      <c r="AG456" s="36">
        <f t="shared" si="489"/>
        <v>0</v>
      </c>
      <c r="AH456" s="36">
        <f t="shared" si="490"/>
        <v>0</v>
      </c>
      <c r="AI456" s="36">
        <f t="shared" si="491"/>
        <v>0</v>
      </c>
      <c r="AJ456" s="36">
        <f t="shared" si="492"/>
        <v>0</v>
      </c>
      <c r="AK456" s="36">
        <f t="shared" si="493"/>
        <v>0</v>
      </c>
      <c r="AL456" s="36">
        <f t="shared" si="494"/>
        <v>0</v>
      </c>
      <c r="AM456" s="36">
        <f t="shared" si="495"/>
        <v>0</v>
      </c>
      <c r="AN456" s="40"/>
      <c r="AO456" s="36">
        <f t="shared" si="521"/>
        <v>0</v>
      </c>
      <c r="AP456" s="36">
        <f t="shared" si="522"/>
        <v>0</v>
      </c>
      <c r="AQ456" s="36">
        <f t="shared" si="523"/>
        <v>0</v>
      </c>
      <c r="AR456" s="36">
        <f t="shared" si="524"/>
        <v>0</v>
      </c>
      <c r="AS456" s="36">
        <f t="shared" si="525"/>
        <v>0</v>
      </c>
      <c r="AT456" s="36">
        <f t="shared" si="526"/>
        <v>0</v>
      </c>
      <c r="AU456" s="36">
        <f t="shared" si="527"/>
        <v>0</v>
      </c>
      <c r="AV456" s="36">
        <f t="shared" si="528"/>
        <v>311.52</v>
      </c>
      <c r="AW456" s="36">
        <f t="shared" si="529"/>
        <v>0</v>
      </c>
      <c r="AX456" s="36">
        <f t="shared" si="530"/>
        <v>0</v>
      </c>
      <c r="AZ456" s="36">
        <f t="shared" si="543"/>
        <v>0</v>
      </c>
      <c r="BA456" s="36">
        <f t="shared" si="544"/>
        <v>0</v>
      </c>
      <c r="BB456" s="36">
        <f t="shared" si="545"/>
        <v>0</v>
      </c>
      <c r="BC456" s="36">
        <f t="shared" si="546"/>
        <v>0</v>
      </c>
      <c r="BD456" s="36">
        <f t="shared" si="547"/>
        <v>0</v>
      </c>
      <c r="BE456" s="36">
        <f t="shared" si="548"/>
        <v>0</v>
      </c>
      <c r="BF456" s="36">
        <f t="shared" si="549"/>
        <v>0</v>
      </c>
      <c r="BG456" s="36">
        <f t="shared" si="550"/>
        <v>0</v>
      </c>
      <c r="BH456" s="36">
        <f t="shared" si="551"/>
        <v>0</v>
      </c>
      <c r="BI456" s="36">
        <f t="shared" si="552"/>
        <v>0</v>
      </c>
      <c r="BJ456" s="118">
        <f t="shared" si="531"/>
        <v>0</v>
      </c>
      <c r="BK456" s="37"/>
      <c r="BL456" s="38">
        <f t="shared" si="553"/>
        <v>0</v>
      </c>
      <c r="BM456" s="39">
        <f>IF(BA456+AP456+T455&gt;=F$8,0,IF(SUM($BL456:BL456)&lt;$C456,MIN(F$8-(BA456+AP456+T455),$C456-SUM($BL456:BL456)),0))</f>
        <v>0</v>
      </c>
      <c r="BN456" s="39">
        <f>IF(BB456+AQ456+U455&gt;=G$8,0,IF(SUM($BL456:BM456)&lt;$C456,MIN(G$8-(BB456+AQ456+U455),$C456-SUM($BL456:BM456)),0))</f>
        <v>0</v>
      </c>
      <c r="BO456" s="39">
        <f>IF(BC456+AR456+V455&gt;=H$8,0,IF(SUM($BL456:BN456)&lt;$C456,MIN(H$8-(BC456+AR456+V455),$C456-SUM($BL456:BN456)),0))</f>
        <v>0</v>
      </c>
      <c r="BP456" s="39">
        <f>IF(BD456+AS456+W455&gt;=I$8,0,IF(SUM($BL456:BO456)&lt;$C456,MIN(I$8-(BD456+AS456+W455),$C456-SUM($BL456:BO456)),0))</f>
        <v>0</v>
      </c>
      <c r="BQ456" s="39">
        <f>IF(BE456+AT456+X455&gt;=J$8,0,IF(SUM($BL456:BP456)&lt;$C456,MIN(J$8-(BE456+AT456+X455),$C456-SUM($BL456:BP456)),0))</f>
        <v>0</v>
      </c>
      <c r="BR456" s="39">
        <f>IF(BF456+AU456+Y455&gt;=K$8,0,IF(SUM($BL456:BQ456)&lt;$C456,MIN(K$8-(BF456+AU456+Y455),$C456-SUM($BL456:BQ456)),0))</f>
        <v>0</v>
      </c>
      <c r="BS456" s="39">
        <f>IF(BG456+AV456+Z455&gt;=L$8,0,IF(SUM($BL456:BR456)&lt;$C456,MIN(L$8-(BG456+AV456+Z455),$C456-SUM($BL456:BR456)),0))</f>
        <v>0</v>
      </c>
      <c r="BT456" s="39">
        <f>IF(BH456+AW456+AA455&gt;=M$8,0,IF(SUM($BL456:BS456)&lt;$C456,MIN(M$8-(BH456+AW456+AA455),$C456-SUM($BL456:BS456)),0))</f>
        <v>0</v>
      </c>
      <c r="BU456" s="39">
        <f>IF(BI456+AX456+AB455&gt;=N$8,0,IF(SUM($BL456:BT456)&lt;$C456,MIN(N$8-(BI456+AX456+AB455),$C456-SUM($BL456:BT456)),0))</f>
        <v>0</v>
      </c>
      <c r="BW456" s="52" t="e">
        <f t="shared" si="554"/>
        <v>#N/A</v>
      </c>
      <c r="BX456" s="174" t="e">
        <f t="shared" si="555"/>
        <v>#N/A</v>
      </c>
      <c r="BY456" s="39">
        <f t="shared" si="532"/>
        <v>0</v>
      </c>
      <c r="BZ456" s="174" t="e">
        <f t="shared" si="556"/>
        <v>#N/A</v>
      </c>
      <c r="CA456" s="37">
        <f t="shared" si="533"/>
        <v>0</v>
      </c>
      <c r="CB456" s="174" t="e">
        <f t="shared" si="557"/>
        <v>#N/A</v>
      </c>
      <c r="CC456" s="39">
        <f t="shared" si="534"/>
        <v>0</v>
      </c>
      <c r="CD456" s="174" t="e">
        <f t="shared" si="558"/>
        <v>#N/A</v>
      </c>
      <c r="CE456" s="39">
        <f t="shared" si="535"/>
        <v>0</v>
      </c>
      <c r="CF456" s="174" t="e">
        <f t="shared" si="559"/>
        <v>#N/A</v>
      </c>
      <c r="CG456" s="39">
        <f t="shared" si="536"/>
        <v>0</v>
      </c>
      <c r="CH456" s="174" t="e">
        <f t="shared" si="560"/>
        <v>#N/A</v>
      </c>
      <c r="CI456" s="39">
        <f t="shared" si="537"/>
        <v>0</v>
      </c>
      <c r="CJ456" s="174" t="e">
        <f t="shared" si="561"/>
        <v>#N/A</v>
      </c>
      <c r="CK456" s="39">
        <f t="shared" si="538"/>
        <v>0</v>
      </c>
      <c r="CL456" s="174" t="e">
        <f t="shared" si="562"/>
        <v>#N/A</v>
      </c>
      <c r="CM456" s="39">
        <f t="shared" si="539"/>
        <v>0</v>
      </c>
      <c r="CN456" s="174" t="e">
        <f t="shared" si="563"/>
        <v>#N/A</v>
      </c>
      <c r="CO456" s="39">
        <f t="shared" si="540"/>
        <v>0</v>
      </c>
      <c r="CP456" s="174" t="e">
        <f t="shared" si="564"/>
        <v>#N/A</v>
      </c>
      <c r="CQ456" s="39">
        <f t="shared" si="541"/>
        <v>0</v>
      </c>
      <c r="CR456" s="39" t="e">
        <f>IF(ISERROR(BX456),NA(),(BY456/Calculator!$E$6)/2)</f>
        <v>#N/A</v>
      </c>
      <c r="CS456" s="39" t="e">
        <f>IF(ISERROR(BZ456),NA(),(CA456/Calculator!$E$6)/2)</f>
        <v>#N/A</v>
      </c>
      <c r="CT456" s="39" t="e">
        <f>IF(ISERROR(CB456),NA(),(CC456/Calculator!$E$6)/2)</f>
        <v>#N/A</v>
      </c>
      <c r="CU456" s="39" t="e">
        <f>IF(ISERROR(CD456),NA(),(CE456/Calculator!$E$6)/2)</f>
        <v>#N/A</v>
      </c>
      <c r="CV456" s="39" t="e">
        <f>IF(ISERROR(CF456),NA(),(CG456/Calculator!$E$6)/2)</f>
        <v>#N/A</v>
      </c>
      <c r="CW456" s="39" t="e">
        <f>IF(ISERROR(CH456),NA(),(CI456/Calculator!$E$6)/2)</f>
        <v>#N/A</v>
      </c>
      <c r="CX456" s="39" t="e">
        <f>IF(ISERROR(CJ456),NA(),(CK456/Calculator!$E$6)/2)</f>
        <v>#N/A</v>
      </c>
      <c r="CY456" s="39" t="e">
        <f>IF(ISERROR(CL456),NA(),(CM456/Calculator!$E$6)/2)</f>
        <v>#N/A</v>
      </c>
      <c r="CZ456" s="39" t="e">
        <f>IF(ISERROR(CN456),NA(),(CO456/Calculator!$E$6)/2)</f>
        <v>#N/A</v>
      </c>
      <c r="DA456" s="39" t="e">
        <f>IF(ISERROR(CP456),NA(),(CQ456/Calculator!$E$6)/2)</f>
        <v>#N/A</v>
      </c>
    </row>
    <row r="457" spans="1:105" s="34" customFormat="1" ht="12" thickBot="1" x14ac:dyDescent="0.25">
      <c r="A457" s="51" t="str">
        <f t="shared" si="496"/>
        <v/>
      </c>
      <c r="B457" s="52" t="str">
        <f t="shared" si="542"/>
        <v/>
      </c>
      <c r="C457" s="53" t="str">
        <f t="shared" si="497"/>
        <v/>
      </c>
      <c r="D457" s="54"/>
      <c r="E457" s="36">
        <f t="shared" si="498"/>
        <v>0</v>
      </c>
      <c r="F457" s="36">
        <f t="shared" si="499"/>
        <v>0</v>
      </c>
      <c r="G457" s="36">
        <f t="shared" si="500"/>
        <v>0</v>
      </c>
      <c r="H457" s="36">
        <f t="shared" si="501"/>
        <v>0</v>
      </c>
      <c r="I457" s="36">
        <f t="shared" si="502"/>
        <v>0</v>
      </c>
      <c r="J457" s="36">
        <f t="shared" si="503"/>
        <v>0</v>
      </c>
      <c r="K457" s="36">
        <f t="shared" si="504"/>
        <v>0</v>
      </c>
      <c r="L457" s="36">
        <f t="shared" si="505"/>
        <v>0</v>
      </c>
      <c r="M457" s="36">
        <f t="shared" si="506"/>
        <v>0</v>
      </c>
      <c r="N457" s="36">
        <f t="shared" si="507"/>
        <v>0</v>
      </c>
      <c r="O457" s="49">
        <f t="shared" si="508"/>
        <v>0</v>
      </c>
      <c r="P457" s="132" t="str">
        <f t="shared" si="509"/>
        <v/>
      </c>
      <c r="Q457" s="50">
        <f t="shared" si="510"/>
        <v>0</v>
      </c>
      <c r="R457" s="37"/>
      <c r="S457" s="36">
        <f t="shared" si="511"/>
        <v>1000</v>
      </c>
      <c r="T457" s="36">
        <f t="shared" si="512"/>
        <v>0</v>
      </c>
      <c r="U457" s="36">
        <f t="shared" si="513"/>
        <v>0</v>
      </c>
      <c r="V457" s="36">
        <f t="shared" si="514"/>
        <v>0</v>
      </c>
      <c r="W457" s="36">
        <f t="shared" si="515"/>
        <v>3000</v>
      </c>
      <c r="X457" s="36">
        <f t="shared" si="516"/>
        <v>0</v>
      </c>
      <c r="Y457" s="36">
        <f t="shared" si="517"/>
        <v>0</v>
      </c>
      <c r="Z457" s="36">
        <f t="shared" si="518"/>
        <v>107429.78000000009</v>
      </c>
      <c r="AA457" s="36">
        <f t="shared" si="519"/>
        <v>0</v>
      </c>
      <c r="AB457" s="36">
        <f t="shared" si="520"/>
        <v>0</v>
      </c>
      <c r="AC457" s="40"/>
      <c r="AD457" s="36">
        <f t="shared" si="486"/>
        <v>0</v>
      </c>
      <c r="AE457" s="36">
        <f t="shared" si="487"/>
        <v>0</v>
      </c>
      <c r="AF457" s="36">
        <f t="shared" si="488"/>
        <v>0</v>
      </c>
      <c r="AG457" s="36">
        <f t="shared" si="489"/>
        <v>0</v>
      </c>
      <c r="AH457" s="36">
        <f t="shared" si="490"/>
        <v>0</v>
      </c>
      <c r="AI457" s="36">
        <f t="shared" si="491"/>
        <v>0</v>
      </c>
      <c r="AJ457" s="36">
        <f t="shared" si="492"/>
        <v>0</v>
      </c>
      <c r="AK457" s="36">
        <f t="shared" si="493"/>
        <v>0</v>
      </c>
      <c r="AL457" s="36">
        <f t="shared" si="494"/>
        <v>0</v>
      </c>
      <c r="AM457" s="36">
        <f t="shared" si="495"/>
        <v>0</v>
      </c>
      <c r="AN457" s="40"/>
      <c r="AO457" s="36">
        <f t="shared" si="521"/>
        <v>0</v>
      </c>
      <c r="AP457" s="36">
        <f t="shared" si="522"/>
        <v>0</v>
      </c>
      <c r="AQ457" s="36">
        <f t="shared" si="523"/>
        <v>0</v>
      </c>
      <c r="AR457" s="36">
        <f t="shared" si="524"/>
        <v>0</v>
      </c>
      <c r="AS457" s="36">
        <f t="shared" si="525"/>
        <v>0</v>
      </c>
      <c r="AT457" s="36">
        <f t="shared" si="526"/>
        <v>0</v>
      </c>
      <c r="AU457" s="36">
        <f t="shared" si="527"/>
        <v>0</v>
      </c>
      <c r="AV457" s="36">
        <f t="shared" si="528"/>
        <v>312.43</v>
      </c>
      <c r="AW457" s="36">
        <f t="shared" si="529"/>
        <v>0</v>
      </c>
      <c r="AX457" s="36">
        <f t="shared" si="530"/>
        <v>0</v>
      </c>
      <c r="AZ457" s="36">
        <f t="shared" si="543"/>
        <v>0</v>
      </c>
      <c r="BA457" s="36">
        <f t="shared" si="544"/>
        <v>0</v>
      </c>
      <c r="BB457" s="36">
        <f t="shared" si="545"/>
        <v>0</v>
      </c>
      <c r="BC457" s="36">
        <f t="shared" si="546"/>
        <v>0</v>
      </c>
      <c r="BD457" s="36">
        <f t="shared" si="547"/>
        <v>0</v>
      </c>
      <c r="BE457" s="36">
        <f t="shared" si="548"/>
        <v>0</v>
      </c>
      <c r="BF457" s="36">
        <f t="shared" si="549"/>
        <v>0</v>
      </c>
      <c r="BG457" s="36">
        <f t="shared" si="550"/>
        <v>0</v>
      </c>
      <c r="BH457" s="36">
        <f t="shared" si="551"/>
        <v>0</v>
      </c>
      <c r="BI457" s="36">
        <f t="shared" si="552"/>
        <v>0</v>
      </c>
      <c r="BJ457" s="118">
        <f t="shared" si="531"/>
        <v>0</v>
      </c>
      <c r="BK457" s="37"/>
      <c r="BL457" s="38">
        <f t="shared" si="553"/>
        <v>0</v>
      </c>
      <c r="BM457" s="39">
        <f>IF(BA457+AP457+T456&gt;=F$8,0,IF(SUM($BL457:BL457)&lt;$C457,MIN(F$8-(BA457+AP457+T456),$C457-SUM($BL457:BL457)),0))</f>
        <v>0</v>
      </c>
      <c r="BN457" s="39">
        <f>IF(BB457+AQ457+U456&gt;=G$8,0,IF(SUM($BL457:BM457)&lt;$C457,MIN(G$8-(BB457+AQ457+U456),$C457-SUM($BL457:BM457)),0))</f>
        <v>0</v>
      </c>
      <c r="BO457" s="39">
        <f>IF(BC457+AR457+V456&gt;=H$8,0,IF(SUM($BL457:BN457)&lt;$C457,MIN(H$8-(BC457+AR457+V456),$C457-SUM($BL457:BN457)),0))</f>
        <v>0</v>
      </c>
      <c r="BP457" s="39">
        <f>IF(BD457+AS457+W456&gt;=I$8,0,IF(SUM($BL457:BO457)&lt;$C457,MIN(I$8-(BD457+AS457+W456),$C457-SUM($BL457:BO457)),0))</f>
        <v>0</v>
      </c>
      <c r="BQ457" s="39">
        <f>IF(BE457+AT457+X456&gt;=J$8,0,IF(SUM($BL457:BP457)&lt;$C457,MIN(J$8-(BE457+AT457+X456),$C457-SUM($BL457:BP457)),0))</f>
        <v>0</v>
      </c>
      <c r="BR457" s="39">
        <f>IF(BF457+AU457+Y456&gt;=K$8,0,IF(SUM($BL457:BQ457)&lt;$C457,MIN(K$8-(BF457+AU457+Y456),$C457-SUM($BL457:BQ457)),0))</f>
        <v>0</v>
      </c>
      <c r="BS457" s="39">
        <f>IF(BG457+AV457+Z456&gt;=L$8,0,IF(SUM($BL457:BR457)&lt;$C457,MIN(L$8-(BG457+AV457+Z456),$C457-SUM($BL457:BR457)),0))</f>
        <v>0</v>
      </c>
      <c r="BT457" s="39">
        <f>IF(BH457+AW457+AA456&gt;=M$8,0,IF(SUM($BL457:BS457)&lt;$C457,MIN(M$8-(BH457+AW457+AA456),$C457-SUM($BL457:BS457)),0))</f>
        <v>0</v>
      </c>
      <c r="BU457" s="39">
        <f>IF(BI457+AX457+AB456&gt;=N$8,0,IF(SUM($BL457:BT457)&lt;$C457,MIN(N$8-(BI457+AX457+AB456),$C457-SUM($BL457:BT457)),0))</f>
        <v>0</v>
      </c>
      <c r="BW457" s="52" t="e">
        <f t="shared" si="554"/>
        <v>#N/A</v>
      </c>
      <c r="BX457" s="174" t="e">
        <f t="shared" si="555"/>
        <v>#N/A</v>
      </c>
      <c r="BY457" s="39">
        <f t="shared" si="532"/>
        <v>0</v>
      </c>
      <c r="BZ457" s="174" t="e">
        <f t="shared" si="556"/>
        <v>#N/A</v>
      </c>
      <c r="CA457" s="37">
        <f t="shared" si="533"/>
        <v>0</v>
      </c>
      <c r="CB457" s="174" t="e">
        <f t="shared" si="557"/>
        <v>#N/A</v>
      </c>
      <c r="CC457" s="39">
        <f t="shared" si="534"/>
        <v>0</v>
      </c>
      <c r="CD457" s="174" t="e">
        <f t="shared" si="558"/>
        <v>#N/A</v>
      </c>
      <c r="CE457" s="39">
        <f t="shared" si="535"/>
        <v>0</v>
      </c>
      <c r="CF457" s="174" t="e">
        <f t="shared" si="559"/>
        <v>#N/A</v>
      </c>
      <c r="CG457" s="39">
        <f t="shared" si="536"/>
        <v>0</v>
      </c>
      <c r="CH457" s="174" t="e">
        <f t="shared" si="560"/>
        <v>#N/A</v>
      </c>
      <c r="CI457" s="39">
        <f t="shared" si="537"/>
        <v>0</v>
      </c>
      <c r="CJ457" s="174" t="e">
        <f t="shared" si="561"/>
        <v>#N/A</v>
      </c>
      <c r="CK457" s="39">
        <f t="shared" si="538"/>
        <v>0</v>
      </c>
      <c r="CL457" s="174" t="e">
        <f t="shared" si="562"/>
        <v>#N/A</v>
      </c>
      <c r="CM457" s="39">
        <f t="shared" si="539"/>
        <v>0</v>
      </c>
      <c r="CN457" s="174" t="e">
        <f t="shared" si="563"/>
        <v>#N/A</v>
      </c>
      <c r="CO457" s="39">
        <f t="shared" si="540"/>
        <v>0</v>
      </c>
      <c r="CP457" s="174" t="e">
        <f t="shared" si="564"/>
        <v>#N/A</v>
      </c>
      <c r="CQ457" s="39">
        <f t="shared" si="541"/>
        <v>0</v>
      </c>
      <c r="CR457" s="39" t="e">
        <f>IF(ISERROR(BX457),NA(),(BY457/Calculator!$E$6)/2)</f>
        <v>#N/A</v>
      </c>
      <c r="CS457" s="39" t="e">
        <f>IF(ISERROR(BZ457),NA(),(CA457/Calculator!$E$6)/2)</f>
        <v>#N/A</v>
      </c>
      <c r="CT457" s="39" t="e">
        <f>IF(ISERROR(CB457),NA(),(CC457/Calculator!$E$6)/2)</f>
        <v>#N/A</v>
      </c>
      <c r="CU457" s="39" t="e">
        <f>IF(ISERROR(CD457),NA(),(CE457/Calculator!$E$6)/2)</f>
        <v>#N/A</v>
      </c>
      <c r="CV457" s="39" t="e">
        <f>IF(ISERROR(CF457),NA(),(CG457/Calculator!$E$6)/2)</f>
        <v>#N/A</v>
      </c>
      <c r="CW457" s="39" t="e">
        <f>IF(ISERROR(CH457),NA(),(CI457/Calculator!$E$6)/2)</f>
        <v>#N/A</v>
      </c>
      <c r="CX457" s="39" t="e">
        <f>IF(ISERROR(CJ457),NA(),(CK457/Calculator!$E$6)/2)</f>
        <v>#N/A</v>
      </c>
      <c r="CY457" s="39" t="e">
        <f>IF(ISERROR(CL457),NA(),(CM457/Calculator!$E$6)/2)</f>
        <v>#N/A</v>
      </c>
      <c r="CZ457" s="39" t="e">
        <f>IF(ISERROR(CN457),NA(),(CO457/Calculator!$E$6)/2)</f>
        <v>#N/A</v>
      </c>
      <c r="DA457" s="39" t="e">
        <f>IF(ISERROR(CP457),NA(),(CQ457/Calculator!$E$6)/2)</f>
        <v>#N/A</v>
      </c>
    </row>
    <row r="458" spans="1:105" s="34" customFormat="1" ht="12" thickBot="1" x14ac:dyDescent="0.25">
      <c r="A458" s="51" t="str">
        <f t="shared" si="496"/>
        <v/>
      </c>
      <c r="B458" s="52" t="str">
        <f t="shared" si="542"/>
        <v/>
      </c>
      <c r="C458" s="53" t="str">
        <f t="shared" si="497"/>
        <v/>
      </c>
      <c r="D458" s="54"/>
      <c r="E458" s="36">
        <f t="shared" si="498"/>
        <v>0</v>
      </c>
      <c r="F458" s="36">
        <f t="shared" si="499"/>
        <v>0</v>
      </c>
      <c r="G458" s="36">
        <f t="shared" si="500"/>
        <v>0</v>
      </c>
      <c r="H458" s="36">
        <f t="shared" si="501"/>
        <v>0</v>
      </c>
      <c r="I458" s="36">
        <f t="shared" si="502"/>
        <v>0</v>
      </c>
      <c r="J458" s="36">
        <f t="shared" si="503"/>
        <v>0</v>
      </c>
      <c r="K458" s="36">
        <f t="shared" si="504"/>
        <v>0</v>
      </c>
      <c r="L458" s="36">
        <f t="shared" si="505"/>
        <v>0</v>
      </c>
      <c r="M458" s="36">
        <f t="shared" si="506"/>
        <v>0</v>
      </c>
      <c r="N458" s="36">
        <f t="shared" si="507"/>
        <v>0</v>
      </c>
      <c r="O458" s="49">
        <f t="shared" si="508"/>
        <v>0</v>
      </c>
      <c r="P458" s="132" t="str">
        <f t="shared" si="509"/>
        <v/>
      </c>
      <c r="Q458" s="50">
        <f t="shared" si="510"/>
        <v>0</v>
      </c>
      <c r="R458" s="37"/>
      <c r="S458" s="36">
        <f t="shared" si="511"/>
        <v>1000</v>
      </c>
      <c r="T458" s="36">
        <f t="shared" si="512"/>
        <v>0</v>
      </c>
      <c r="U458" s="36">
        <f t="shared" si="513"/>
        <v>0</v>
      </c>
      <c r="V458" s="36">
        <f t="shared" si="514"/>
        <v>0</v>
      </c>
      <c r="W458" s="36">
        <f t="shared" si="515"/>
        <v>3000</v>
      </c>
      <c r="X458" s="36">
        <f t="shared" si="516"/>
        <v>0</v>
      </c>
      <c r="Y458" s="36">
        <f t="shared" si="517"/>
        <v>0</v>
      </c>
      <c r="Z458" s="36">
        <f t="shared" si="518"/>
        <v>107743.12000000008</v>
      </c>
      <c r="AA458" s="36">
        <f t="shared" si="519"/>
        <v>0</v>
      </c>
      <c r="AB458" s="36">
        <f t="shared" si="520"/>
        <v>0</v>
      </c>
      <c r="AC458" s="40"/>
      <c r="AD458" s="36">
        <f t="shared" si="486"/>
        <v>0</v>
      </c>
      <c r="AE458" s="36">
        <f t="shared" si="487"/>
        <v>0</v>
      </c>
      <c r="AF458" s="36">
        <f t="shared" si="488"/>
        <v>0</v>
      </c>
      <c r="AG458" s="36">
        <f t="shared" si="489"/>
        <v>0</v>
      </c>
      <c r="AH458" s="36">
        <f t="shared" si="490"/>
        <v>0</v>
      </c>
      <c r="AI458" s="36">
        <f t="shared" si="491"/>
        <v>0</v>
      </c>
      <c r="AJ458" s="36">
        <f t="shared" si="492"/>
        <v>0</v>
      </c>
      <c r="AK458" s="36">
        <f t="shared" si="493"/>
        <v>0</v>
      </c>
      <c r="AL458" s="36">
        <f t="shared" si="494"/>
        <v>0</v>
      </c>
      <c r="AM458" s="36">
        <f t="shared" si="495"/>
        <v>0</v>
      </c>
      <c r="AN458" s="40"/>
      <c r="AO458" s="36">
        <f t="shared" si="521"/>
        <v>0</v>
      </c>
      <c r="AP458" s="36">
        <f t="shared" si="522"/>
        <v>0</v>
      </c>
      <c r="AQ458" s="36">
        <f t="shared" si="523"/>
        <v>0</v>
      </c>
      <c r="AR458" s="36">
        <f t="shared" si="524"/>
        <v>0</v>
      </c>
      <c r="AS458" s="36">
        <f t="shared" si="525"/>
        <v>0</v>
      </c>
      <c r="AT458" s="36">
        <f t="shared" si="526"/>
        <v>0</v>
      </c>
      <c r="AU458" s="36">
        <f t="shared" si="527"/>
        <v>0</v>
      </c>
      <c r="AV458" s="36">
        <f t="shared" si="528"/>
        <v>313.33999999999997</v>
      </c>
      <c r="AW458" s="36">
        <f t="shared" si="529"/>
        <v>0</v>
      </c>
      <c r="AX458" s="36">
        <f t="shared" si="530"/>
        <v>0</v>
      </c>
      <c r="AZ458" s="36">
        <f t="shared" si="543"/>
        <v>0</v>
      </c>
      <c r="BA458" s="36">
        <f t="shared" si="544"/>
        <v>0</v>
      </c>
      <c r="BB458" s="36">
        <f t="shared" si="545"/>
        <v>0</v>
      </c>
      <c r="BC458" s="36">
        <f t="shared" si="546"/>
        <v>0</v>
      </c>
      <c r="BD458" s="36">
        <f t="shared" si="547"/>
        <v>0</v>
      </c>
      <c r="BE458" s="36">
        <f t="shared" si="548"/>
        <v>0</v>
      </c>
      <c r="BF458" s="36">
        <f t="shared" si="549"/>
        <v>0</v>
      </c>
      <c r="BG458" s="36">
        <f t="shared" si="550"/>
        <v>0</v>
      </c>
      <c r="BH458" s="36">
        <f t="shared" si="551"/>
        <v>0</v>
      </c>
      <c r="BI458" s="36">
        <f t="shared" si="552"/>
        <v>0</v>
      </c>
      <c r="BJ458" s="118">
        <f t="shared" si="531"/>
        <v>0</v>
      </c>
      <c r="BK458" s="37"/>
      <c r="BL458" s="38">
        <f t="shared" si="553"/>
        <v>0</v>
      </c>
      <c r="BM458" s="39">
        <f>IF(BA458+AP458+T457&gt;=F$8,0,IF(SUM($BL458:BL458)&lt;$C458,MIN(F$8-(BA458+AP458+T457),$C458-SUM($BL458:BL458)),0))</f>
        <v>0</v>
      </c>
      <c r="BN458" s="39">
        <f>IF(BB458+AQ458+U457&gt;=G$8,0,IF(SUM($BL458:BM458)&lt;$C458,MIN(G$8-(BB458+AQ458+U457),$C458-SUM($BL458:BM458)),0))</f>
        <v>0</v>
      </c>
      <c r="BO458" s="39">
        <f>IF(BC458+AR458+V457&gt;=H$8,0,IF(SUM($BL458:BN458)&lt;$C458,MIN(H$8-(BC458+AR458+V457),$C458-SUM($BL458:BN458)),0))</f>
        <v>0</v>
      </c>
      <c r="BP458" s="39">
        <f>IF(BD458+AS458+W457&gt;=I$8,0,IF(SUM($BL458:BO458)&lt;$C458,MIN(I$8-(BD458+AS458+W457),$C458-SUM($BL458:BO458)),0))</f>
        <v>0</v>
      </c>
      <c r="BQ458" s="39">
        <f>IF(BE458+AT458+X457&gt;=J$8,0,IF(SUM($BL458:BP458)&lt;$C458,MIN(J$8-(BE458+AT458+X457),$C458-SUM($BL458:BP458)),0))</f>
        <v>0</v>
      </c>
      <c r="BR458" s="39">
        <f>IF(BF458+AU458+Y457&gt;=K$8,0,IF(SUM($BL458:BQ458)&lt;$C458,MIN(K$8-(BF458+AU458+Y457),$C458-SUM($BL458:BQ458)),0))</f>
        <v>0</v>
      </c>
      <c r="BS458" s="39">
        <f>IF(BG458+AV458+Z457&gt;=L$8,0,IF(SUM($BL458:BR458)&lt;$C458,MIN(L$8-(BG458+AV458+Z457),$C458-SUM($BL458:BR458)),0))</f>
        <v>0</v>
      </c>
      <c r="BT458" s="39">
        <f>IF(BH458+AW458+AA457&gt;=M$8,0,IF(SUM($BL458:BS458)&lt;$C458,MIN(M$8-(BH458+AW458+AA457),$C458-SUM($BL458:BS458)),0))</f>
        <v>0</v>
      </c>
      <c r="BU458" s="39">
        <f>IF(BI458+AX458+AB457&gt;=N$8,0,IF(SUM($BL458:BT458)&lt;$C458,MIN(N$8-(BI458+AX458+AB457),$C458-SUM($BL458:BT458)),0))</f>
        <v>0</v>
      </c>
      <c r="BW458" s="52" t="e">
        <f t="shared" si="554"/>
        <v>#N/A</v>
      </c>
      <c r="BX458" s="174" t="e">
        <f t="shared" si="555"/>
        <v>#N/A</v>
      </c>
      <c r="BY458" s="39">
        <f t="shared" si="532"/>
        <v>0</v>
      </c>
      <c r="BZ458" s="174" t="e">
        <f t="shared" si="556"/>
        <v>#N/A</v>
      </c>
      <c r="CA458" s="37">
        <f t="shared" si="533"/>
        <v>0</v>
      </c>
      <c r="CB458" s="174" t="e">
        <f t="shared" si="557"/>
        <v>#N/A</v>
      </c>
      <c r="CC458" s="39">
        <f t="shared" si="534"/>
        <v>0</v>
      </c>
      <c r="CD458" s="174" t="e">
        <f t="shared" si="558"/>
        <v>#N/A</v>
      </c>
      <c r="CE458" s="39">
        <f t="shared" si="535"/>
        <v>0</v>
      </c>
      <c r="CF458" s="174" t="e">
        <f t="shared" si="559"/>
        <v>#N/A</v>
      </c>
      <c r="CG458" s="39">
        <f t="shared" si="536"/>
        <v>0</v>
      </c>
      <c r="CH458" s="174" t="e">
        <f t="shared" si="560"/>
        <v>#N/A</v>
      </c>
      <c r="CI458" s="39">
        <f t="shared" si="537"/>
        <v>0</v>
      </c>
      <c r="CJ458" s="174" t="e">
        <f t="shared" si="561"/>
        <v>#N/A</v>
      </c>
      <c r="CK458" s="39">
        <f t="shared" si="538"/>
        <v>0</v>
      </c>
      <c r="CL458" s="174" t="e">
        <f t="shared" si="562"/>
        <v>#N/A</v>
      </c>
      <c r="CM458" s="39">
        <f t="shared" si="539"/>
        <v>0</v>
      </c>
      <c r="CN458" s="174" t="e">
        <f t="shared" si="563"/>
        <v>#N/A</v>
      </c>
      <c r="CO458" s="39">
        <f t="shared" si="540"/>
        <v>0</v>
      </c>
      <c r="CP458" s="174" t="e">
        <f t="shared" si="564"/>
        <v>#N/A</v>
      </c>
      <c r="CQ458" s="39">
        <f t="shared" si="541"/>
        <v>0</v>
      </c>
      <c r="CR458" s="39" t="e">
        <f>IF(ISERROR(BX458),NA(),(BY458/Calculator!$E$6)/2)</f>
        <v>#N/A</v>
      </c>
      <c r="CS458" s="39" t="e">
        <f>IF(ISERROR(BZ458),NA(),(CA458/Calculator!$E$6)/2)</f>
        <v>#N/A</v>
      </c>
      <c r="CT458" s="39" t="e">
        <f>IF(ISERROR(CB458),NA(),(CC458/Calculator!$E$6)/2)</f>
        <v>#N/A</v>
      </c>
      <c r="CU458" s="39" t="e">
        <f>IF(ISERROR(CD458),NA(),(CE458/Calculator!$E$6)/2)</f>
        <v>#N/A</v>
      </c>
      <c r="CV458" s="39" t="e">
        <f>IF(ISERROR(CF458),NA(),(CG458/Calculator!$E$6)/2)</f>
        <v>#N/A</v>
      </c>
      <c r="CW458" s="39" t="e">
        <f>IF(ISERROR(CH458),NA(),(CI458/Calculator!$E$6)/2)</f>
        <v>#N/A</v>
      </c>
      <c r="CX458" s="39" t="e">
        <f>IF(ISERROR(CJ458),NA(),(CK458/Calculator!$E$6)/2)</f>
        <v>#N/A</v>
      </c>
      <c r="CY458" s="39" t="e">
        <f>IF(ISERROR(CL458),NA(),(CM458/Calculator!$E$6)/2)</f>
        <v>#N/A</v>
      </c>
      <c r="CZ458" s="39" t="e">
        <f>IF(ISERROR(CN458),NA(),(CO458/Calculator!$E$6)/2)</f>
        <v>#N/A</v>
      </c>
      <c r="DA458" s="39" t="e">
        <f>IF(ISERROR(CP458),NA(),(CQ458/Calculator!$E$6)/2)</f>
        <v>#N/A</v>
      </c>
    </row>
    <row r="459" spans="1:105" s="34" customFormat="1" ht="12" thickBot="1" x14ac:dyDescent="0.25">
      <c r="A459" s="51" t="str">
        <f t="shared" si="496"/>
        <v/>
      </c>
      <c r="B459" s="52" t="str">
        <f t="shared" si="542"/>
        <v/>
      </c>
      <c r="C459" s="53" t="str">
        <f t="shared" si="497"/>
        <v/>
      </c>
      <c r="D459" s="54"/>
      <c r="E459" s="36">
        <f t="shared" si="498"/>
        <v>0</v>
      </c>
      <c r="F459" s="36">
        <f t="shared" si="499"/>
        <v>0</v>
      </c>
      <c r="G459" s="36">
        <f t="shared" si="500"/>
        <v>0</v>
      </c>
      <c r="H459" s="36">
        <f t="shared" si="501"/>
        <v>0</v>
      </c>
      <c r="I459" s="36">
        <f t="shared" si="502"/>
        <v>0</v>
      </c>
      <c r="J459" s="36">
        <f t="shared" si="503"/>
        <v>0</v>
      </c>
      <c r="K459" s="36">
        <f t="shared" si="504"/>
        <v>0</v>
      </c>
      <c r="L459" s="36">
        <f t="shared" si="505"/>
        <v>0</v>
      </c>
      <c r="M459" s="36">
        <f t="shared" si="506"/>
        <v>0</v>
      </c>
      <c r="N459" s="36">
        <f t="shared" si="507"/>
        <v>0</v>
      </c>
      <c r="O459" s="49">
        <f t="shared" si="508"/>
        <v>0</v>
      </c>
      <c r="P459" s="132" t="str">
        <f t="shared" si="509"/>
        <v/>
      </c>
      <c r="Q459" s="50">
        <f t="shared" si="510"/>
        <v>0</v>
      </c>
      <c r="R459" s="37"/>
      <c r="S459" s="36">
        <f t="shared" si="511"/>
        <v>1000</v>
      </c>
      <c r="T459" s="36">
        <f t="shared" si="512"/>
        <v>0</v>
      </c>
      <c r="U459" s="36">
        <f t="shared" si="513"/>
        <v>0</v>
      </c>
      <c r="V459" s="36">
        <f t="shared" si="514"/>
        <v>0</v>
      </c>
      <c r="W459" s="36">
        <f t="shared" si="515"/>
        <v>3000</v>
      </c>
      <c r="X459" s="36">
        <f t="shared" si="516"/>
        <v>0</v>
      </c>
      <c r="Y459" s="36">
        <f t="shared" si="517"/>
        <v>0</v>
      </c>
      <c r="Z459" s="36">
        <f t="shared" si="518"/>
        <v>108057.37000000008</v>
      </c>
      <c r="AA459" s="36">
        <f t="shared" si="519"/>
        <v>0</v>
      </c>
      <c r="AB459" s="36">
        <f t="shared" si="520"/>
        <v>0</v>
      </c>
      <c r="AC459" s="40"/>
      <c r="AD459" s="36">
        <f t="shared" si="486"/>
        <v>0</v>
      </c>
      <c r="AE459" s="36">
        <f t="shared" si="487"/>
        <v>0</v>
      </c>
      <c r="AF459" s="36">
        <f t="shared" si="488"/>
        <v>0</v>
      </c>
      <c r="AG459" s="36">
        <f t="shared" si="489"/>
        <v>0</v>
      </c>
      <c r="AH459" s="36">
        <f t="shared" si="490"/>
        <v>0</v>
      </c>
      <c r="AI459" s="36">
        <f t="shared" si="491"/>
        <v>0</v>
      </c>
      <c r="AJ459" s="36">
        <f t="shared" si="492"/>
        <v>0</v>
      </c>
      <c r="AK459" s="36">
        <f t="shared" si="493"/>
        <v>0</v>
      </c>
      <c r="AL459" s="36">
        <f t="shared" si="494"/>
        <v>0</v>
      </c>
      <c r="AM459" s="36">
        <f t="shared" si="495"/>
        <v>0</v>
      </c>
      <c r="AN459" s="40"/>
      <c r="AO459" s="36">
        <f t="shared" si="521"/>
        <v>0</v>
      </c>
      <c r="AP459" s="36">
        <f t="shared" si="522"/>
        <v>0</v>
      </c>
      <c r="AQ459" s="36">
        <f t="shared" si="523"/>
        <v>0</v>
      </c>
      <c r="AR459" s="36">
        <f t="shared" si="524"/>
        <v>0</v>
      </c>
      <c r="AS459" s="36">
        <f t="shared" si="525"/>
        <v>0</v>
      </c>
      <c r="AT459" s="36">
        <f t="shared" si="526"/>
        <v>0</v>
      </c>
      <c r="AU459" s="36">
        <f t="shared" si="527"/>
        <v>0</v>
      </c>
      <c r="AV459" s="36">
        <f t="shared" si="528"/>
        <v>314.25</v>
      </c>
      <c r="AW459" s="36">
        <f t="shared" si="529"/>
        <v>0</v>
      </c>
      <c r="AX459" s="36">
        <f t="shared" si="530"/>
        <v>0</v>
      </c>
      <c r="AZ459" s="36">
        <f t="shared" si="543"/>
        <v>0</v>
      </c>
      <c r="BA459" s="36">
        <f t="shared" si="544"/>
        <v>0</v>
      </c>
      <c r="BB459" s="36">
        <f t="shared" si="545"/>
        <v>0</v>
      </c>
      <c r="BC459" s="36">
        <f t="shared" si="546"/>
        <v>0</v>
      </c>
      <c r="BD459" s="36">
        <f t="shared" si="547"/>
        <v>0</v>
      </c>
      <c r="BE459" s="36">
        <f t="shared" si="548"/>
        <v>0</v>
      </c>
      <c r="BF459" s="36">
        <f t="shared" si="549"/>
        <v>0</v>
      </c>
      <c r="BG459" s="36">
        <f t="shared" si="550"/>
        <v>0</v>
      </c>
      <c r="BH459" s="36">
        <f t="shared" si="551"/>
        <v>0</v>
      </c>
      <c r="BI459" s="36">
        <f t="shared" si="552"/>
        <v>0</v>
      </c>
      <c r="BJ459" s="118">
        <f t="shared" si="531"/>
        <v>0</v>
      </c>
      <c r="BK459" s="37"/>
      <c r="BL459" s="38">
        <f t="shared" si="553"/>
        <v>0</v>
      </c>
      <c r="BM459" s="39">
        <f>IF(BA459+AP459+T458&gt;=F$8,0,IF(SUM($BL459:BL459)&lt;$C459,MIN(F$8-(BA459+AP459+T458),$C459-SUM($BL459:BL459)),0))</f>
        <v>0</v>
      </c>
      <c r="BN459" s="39">
        <f>IF(BB459+AQ459+U458&gt;=G$8,0,IF(SUM($BL459:BM459)&lt;$C459,MIN(G$8-(BB459+AQ459+U458),$C459-SUM($BL459:BM459)),0))</f>
        <v>0</v>
      </c>
      <c r="BO459" s="39">
        <f>IF(BC459+AR459+V458&gt;=H$8,0,IF(SUM($BL459:BN459)&lt;$C459,MIN(H$8-(BC459+AR459+V458),$C459-SUM($BL459:BN459)),0))</f>
        <v>0</v>
      </c>
      <c r="BP459" s="39">
        <f>IF(BD459+AS459+W458&gt;=I$8,0,IF(SUM($BL459:BO459)&lt;$C459,MIN(I$8-(BD459+AS459+W458),$C459-SUM($BL459:BO459)),0))</f>
        <v>0</v>
      </c>
      <c r="BQ459" s="39">
        <f>IF(BE459+AT459+X458&gt;=J$8,0,IF(SUM($BL459:BP459)&lt;$C459,MIN(J$8-(BE459+AT459+X458),$C459-SUM($BL459:BP459)),0))</f>
        <v>0</v>
      </c>
      <c r="BR459" s="39">
        <f>IF(BF459+AU459+Y458&gt;=K$8,0,IF(SUM($BL459:BQ459)&lt;$C459,MIN(K$8-(BF459+AU459+Y458),$C459-SUM($BL459:BQ459)),0))</f>
        <v>0</v>
      </c>
      <c r="BS459" s="39">
        <f>IF(BG459+AV459+Z458&gt;=L$8,0,IF(SUM($BL459:BR459)&lt;$C459,MIN(L$8-(BG459+AV459+Z458),$C459-SUM($BL459:BR459)),0))</f>
        <v>0</v>
      </c>
      <c r="BT459" s="39">
        <f>IF(BH459+AW459+AA458&gt;=M$8,0,IF(SUM($BL459:BS459)&lt;$C459,MIN(M$8-(BH459+AW459+AA458),$C459-SUM($BL459:BS459)),0))</f>
        <v>0</v>
      </c>
      <c r="BU459" s="39">
        <f>IF(BI459+AX459+AB458&gt;=N$8,0,IF(SUM($BL459:BT459)&lt;$C459,MIN(N$8-(BI459+AX459+AB458),$C459-SUM($BL459:BT459)),0))</f>
        <v>0</v>
      </c>
      <c r="BW459" s="52" t="e">
        <f t="shared" si="554"/>
        <v>#N/A</v>
      </c>
      <c r="BX459" s="174" t="e">
        <f t="shared" si="555"/>
        <v>#N/A</v>
      </c>
      <c r="BY459" s="39">
        <f t="shared" si="532"/>
        <v>0</v>
      </c>
      <c r="BZ459" s="174" t="e">
        <f t="shared" si="556"/>
        <v>#N/A</v>
      </c>
      <c r="CA459" s="37">
        <f t="shared" si="533"/>
        <v>0</v>
      </c>
      <c r="CB459" s="174" t="e">
        <f t="shared" si="557"/>
        <v>#N/A</v>
      </c>
      <c r="CC459" s="39">
        <f t="shared" si="534"/>
        <v>0</v>
      </c>
      <c r="CD459" s="174" t="e">
        <f t="shared" si="558"/>
        <v>#N/A</v>
      </c>
      <c r="CE459" s="39">
        <f t="shared" si="535"/>
        <v>0</v>
      </c>
      <c r="CF459" s="174" t="e">
        <f t="shared" si="559"/>
        <v>#N/A</v>
      </c>
      <c r="CG459" s="39">
        <f t="shared" si="536"/>
        <v>0</v>
      </c>
      <c r="CH459" s="174" t="e">
        <f t="shared" si="560"/>
        <v>#N/A</v>
      </c>
      <c r="CI459" s="39">
        <f t="shared" si="537"/>
        <v>0</v>
      </c>
      <c r="CJ459" s="174" t="e">
        <f t="shared" si="561"/>
        <v>#N/A</v>
      </c>
      <c r="CK459" s="39">
        <f t="shared" si="538"/>
        <v>0</v>
      </c>
      <c r="CL459" s="174" t="e">
        <f t="shared" si="562"/>
        <v>#N/A</v>
      </c>
      <c r="CM459" s="39">
        <f t="shared" si="539"/>
        <v>0</v>
      </c>
      <c r="CN459" s="174" t="e">
        <f t="shared" si="563"/>
        <v>#N/A</v>
      </c>
      <c r="CO459" s="39">
        <f t="shared" si="540"/>
        <v>0</v>
      </c>
      <c r="CP459" s="174" t="e">
        <f t="shared" si="564"/>
        <v>#N/A</v>
      </c>
      <c r="CQ459" s="39">
        <f t="shared" si="541"/>
        <v>0</v>
      </c>
      <c r="CR459" s="39" t="e">
        <f>IF(ISERROR(BX459),NA(),(BY459/Calculator!$E$6)/2)</f>
        <v>#N/A</v>
      </c>
      <c r="CS459" s="39" t="e">
        <f>IF(ISERROR(BZ459),NA(),(CA459/Calculator!$E$6)/2)</f>
        <v>#N/A</v>
      </c>
      <c r="CT459" s="39" t="e">
        <f>IF(ISERROR(CB459),NA(),(CC459/Calculator!$E$6)/2)</f>
        <v>#N/A</v>
      </c>
      <c r="CU459" s="39" t="e">
        <f>IF(ISERROR(CD459),NA(),(CE459/Calculator!$E$6)/2)</f>
        <v>#N/A</v>
      </c>
      <c r="CV459" s="39" t="e">
        <f>IF(ISERROR(CF459),NA(),(CG459/Calculator!$E$6)/2)</f>
        <v>#N/A</v>
      </c>
      <c r="CW459" s="39" t="e">
        <f>IF(ISERROR(CH459),NA(),(CI459/Calculator!$E$6)/2)</f>
        <v>#N/A</v>
      </c>
      <c r="CX459" s="39" t="e">
        <f>IF(ISERROR(CJ459),NA(),(CK459/Calculator!$E$6)/2)</f>
        <v>#N/A</v>
      </c>
      <c r="CY459" s="39" t="e">
        <f>IF(ISERROR(CL459),NA(),(CM459/Calculator!$E$6)/2)</f>
        <v>#N/A</v>
      </c>
      <c r="CZ459" s="39" t="e">
        <f>IF(ISERROR(CN459),NA(),(CO459/Calculator!$E$6)/2)</f>
        <v>#N/A</v>
      </c>
      <c r="DA459" s="39" t="e">
        <f>IF(ISERROR(CP459),NA(),(CQ459/Calculator!$E$6)/2)</f>
        <v>#N/A</v>
      </c>
    </row>
    <row r="460" spans="1:105" s="34" customFormat="1" ht="12" thickBot="1" x14ac:dyDescent="0.25">
      <c r="A460" s="51" t="str">
        <f t="shared" si="496"/>
        <v/>
      </c>
      <c r="B460" s="52" t="str">
        <f t="shared" si="542"/>
        <v/>
      </c>
      <c r="C460" s="53" t="str">
        <f t="shared" si="497"/>
        <v/>
      </c>
      <c r="D460" s="54"/>
      <c r="E460" s="36">
        <f t="shared" si="498"/>
        <v>0</v>
      </c>
      <c r="F460" s="36">
        <f t="shared" si="499"/>
        <v>0</v>
      </c>
      <c r="G460" s="36">
        <f t="shared" si="500"/>
        <v>0</v>
      </c>
      <c r="H460" s="36">
        <f t="shared" si="501"/>
        <v>0</v>
      </c>
      <c r="I460" s="36">
        <f t="shared" si="502"/>
        <v>0</v>
      </c>
      <c r="J460" s="36">
        <f t="shared" si="503"/>
        <v>0</v>
      </c>
      <c r="K460" s="36">
        <f t="shared" si="504"/>
        <v>0</v>
      </c>
      <c r="L460" s="36">
        <f t="shared" si="505"/>
        <v>0</v>
      </c>
      <c r="M460" s="36">
        <f t="shared" si="506"/>
        <v>0</v>
      </c>
      <c r="N460" s="36">
        <f t="shared" si="507"/>
        <v>0</v>
      </c>
      <c r="O460" s="49">
        <f t="shared" si="508"/>
        <v>0</v>
      </c>
      <c r="P460" s="132" t="str">
        <f t="shared" si="509"/>
        <v/>
      </c>
      <c r="Q460" s="50">
        <f t="shared" si="510"/>
        <v>0</v>
      </c>
      <c r="R460" s="37"/>
      <c r="S460" s="36">
        <f t="shared" si="511"/>
        <v>1000</v>
      </c>
      <c r="T460" s="36">
        <f t="shared" si="512"/>
        <v>0</v>
      </c>
      <c r="U460" s="36">
        <f t="shared" si="513"/>
        <v>0</v>
      </c>
      <c r="V460" s="36">
        <f t="shared" si="514"/>
        <v>0</v>
      </c>
      <c r="W460" s="36">
        <f t="shared" si="515"/>
        <v>3000</v>
      </c>
      <c r="X460" s="36">
        <f t="shared" si="516"/>
        <v>0</v>
      </c>
      <c r="Y460" s="36">
        <f t="shared" si="517"/>
        <v>0</v>
      </c>
      <c r="Z460" s="36">
        <f t="shared" si="518"/>
        <v>108372.54000000008</v>
      </c>
      <c r="AA460" s="36">
        <f t="shared" si="519"/>
        <v>0</v>
      </c>
      <c r="AB460" s="36">
        <f t="shared" si="520"/>
        <v>0</v>
      </c>
      <c r="AC460" s="40"/>
      <c r="AD460" s="36">
        <f t="shared" si="486"/>
        <v>0</v>
      </c>
      <c r="AE460" s="36">
        <f t="shared" si="487"/>
        <v>0</v>
      </c>
      <c r="AF460" s="36">
        <f t="shared" si="488"/>
        <v>0</v>
      </c>
      <c r="AG460" s="36">
        <f t="shared" si="489"/>
        <v>0</v>
      </c>
      <c r="AH460" s="36">
        <f t="shared" si="490"/>
        <v>0</v>
      </c>
      <c r="AI460" s="36">
        <f t="shared" si="491"/>
        <v>0</v>
      </c>
      <c r="AJ460" s="36">
        <f t="shared" si="492"/>
        <v>0</v>
      </c>
      <c r="AK460" s="36">
        <f t="shared" si="493"/>
        <v>0</v>
      </c>
      <c r="AL460" s="36">
        <f t="shared" si="494"/>
        <v>0</v>
      </c>
      <c r="AM460" s="36">
        <f t="shared" si="495"/>
        <v>0</v>
      </c>
      <c r="AN460" s="40"/>
      <c r="AO460" s="36">
        <f t="shared" si="521"/>
        <v>0</v>
      </c>
      <c r="AP460" s="36">
        <f t="shared" si="522"/>
        <v>0</v>
      </c>
      <c r="AQ460" s="36">
        <f t="shared" si="523"/>
        <v>0</v>
      </c>
      <c r="AR460" s="36">
        <f t="shared" si="524"/>
        <v>0</v>
      </c>
      <c r="AS460" s="36">
        <f t="shared" si="525"/>
        <v>0</v>
      </c>
      <c r="AT460" s="36">
        <f t="shared" si="526"/>
        <v>0</v>
      </c>
      <c r="AU460" s="36">
        <f t="shared" si="527"/>
        <v>0</v>
      </c>
      <c r="AV460" s="36">
        <f t="shared" si="528"/>
        <v>315.17</v>
      </c>
      <c r="AW460" s="36">
        <f t="shared" si="529"/>
        <v>0</v>
      </c>
      <c r="AX460" s="36">
        <f t="shared" si="530"/>
        <v>0</v>
      </c>
      <c r="AZ460" s="36">
        <f t="shared" si="543"/>
        <v>0</v>
      </c>
      <c r="BA460" s="36">
        <f t="shared" si="544"/>
        <v>0</v>
      </c>
      <c r="BB460" s="36">
        <f t="shared" si="545"/>
        <v>0</v>
      </c>
      <c r="BC460" s="36">
        <f t="shared" si="546"/>
        <v>0</v>
      </c>
      <c r="BD460" s="36">
        <f t="shared" si="547"/>
        <v>0</v>
      </c>
      <c r="BE460" s="36">
        <f t="shared" si="548"/>
        <v>0</v>
      </c>
      <c r="BF460" s="36">
        <f t="shared" si="549"/>
        <v>0</v>
      </c>
      <c r="BG460" s="36">
        <f t="shared" si="550"/>
        <v>0</v>
      </c>
      <c r="BH460" s="36">
        <f t="shared" si="551"/>
        <v>0</v>
      </c>
      <c r="BI460" s="36">
        <f t="shared" si="552"/>
        <v>0</v>
      </c>
      <c r="BJ460" s="118">
        <f t="shared" si="531"/>
        <v>0</v>
      </c>
      <c r="BK460" s="37"/>
      <c r="BL460" s="38">
        <f t="shared" si="553"/>
        <v>0</v>
      </c>
      <c r="BM460" s="39">
        <f>IF(BA460+AP460+T459&gt;=F$8,0,IF(SUM($BL460:BL460)&lt;$C460,MIN(F$8-(BA460+AP460+T459),$C460-SUM($BL460:BL460)),0))</f>
        <v>0</v>
      </c>
      <c r="BN460" s="39">
        <f>IF(BB460+AQ460+U459&gt;=G$8,0,IF(SUM($BL460:BM460)&lt;$C460,MIN(G$8-(BB460+AQ460+U459),$C460-SUM($BL460:BM460)),0))</f>
        <v>0</v>
      </c>
      <c r="BO460" s="39">
        <f>IF(BC460+AR460+V459&gt;=H$8,0,IF(SUM($BL460:BN460)&lt;$C460,MIN(H$8-(BC460+AR460+V459),$C460-SUM($BL460:BN460)),0))</f>
        <v>0</v>
      </c>
      <c r="BP460" s="39">
        <f>IF(BD460+AS460+W459&gt;=I$8,0,IF(SUM($BL460:BO460)&lt;$C460,MIN(I$8-(BD460+AS460+W459),$C460-SUM($BL460:BO460)),0))</f>
        <v>0</v>
      </c>
      <c r="BQ460" s="39">
        <f>IF(BE460+AT460+X459&gt;=J$8,0,IF(SUM($BL460:BP460)&lt;$C460,MIN(J$8-(BE460+AT460+X459),$C460-SUM($BL460:BP460)),0))</f>
        <v>0</v>
      </c>
      <c r="BR460" s="39">
        <f>IF(BF460+AU460+Y459&gt;=K$8,0,IF(SUM($BL460:BQ460)&lt;$C460,MIN(K$8-(BF460+AU460+Y459),$C460-SUM($BL460:BQ460)),0))</f>
        <v>0</v>
      </c>
      <c r="BS460" s="39">
        <f>IF(BG460+AV460+Z459&gt;=L$8,0,IF(SUM($BL460:BR460)&lt;$C460,MIN(L$8-(BG460+AV460+Z459),$C460-SUM($BL460:BR460)),0))</f>
        <v>0</v>
      </c>
      <c r="BT460" s="39">
        <f>IF(BH460+AW460+AA459&gt;=M$8,0,IF(SUM($BL460:BS460)&lt;$C460,MIN(M$8-(BH460+AW460+AA459),$C460-SUM($BL460:BS460)),0))</f>
        <v>0</v>
      </c>
      <c r="BU460" s="39">
        <f>IF(BI460+AX460+AB459&gt;=N$8,0,IF(SUM($BL460:BT460)&lt;$C460,MIN(N$8-(BI460+AX460+AB459),$C460-SUM($BL460:BT460)),0))</f>
        <v>0</v>
      </c>
      <c r="BW460" s="52" t="e">
        <f t="shared" si="554"/>
        <v>#N/A</v>
      </c>
      <c r="BX460" s="174" t="e">
        <f t="shared" si="555"/>
        <v>#N/A</v>
      </c>
      <c r="BY460" s="39">
        <f t="shared" si="532"/>
        <v>0</v>
      </c>
      <c r="BZ460" s="174" t="e">
        <f t="shared" si="556"/>
        <v>#N/A</v>
      </c>
      <c r="CA460" s="37">
        <f t="shared" si="533"/>
        <v>0</v>
      </c>
      <c r="CB460" s="174" t="e">
        <f t="shared" si="557"/>
        <v>#N/A</v>
      </c>
      <c r="CC460" s="39">
        <f t="shared" si="534"/>
        <v>0</v>
      </c>
      <c r="CD460" s="174" t="e">
        <f t="shared" si="558"/>
        <v>#N/A</v>
      </c>
      <c r="CE460" s="39">
        <f t="shared" si="535"/>
        <v>0</v>
      </c>
      <c r="CF460" s="174" t="e">
        <f t="shared" si="559"/>
        <v>#N/A</v>
      </c>
      <c r="CG460" s="39">
        <f t="shared" si="536"/>
        <v>0</v>
      </c>
      <c r="CH460" s="174" t="e">
        <f t="shared" si="560"/>
        <v>#N/A</v>
      </c>
      <c r="CI460" s="39">
        <f t="shared" si="537"/>
        <v>0</v>
      </c>
      <c r="CJ460" s="174" t="e">
        <f t="shared" si="561"/>
        <v>#N/A</v>
      </c>
      <c r="CK460" s="39">
        <f t="shared" si="538"/>
        <v>0</v>
      </c>
      <c r="CL460" s="174" t="e">
        <f t="shared" si="562"/>
        <v>#N/A</v>
      </c>
      <c r="CM460" s="39">
        <f t="shared" si="539"/>
        <v>0</v>
      </c>
      <c r="CN460" s="174" t="e">
        <f t="shared" si="563"/>
        <v>#N/A</v>
      </c>
      <c r="CO460" s="39">
        <f t="shared" si="540"/>
        <v>0</v>
      </c>
      <c r="CP460" s="174" t="e">
        <f t="shared" si="564"/>
        <v>#N/A</v>
      </c>
      <c r="CQ460" s="39">
        <f t="shared" si="541"/>
        <v>0</v>
      </c>
      <c r="CR460" s="39" t="e">
        <f>IF(ISERROR(BX460),NA(),(BY460/Calculator!$E$6)/2)</f>
        <v>#N/A</v>
      </c>
      <c r="CS460" s="39" t="e">
        <f>IF(ISERROR(BZ460),NA(),(CA460/Calculator!$E$6)/2)</f>
        <v>#N/A</v>
      </c>
      <c r="CT460" s="39" t="e">
        <f>IF(ISERROR(CB460),NA(),(CC460/Calculator!$E$6)/2)</f>
        <v>#N/A</v>
      </c>
      <c r="CU460" s="39" t="e">
        <f>IF(ISERROR(CD460),NA(),(CE460/Calculator!$E$6)/2)</f>
        <v>#N/A</v>
      </c>
      <c r="CV460" s="39" t="e">
        <f>IF(ISERROR(CF460),NA(),(CG460/Calculator!$E$6)/2)</f>
        <v>#N/A</v>
      </c>
      <c r="CW460" s="39" t="e">
        <f>IF(ISERROR(CH460),NA(),(CI460/Calculator!$E$6)/2)</f>
        <v>#N/A</v>
      </c>
      <c r="CX460" s="39" t="e">
        <f>IF(ISERROR(CJ460),NA(),(CK460/Calculator!$E$6)/2)</f>
        <v>#N/A</v>
      </c>
      <c r="CY460" s="39" t="e">
        <f>IF(ISERROR(CL460),NA(),(CM460/Calculator!$E$6)/2)</f>
        <v>#N/A</v>
      </c>
      <c r="CZ460" s="39" t="e">
        <f>IF(ISERROR(CN460),NA(),(CO460/Calculator!$E$6)/2)</f>
        <v>#N/A</v>
      </c>
      <c r="DA460" s="39" t="e">
        <f>IF(ISERROR(CP460),NA(),(CQ460/Calculator!$E$6)/2)</f>
        <v>#N/A</v>
      </c>
    </row>
    <row r="461" spans="1:105" s="34" customFormat="1" ht="12" thickBot="1" x14ac:dyDescent="0.25">
      <c r="A461" s="51" t="str">
        <f t="shared" si="496"/>
        <v/>
      </c>
      <c r="B461" s="52" t="str">
        <f t="shared" si="542"/>
        <v/>
      </c>
      <c r="C461" s="53" t="str">
        <f t="shared" si="497"/>
        <v/>
      </c>
      <c r="D461" s="54"/>
      <c r="E461" s="36">
        <f t="shared" si="498"/>
        <v>0</v>
      </c>
      <c r="F461" s="36">
        <f t="shared" si="499"/>
        <v>0</v>
      </c>
      <c r="G461" s="36">
        <f t="shared" si="500"/>
        <v>0</v>
      </c>
      <c r="H461" s="36">
        <f t="shared" si="501"/>
        <v>0</v>
      </c>
      <c r="I461" s="36">
        <f t="shared" si="502"/>
        <v>0</v>
      </c>
      <c r="J461" s="36">
        <f t="shared" si="503"/>
        <v>0</v>
      </c>
      <c r="K461" s="36">
        <f t="shared" si="504"/>
        <v>0</v>
      </c>
      <c r="L461" s="36">
        <f t="shared" si="505"/>
        <v>0</v>
      </c>
      <c r="M461" s="36">
        <f t="shared" si="506"/>
        <v>0</v>
      </c>
      <c r="N461" s="36">
        <f t="shared" si="507"/>
        <v>0</v>
      </c>
      <c r="O461" s="49">
        <f t="shared" si="508"/>
        <v>0</v>
      </c>
      <c r="P461" s="132" t="str">
        <f t="shared" si="509"/>
        <v/>
      </c>
      <c r="Q461" s="50">
        <f t="shared" si="510"/>
        <v>0</v>
      </c>
      <c r="R461" s="37"/>
      <c r="S461" s="36">
        <f t="shared" si="511"/>
        <v>1000</v>
      </c>
      <c r="T461" s="36">
        <f t="shared" si="512"/>
        <v>0</v>
      </c>
      <c r="U461" s="36">
        <f t="shared" si="513"/>
        <v>0</v>
      </c>
      <c r="V461" s="36">
        <f t="shared" si="514"/>
        <v>0</v>
      </c>
      <c r="W461" s="36">
        <f t="shared" si="515"/>
        <v>3000</v>
      </c>
      <c r="X461" s="36">
        <f t="shared" si="516"/>
        <v>0</v>
      </c>
      <c r="Y461" s="36">
        <f t="shared" si="517"/>
        <v>0</v>
      </c>
      <c r="Z461" s="36">
        <f t="shared" si="518"/>
        <v>108688.63000000008</v>
      </c>
      <c r="AA461" s="36">
        <f t="shared" si="519"/>
        <v>0</v>
      </c>
      <c r="AB461" s="36">
        <f t="shared" si="520"/>
        <v>0</v>
      </c>
      <c r="AC461" s="40"/>
      <c r="AD461" s="36">
        <f t="shared" si="486"/>
        <v>0</v>
      </c>
      <c r="AE461" s="36">
        <f t="shared" si="487"/>
        <v>0</v>
      </c>
      <c r="AF461" s="36">
        <f t="shared" si="488"/>
        <v>0</v>
      </c>
      <c r="AG461" s="36">
        <f t="shared" si="489"/>
        <v>0</v>
      </c>
      <c r="AH461" s="36">
        <f t="shared" si="490"/>
        <v>0</v>
      </c>
      <c r="AI461" s="36">
        <f t="shared" si="491"/>
        <v>0</v>
      </c>
      <c r="AJ461" s="36">
        <f t="shared" si="492"/>
        <v>0</v>
      </c>
      <c r="AK461" s="36">
        <f t="shared" si="493"/>
        <v>0</v>
      </c>
      <c r="AL461" s="36">
        <f t="shared" si="494"/>
        <v>0</v>
      </c>
      <c r="AM461" s="36">
        <f t="shared" si="495"/>
        <v>0</v>
      </c>
      <c r="AN461" s="40"/>
      <c r="AO461" s="36">
        <f t="shared" si="521"/>
        <v>0</v>
      </c>
      <c r="AP461" s="36">
        <f t="shared" si="522"/>
        <v>0</v>
      </c>
      <c r="AQ461" s="36">
        <f t="shared" si="523"/>
        <v>0</v>
      </c>
      <c r="AR461" s="36">
        <f t="shared" si="524"/>
        <v>0</v>
      </c>
      <c r="AS461" s="36">
        <f t="shared" si="525"/>
        <v>0</v>
      </c>
      <c r="AT461" s="36">
        <f t="shared" si="526"/>
        <v>0</v>
      </c>
      <c r="AU461" s="36">
        <f t="shared" si="527"/>
        <v>0</v>
      </c>
      <c r="AV461" s="36">
        <f t="shared" si="528"/>
        <v>316.08999999999997</v>
      </c>
      <c r="AW461" s="36">
        <f t="shared" si="529"/>
        <v>0</v>
      </c>
      <c r="AX461" s="36">
        <f t="shared" si="530"/>
        <v>0</v>
      </c>
      <c r="AZ461" s="36">
        <f t="shared" si="543"/>
        <v>0</v>
      </c>
      <c r="BA461" s="36">
        <f t="shared" si="544"/>
        <v>0</v>
      </c>
      <c r="BB461" s="36">
        <f t="shared" si="545"/>
        <v>0</v>
      </c>
      <c r="BC461" s="36">
        <f t="shared" si="546"/>
        <v>0</v>
      </c>
      <c r="BD461" s="36">
        <f t="shared" si="547"/>
        <v>0</v>
      </c>
      <c r="BE461" s="36">
        <f t="shared" si="548"/>
        <v>0</v>
      </c>
      <c r="BF461" s="36">
        <f t="shared" si="549"/>
        <v>0</v>
      </c>
      <c r="BG461" s="36">
        <f t="shared" si="550"/>
        <v>0</v>
      </c>
      <c r="BH461" s="36">
        <f t="shared" si="551"/>
        <v>0</v>
      </c>
      <c r="BI461" s="36">
        <f t="shared" si="552"/>
        <v>0</v>
      </c>
      <c r="BJ461" s="118">
        <f t="shared" si="531"/>
        <v>0</v>
      </c>
      <c r="BK461" s="37"/>
      <c r="BL461" s="38">
        <f t="shared" si="553"/>
        <v>0</v>
      </c>
      <c r="BM461" s="39">
        <f>IF(BA461+AP461+T460&gt;=F$8,0,IF(SUM($BL461:BL461)&lt;$C461,MIN(F$8-(BA461+AP461+T460),$C461-SUM($BL461:BL461)),0))</f>
        <v>0</v>
      </c>
      <c r="BN461" s="39">
        <f>IF(BB461+AQ461+U460&gt;=G$8,0,IF(SUM($BL461:BM461)&lt;$C461,MIN(G$8-(BB461+AQ461+U460),$C461-SUM($BL461:BM461)),0))</f>
        <v>0</v>
      </c>
      <c r="BO461" s="39">
        <f>IF(BC461+AR461+V460&gt;=H$8,0,IF(SUM($BL461:BN461)&lt;$C461,MIN(H$8-(BC461+AR461+V460),$C461-SUM($BL461:BN461)),0))</f>
        <v>0</v>
      </c>
      <c r="BP461" s="39">
        <f>IF(BD461+AS461+W460&gt;=I$8,0,IF(SUM($BL461:BO461)&lt;$C461,MIN(I$8-(BD461+AS461+W460),$C461-SUM($BL461:BO461)),0))</f>
        <v>0</v>
      </c>
      <c r="BQ461" s="39">
        <f>IF(BE461+AT461+X460&gt;=J$8,0,IF(SUM($BL461:BP461)&lt;$C461,MIN(J$8-(BE461+AT461+X460),$C461-SUM($BL461:BP461)),0))</f>
        <v>0</v>
      </c>
      <c r="BR461" s="39">
        <f>IF(BF461+AU461+Y460&gt;=K$8,0,IF(SUM($BL461:BQ461)&lt;$C461,MIN(K$8-(BF461+AU461+Y460),$C461-SUM($BL461:BQ461)),0))</f>
        <v>0</v>
      </c>
      <c r="BS461" s="39">
        <f>IF(BG461+AV461+Z460&gt;=L$8,0,IF(SUM($BL461:BR461)&lt;$C461,MIN(L$8-(BG461+AV461+Z460),$C461-SUM($BL461:BR461)),0))</f>
        <v>0</v>
      </c>
      <c r="BT461" s="39">
        <f>IF(BH461+AW461+AA460&gt;=M$8,0,IF(SUM($BL461:BS461)&lt;$C461,MIN(M$8-(BH461+AW461+AA460),$C461-SUM($BL461:BS461)),0))</f>
        <v>0</v>
      </c>
      <c r="BU461" s="39">
        <f>IF(BI461+AX461+AB460&gt;=N$8,0,IF(SUM($BL461:BT461)&lt;$C461,MIN(N$8-(BI461+AX461+AB460),$C461-SUM($BL461:BT461)),0))</f>
        <v>0</v>
      </c>
      <c r="BW461" s="52" t="e">
        <f t="shared" si="554"/>
        <v>#N/A</v>
      </c>
      <c r="BX461" s="174" t="e">
        <f t="shared" si="555"/>
        <v>#N/A</v>
      </c>
      <c r="BY461" s="39">
        <f t="shared" si="532"/>
        <v>0</v>
      </c>
      <c r="BZ461" s="174" t="e">
        <f t="shared" si="556"/>
        <v>#N/A</v>
      </c>
      <c r="CA461" s="37">
        <f t="shared" si="533"/>
        <v>0</v>
      </c>
      <c r="CB461" s="174" t="e">
        <f t="shared" si="557"/>
        <v>#N/A</v>
      </c>
      <c r="CC461" s="39">
        <f t="shared" si="534"/>
        <v>0</v>
      </c>
      <c r="CD461" s="174" t="e">
        <f t="shared" si="558"/>
        <v>#N/A</v>
      </c>
      <c r="CE461" s="39">
        <f t="shared" si="535"/>
        <v>0</v>
      </c>
      <c r="CF461" s="174" t="e">
        <f t="shared" si="559"/>
        <v>#N/A</v>
      </c>
      <c r="CG461" s="39">
        <f t="shared" si="536"/>
        <v>0</v>
      </c>
      <c r="CH461" s="174" t="e">
        <f t="shared" si="560"/>
        <v>#N/A</v>
      </c>
      <c r="CI461" s="39">
        <f t="shared" si="537"/>
        <v>0</v>
      </c>
      <c r="CJ461" s="174" t="e">
        <f t="shared" si="561"/>
        <v>#N/A</v>
      </c>
      <c r="CK461" s="39">
        <f t="shared" si="538"/>
        <v>0</v>
      </c>
      <c r="CL461" s="174" t="e">
        <f t="shared" si="562"/>
        <v>#N/A</v>
      </c>
      <c r="CM461" s="39">
        <f t="shared" si="539"/>
        <v>0</v>
      </c>
      <c r="CN461" s="174" t="e">
        <f t="shared" si="563"/>
        <v>#N/A</v>
      </c>
      <c r="CO461" s="39">
        <f t="shared" si="540"/>
        <v>0</v>
      </c>
      <c r="CP461" s="174" t="e">
        <f t="shared" si="564"/>
        <v>#N/A</v>
      </c>
      <c r="CQ461" s="39">
        <f t="shared" si="541"/>
        <v>0</v>
      </c>
      <c r="CR461" s="39" t="e">
        <f>IF(ISERROR(BX461),NA(),(BY461/Calculator!$E$6)/2)</f>
        <v>#N/A</v>
      </c>
      <c r="CS461" s="39" t="e">
        <f>IF(ISERROR(BZ461),NA(),(CA461/Calculator!$E$6)/2)</f>
        <v>#N/A</v>
      </c>
      <c r="CT461" s="39" t="e">
        <f>IF(ISERROR(CB461),NA(),(CC461/Calculator!$E$6)/2)</f>
        <v>#N/A</v>
      </c>
      <c r="CU461" s="39" t="e">
        <f>IF(ISERROR(CD461),NA(),(CE461/Calculator!$E$6)/2)</f>
        <v>#N/A</v>
      </c>
      <c r="CV461" s="39" t="e">
        <f>IF(ISERROR(CF461),NA(),(CG461/Calculator!$E$6)/2)</f>
        <v>#N/A</v>
      </c>
      <c r="CW461" s="39" t="e">
        <f>IF(ISERROR(CH461),NA(),(CI461/Calculator!$E$6)/2)</f>
        <v>#N/A</v>
      </c>
      <c r="CX461" s="39" t="e">
        <f>IF(ISERROR(CJ461),NA(),(CK461/Calculator!$E$6)/2)</f>
        <v>#N/A</v>
      </c>
      <c r="CY461" s="39" t="e">
        <f>IF(ISERROR(CL461),NA(),(CM461/Calculator!$E$6)/2)</f>
        <v>#N/A</v>
      </c>
      <c r="CZ461" s="39" t="e">
        <f>IF(ISERROR(CN461),NA(),(CO461/Calculator!$E$6)/2)</f>
        <v>#N/A</v>
      </c>
      <c r="DA461" s="39" t="e">
        <f>IF(ISERROR(CP461),NA(),(CQ461/Calculator!$E$6)/2)</f>
        <v>#N/A</v>
      </c>
    </row>
    <row r="462" spans="1:105" s="34" customFormat="1" ht="12" thickBot="1" x14ac:dyDescent="0.25">
      <c r="A462" s="51" t="str">
        <f t="shared" si="496"/>
        <v/>
      </c>
      <c r="B462" s="52" t="str">
        <f t="shared" si="542"/>
        <v/>
      </c>
      <c r="C462" s="53" t="str">
        <f t="shared" si="497"/>
        <v/>
      </c>
      <c r="D462" s="54"/>
      <c r="E462" s="36">
        <f t="shared" si="498"/>
        <v>0</v>
      </c>
      <c r="F462" s="36">
        <f t="shared" si="499"/>
        <v>0</v>
      </c>
      <c r="G462" s="36">
        <f t="shared" si="500"/>
        <v>0</v>
      </c>
      <c r="H462" s="36">
        <f t="shared" si="501"/>
        <v>0</v>
      </c>
      <c r="I462" s="36">
        <f t="shared" si="502"/>
        <v>0</v>
      </c>
      <c r="J462" s="36">
        <f t="shared" si="503"/>
        <v>0</v>
      </c>
      <c r="K462" s="36">
        <f t="shared" si="504"/>
        <v>0</v>
      </c>
      <c r="L462" s="36">
        <f t="shared" si="505"/>
        <v>0</v>
      </c>
      <c r="M462" s="36">
        <f t="shared" si="506"/>
        <v>0</v>
      </c>
      <c r="N462" s="36">
        <f t="shared" si="507"/>
        <v>0</v>
      </c>
      <c r="O462" s="49">
        <f t="shared" si="508"/>
        <v>0</v>
      </c>
      <c r="P462" s="132" t="str">
        <f t="shared" si="509"/>
        <v/>
      </c>
      <c r="Q462" s="50">
        <f t="shared" si="510"/>
        <v>0</v>
      </c>
      <c r="R462" s="37"/>
      <c r="S462" s="36">
        <f t="shared" si="511"/>
        <v>1000</v>
      </c>
      <c r="T462" s="36">
        <f t="shared" si="512"/>
        <v>0</v>
      </c>
      <c r="U462" s="36">
        <f t="shared" si="513"/>
        <v>0</v>
      </c>
      <c r="V462" s="36">
        <f t="shared" si="514"/>
        <v>0</v>
      </c>
      <c r="W462" s="36">
        <f t="shared" si="515"/>
        <v>3000</v>
      </c>
      <c r="X462" s="36">
        <f t="shared" si="516"/>
        <v>0</v>
      </c>
      <c r="Y462" s="36">
        <f t="shared" si="517"/>
        <v>0</v>
      </c>
      <c r="Z462" s="36">
        <f t="shared" si="518"/>
        <v>109005.64000000007</v>
      </c>
      <c r="AA462" s="36">
        <f t="shared" si="519"/>
        <v>0</v>
      </c>
      <c r="AB462" s="36">
        <f t="shared" si="520"/>
        <v>0</v>
      </c>
      <c r="AC462" s="40"/>
      <c r="AD462" s="36">
        <f t="shared" si="486"/>
        <v>0</v>
      </c>
      <c r="AE462" s="36">
        <f t="shared" si="487"/>
        <v>0</v>
      </c>
      <c r="AF462" s="36">
        <f t="shared" si="488"/>
        <v>0</v>
      </c>
      <c r="AG462" s="36">
        <f t="shared" si="489"/>
        <v>0</v>
      </c>
      <c r="AH462" s="36">
        <f t="shared" si="490"/>
        <v>0</v>
      </c>
      <c r="AI462" s="36">
        <f t="shared" si="491"/>
        <v>0</v>
      </c>
      <c r="AJ462" s="36">
        <f t="shared" si="492"/>
        <v>0</v>
      </c>
      <c r="AK462" s="36">
        <f t="shared" si="493"/>
        <v>0</v>
      </c>
      <c r="AL462" s="36">
        <f t="shared" si="494"/>
        <v>0</v>
      </c>
      <c r="AM462" s="36">
        <f t="shared" si="495"/>
        <v>0</v>
      </c>
      <c r="AN462" s="40"/>
      <c r="AO462" s="36">
        <f t="shared" si="521"/>
        <v>0</v>
      </c>
      <c r="AP462" s="36">
        <f t="shared" si="522"/>
        <v>0</v>
      </c>
      <c r="AQ462" s="36">
        <f t="shared" si="523"/>
        <v>0</v>
      </c>
      <c r="AR462" s="36">
        <f t="shared" si="524"/>
        <v>0</v>
      </c>
      <c r="AS462" s="36">
        <f t="shared" si="525"/>
        <v>0</v>
      </c>
      <c r="AT462" s="36">
        <f t="shared" si="526"/>
        <v>0</v>
      </c>
      <c r="AU462" s="36">
        <f t="shared" si="527"/>
        <v>0</v>
      </c>
      <c r="AV462" s="36">
        <f t="shared" si="528"/>
        <v>317.01</v>
      </c>
      <c r="AW462" s="36">
        <f t="shared" si="529"/>
        <v>0</v>
      </c>
      <c r="AX462" s="36">
        <f t="shared" si="530"/>
        <v>0</v>
      </c>
      <c r="AZ462" s="36">
        <f t="shared" si="543"/>
        <v>0</v>
      </c>
      <c r="BA462" s="36">
        <f t="shared" si="544"/>
        <v>0</v>
      </c>
      <c r="BB462" s="36">
        <f t="shared" si="545"/>
        <v>0</v>
      </c>
      <c r="BC462" s="36">
        <f t="shared" si="546"/>
        <v>0</v>
      </c>
      <c r="BD462" s="36">
        <f t="shared" si="547"/>
        <v>0</v>
      </c>
      <c r="BE462" s="36">
        <f t="shared" si="548"/>
        <v>0</v>
      </c>
      <c r="BF462" s="36">
        <f t="shared" si="549"/>
        <v>0</v>
      </c>
      <c r="BG462" s="36">
        <f t="shared" si="550"/>
        <v>0</v>
      </c>
      <c r="BH462" s="36">
        <f t="shared" si="551"/>
        <v>0</v>
      </c>
      <c r="BI462" s="36">
        <f t="shared" si="552"/>
        <v>0</v>
      </c>
      <c r="BJ462" s="118">
        <f t="shared" si="531"/>
        <v>0</v>
      </c>
      <c r="BK462" s="37"/>
      <c r="BL462" s="38">
        <f t="shared" si="553"/>
        <v>0</v>
      </c>
      <c r="BM462" s="39">
        <f>IF(BA462+AP462+T461&gt;=F$8,0,IF(SUM($BL462:BL462)&lt;$C462,MIN(F$8-(BA462+AP462+T461),$C462-SUM($BL462:BL462)),0))</f>
        <v>0</v>
      </c>
      <c r="BN462" s="39">
        <f>IF(BB462+AQ462+U461&gt;=G$8,0,IF(SUM($BL462:BM462)&lt;$C462,MIN(G$8-(BB462+AQ462+U461),$C462-SUM($BL462:BM462)),0))</f>
        <v>0</v>
      </c>
      <c r="BO462" s="39">
        <f>IF(BC462+AR462+V461&gt;=H$8,0,IF(SUM($BL462:BN462)&lt;$C462,MIN(H$8-(BC462+AR462+V461),$C462-SUM($BL462:BN462)),0))</f>
        <v>0</v>
      </c>
      <c r="BP462" s="39">
        <f>IF(BD462+AS462+W461&gt;=I$8,0,IF(SUM($BL462:BO462)&lt;$C462,MIN(I$8-(BD462+AS462+W461),$C462-SUM($BL462:BO462)),0))</f>
        <v>0</v>
      </c>
      <c r="BQ462" s="39">
        <f>IF(BE462+AT462+X461&gt;=J$8,0,IF(SUM($BL462:BP462)&lt;$C462,MIN(J$8-(BE462+AT462+X461),$C462-SUM($BL462:BP462)),0))</f>
        <v>0</v>
      </c>
      <c r="BR462" s="39">
        <f>IF(BF462+AU462+Y461&gt;=K$8,0,IF(SUM($BL462:BQ462)&lt;$C462,MIN(K$8-(BF462+AU462+Y461),$C462-SUM($BL462:BQ462)),0))</f>
        <v>0</v>
      </c>
      <c r="BS462" s="39">
        <f>IF(BG462+AV462+Z461&gt;=L$8,0,IF(SUM($BL462:BR462)&lt;$C462,MIN(L$8-(BG462+AV462+Z461),$C462-SUM($BL462:BR462)),0))</f>
        <v>0</v>
      </c>
      <c r="BT462" s="39">
        <f>IF(BH462+AW462+AA461&gt;=M$8,0,IF(SUM($BL462:BS462)&lt;$C462,MIN(M$8-(BH462+AW462+AA461),$C462-SUM($BL462:BS462)),0))</f>
        <v>0</v>
      </c>
      <c r="BU462" s="39">
        <f>IF(BI462+AX462+AB461&gt;=N$8,0,IF(SUM($BL462:BT462)&lt;$C462,MIN(N$8-(BI462+AX462+AB461),$C462-SUM($BL462:BT462)),0))</f>
        <v>0</v>
      </c>
      <c r="BW462" s="52" t="e">
        <f t="shared" si="554"/>
        <v>#N/A</v>
      </c>
      <c r="BX462" s="174" t="e">
        <f t="shared" si="555"/>
        <v>#N/A</v>
      </c>
      <c r="BY462" s="39">
        <f t="shared" si="532"/>
        <v>0</v>
      </c>
      <c r="BZ462" s="174" t="e">
        <f t="shared" si="556"/>
        <v>#N/A</v>
      </c>
      <c r="CA462" s="37">
        <f t="shared" si="533"/>
        <v>0</v>
      </c>
      <c r="CB462" s="174" t="e">
        <f t="shared" si="557"/>
        <v>#N/A</v>
      </c>
      <c r="CC462" s="39">
        <f t="shared" si="534"/>
        <v>0</v>
      </c>
      <c r="CD462" s="174" t="e">
        <f t="shared" si="558"/>
        <v>#N/A</v>
      </c>
      <c r="CE462" s="39">
        <f t="shared" si="535"/>
        <v>0</v>
      </c>
      <c r="CF462" s="174" t="e">
        <f t="shared" si="559"/>
        <v>#N/A</v>
      </c>
      <c r="CG462" s="39">
        <f t="shared" si="536"/>
        <v>0</v>
      </c>
      <c r="CH462" s="174" t="e">
        <f t="shared" si="560"/>
        <v>#N/A</v>
      </c>
      <c r="CI462" s="39">
        <f t="shared" si="537"/>
        <v>0</v>
      </c>
      <c r="CJ462" s="174" t="e">
        <f t="shared" si="561"/>
        <v>#N/A</v>
      </c>
      <c r="CK462" s="39">
        <f t="shared" si="538"/>
        <v>0</v>
      </c>
      <c r="CL462" s="174" t="e">
        <f t="shared" si="562"/>
        <v>#N/A</v>
      </c>
      <c r="CM462" s="39">
        <f t="shared" si="539"/>
        <v>0</v>
      </c>
      <c r="CN462" s="174" t="e">
        <f t="shared" si="563"/>
        <v>#N/A</v>
      </c>
      <c r="CO462" s="39">
        <f t="shared" si="540"/>
        <v>0</v>
      </c>
      <c r="CP462" s="174" t="e">
        <f t="shared" si="564"/>
        <v>#N/A</v>
      </c>
      <c r="CQ462" s="39">
        <f t="shared" si="541"/>
        <v>0</v>
      </c>
      <c r="CR462" s="39" t="e">
        <f>IF(ISERROR(BX462),NA(),(BY462/Calculator!$E$6)/2)</f>
        <v>#N/A</v>
      </c>
      <c r="CS462" s="39" t="e">
        <f>IF(ISERROR(BZ462),NA(),(CA462/Calculator!$E$6)/2)</f>
        <v>#N/A</v>
      </c>
      <c r="CT462" s="39" t="e">
        <f>IF(ISERROR(CB462),NA(),(CC462/Calculator!$E$6)/2)</f>
        <v>#N/A</v>
      </c>
      <c r="CU462" s="39" t="e">
        <f>IF(ISERROR(CD462),NA(),(CE462/Calculator!$E$6)/2)</f>
        <v>#N/A</v>
      </c>
      <c r="CV462" s="39" t="e">
        <f>IF(ISERROR(CF462),NA(),(CG462/Calculator!$E$6)/2)</f>
        <v>#N/A</v>
      </c>
      <c r="CW462" s="39" t="e">
        <f>IF(ISERROR(CH462),NA(),(CI462/Calculator!$E$6)/2)</f>
        <v>#N/A</v>
      </c>
      <c r="CX462" s="39" t="e">
        <f>IF(ISERROR(CJ462),NA(),(CK462/Calculator!$E$6)/2)</f>
        <v>#N/A</v>
      </c>
      <c r="CY462" s="39" t="e">
        <f>IF(ISERROR(CL462),NA(),(CM462/Calculator!$E$6)/2)</f>
        <v>#N/A</v>
      </c>
      <c r="CZ462" s="39" t="e">
        <f>IF(ISERROR(CN462),NA(),(CO462/Calculator!$E$6)/2)</f>
        <v>#N/A</v>
      </c>
      <c r="DA462" s="39" t="e">
        <f>IF(ISERROR(CP462),NA(),(CQ462/Calculator!$E$6)/2)</f>
        <v>#N/A</v>
      </c>
    </row>
    <row r="463" spans="1:105" s="34" customFormat="1" ht="12" thickBot="1" x14ac:dyDescent="0.25">
      <c r="A463" s="51" t="str">
        <f t="shared" si="496"/>
        <v/>
      </c>
      <c r="B463" s="52" t="str">
        <f t="shared" si="542"/>
        <v/>
      </c>
      <c r="C463" s="53" t="str">
        <f t="shared" si="497"/>
        <v/>
      </c>
      <c r="D463" s="54"/>
      <c r="E463" s="36">
        <f t="shared" si="498"/>
        <v>0</v>
      </c>
      <c r="F463" s="36">
        <f t="shared" si="499"/>
        <v>0</v>
      </c>
      <c r="G463" s="36">
        <f t="shared" si="500"/>
        <v>0</v>
      </c>
      <c r="H463" s="36">
        <f t="shared" si="501"/>
        <v>0</v>
      </c>
      <c r="I463" s="36">
        <f t="shared" si="502"/>
        <v>0</v>
      </c>
      <c r="J463" s="36">
        <f t="shared" si="503"/>
        <v>0</v>
      </c>
      <c r="K463" s="36">
        <f t="shared" si="504"/>
        <v>0</v>
      </c>
      <c r="L463" s="36">
        <f t="shared" si="505"/>
        <v>0</v>
      </c>
      <c r="M463" s="36">
        <f t="shared" si="506"/>
        <v>0</v>
      </c>
      <c r="N463" s="36">
        <f t="shared" si="507"/>
        <v>0</v>
      </c>
      <c r="O463" s="49">
        <f t="shared" si="508"/>
        <v>0</v>
      </c>
      <c r="P463" s="132" t="str">
        <f t="shared" si="509"/>
        <v/>
      </c>
      <c r="Q463" s="50">
        <f t="shared" si="510"/>
        <v>0</v>
      </c>
      <c r="R463" s="37"/>
      <c r="S463" s="36">
        <f t="shared" si="511"/>
        <v>1000</v>
      </c>
      <c r="T463" s="36">
        <f t="shared" si="512"/>
        <v>0</v>
      </c>
      <c r="U463" s="36">
        <f t="shared" si="513"/>
        <v>0</v>
      </c>
      <c r="V463" s="36">
        <f t="shared" si="514"/>
        <v>0</v>
      </c>
      <c r="W463" s="36">
        <f t="shared" si="515"/>
        <v>3000</v>
      </c>
      <c r="X463" s="36">
        <f t="shared" si="516"/>
        <v>0</v>
      </c>
      <c r="Y463" s="36">
        <f t="shared" si="517"/>
        <v>0</v>
      </c>
      <c r="Z463" s="36">
        <f t="shared" si="518"/>
        <v>109323.57000000007</v>
      </c>
      <c r="AA463" s="36">
        <f t="shared" si="519"/>
        <v>0</v>
      </c>
      <c r="AB463" s="36">
        <f t="shared" si="520"/>
        <v>0</v>
      </c>
      <c r="AC463" s="40"/>
      <c r="AD463" s="36">
        <f t="shared" si="486"/>
        <v>0</v>
      </c>
      <c r="AE463" s="36">
        <f t="shared" si="487"/>
        <v>0</v>
      </c>
      <c r="AF463" s="36">
        <f t="shared" si="488"/>
        <v>0</v>
      </c>
      <c r="AG463" s="36">
        <f t="shared" si="489"/>
        <v>0</v>
      </c>
      <c r="AH463" s="36">
        <f t="shared" si="490"/>
        <v>0</v>
      </c>
      <c r="AI463" s="36">
        <f t="shared" si="491"/>
        <v>0</v>
      </c>
      <c r="AJ463" s="36">
        <f t="shared" si="492"/>
        <v>0</v>
      </c>
      <c r="AK463" s="36">
        <f t="shared" si="493"/>
        <v>0</v>
      </c>
      <c r="AL463" s="36">
        <f t="shared" si="494"/>
        <v>0</v>
      </c>
      <c r="AM463" s="36">
        <f t="shared" si="495"/>
        <v>0</v>
      </c>
      <c r="AN463" s="40"/>
      <c r="AO463" s="36">
        <f t="shared" si="521"/>
        <v>0</v>
      </c>
      <c r="AP463" s="36">
        <f t="shared" si="522"/>
        <v>0</v>
      </c>
      <c r="AQ463" s="36">
        <f t="shared" si="523"/>
        <v>0</v>
      </c>
      <c r="AR463" s="36">
        <f t="shared" si="524"/>
        <v>0</v>
      </c>
      <c r="AS463" s="36">
        <f t="shared" si="525"/>
        <v>0</v>
      </c>
      <c r="AT463" s="36">
        <f t="shared" si="526"/>
        <v>0</v>
      </c>
      <c r="AU463" s="36">
        <f t="shared" si="527"/>
        <v>0</v>
      </c>
      <c r="AV463" s="36">
        <f t="shared" si="528"/>
        <v>317.93</v>
      </c>
      <c r="AW463" s="36">
        <f t="shared" si="529"/>
        <v>0</v>
      </c>
      <c r="AX463" s="36">
        <f t="shared" si="530"/>
        <v>0</v>
      </c>
      <c r="AZ463" s="36">
        <f t="shared" si="543"/>
        <v>0</v>
      </c>
      <c r="BA463" s="36">
        <f t="shared" si="544"/>
        <v>0</v>
      </c>
      <c r="BB463" s="36">
        <f t="shared" si="545"/>
        <v>0</v>
      </c>
      <c r="BC463" s="36">
        <f t="shared" si="546"/>
        <v>0</v>
      </c>
      <c r="BD463" s="36">
        <f t="shared" si="547"/>
        <v>0</v>
      </c>
      <c r="BE463" s="36">
        <f t="shared" si="548"/>
        <v>0</v>
      </c>
      <c r="BF463" s="36">
        <f t="shared" si="549"/>
        <v>0</v>
      </c>
      <c r="BG463" s="36">
        <f t="shared" si="550"/>
        <v>0</v>
      </c>
      <c r="BH463" s="36">
        <f t="shared" si="551"/>
        <v>0</v>
      </c>
      <c r="BI463" s="36">
        <f t="shared" si="552"/>
        <v>0</v>
      </c>
      <c r="BJ463" s="118">
        <f t="shared" si="531"/>
        <v>0</v>
      </c>
      <c r="BK463" s="37"/>
      <c r="BL463" s="38">
        <f t="shared" si="553"/>
        <v>0</v>
      </c>
      <c r="BM463" s="39">
        <f>IF(BA463+AP463+T462&gt;=F$8,0,IF(SUM($BL463:BL463)&lt;$C463,MIN(F$8-(BA463+AP463+T462),$C463-SUM($BL463:BL463)),0))</f>
        <v>0</v>
      </c>
      <c r="BN463" s="39">
        <f>IF(BB463+AQ463+U462&gt;=G$8,0,IF(SUM($BL463:BM463)&lt;$C463,MIN(G$8-(BB463+AQ463+U462),$C463-SUM($BL463:BM463)),0))</f>
        <v>0</v>
      </c>
      <c r="BO463" s="39">
        <f>IF(BC463+AR463+V462&gt;=H$8,0,IF(SUM($BL463:BN463)&lt;$C463,MIN(H$8-(BC463+AR463+V462),$C463-SUM($BL463:BN463)),0))</f>
        <v>0</v>
      </c>
      <c r="BP463" s="39">
        <f>IF(BD463+AS463+W462&gt;=I$8,0,IF(SUM($BL463:BO463)&lt;$C463,MIN(I$8-(BD463+AS463+W462),$C463-SUM($BL463:BO463)),0))</f>
        <v>0</v>
      </c>
      <c r="BQ463" s="39">
        <f>IF(BE463+AT463+X462&gt;=J$8,0,IF(SUM($BL463:BP463)&lt;$C463,MIN(J$8-(BE463+AT463+X462),$C463-SUM($BL463:BP463)),0))</f>
        <v>0</v>
      </c>
      <c r="BR463" s="39">
        <f>IF(BF463+AU463+Y462&gt;=K$8,0,IF(SUM($BL463:BQ463)&lt;$C463,MIN(K$8-(BF463+AU463+Y462),$C463-SUM($BL463:BQ463)),0))</f>
        <v>0</v>
      </c>
      <c r="BS463" s="39">
        <f>IF(BG463+AV463+Z462&gt;=L$8,0,IF(SUM($BL463:BR463)&lt;$C463,MIN(L$8-(BG463+AV463+Z462),$C463-SUM($BL463:BR463)),0))</f>
        <v>0</v>
      </c>
      <c r="BT463" s="39">
        <f>IF(BH463+AW463+AA462&gt;=M$8,0,IF(SUM($BL463:BS463)&lt;$C463,MIN(M$8-(BH463+AW463+AA462),$C463-SUM($BL463:BS463)),0))</f>
        <v>0</v>
      </c>
      <c r="BU463" s="39">
        <f>IF(BI463+AX463+AB462&gt;=N$8,0,IF(SUM($BL463:BT463)&lt;$C463,MIN(N$8-(BI463+AX463+AB462),$C463-SUM($BL463:BT463)),0))</f>
        <v>0</v>
      </c>
      <c r="BW463" s="52" t="e">
        <f t="shared" si="554"/>
        <v>#N/A</v>
      </c>
      <c r="BX463" s="174" t="e">
        <f t="shared" si="555"/>
        <v>#N/A</v>
      </c>
      <c r="BY463" s="39">
        <f t="shared" si="532"/>
        <v>0</v>
      </c>
      <c r="BZ463" s="174" t="e">
        <f t="shared" si="556"/>
        <v>#N/A</v>
      </c>
      <c r="CA463" s="37">
        <f t="shared" si="533"/>
        <v>0</v>
      </c>
      <c r="CB463" s="174" t="e">
        <f t="shared" si="557"/>
        <v>#N/A</v>
      </c>
      <c r="CC463" s="39">
        <f t="shared" si="534"/>
        <v>0</v>
      </c>
      <c r="CD463" s="174" t="e">
        <f t="shared" si="558"/>
        <v>#N/A</v>
      </c>
      <c r="CE463" s="39">
        <f t="shared" si="535"/>
        <v>0</v>
      </c>
      <c r="CF463" s="174" t="e">
        <f t="shared" si="559"/>
        <v>#N/A</v>
      </c>
      <c r="CG463" s="39">
        <f t="shared" si="536"/>
        <v>0</v>
      </c>
      <c r="CH463" s="174" t="e">
        <f t="shared" si="560"/>
        <v>#N/A</v>
      </c>
      <c r="CI463" s="39">
        <f t="shared" si="537"/>
        <v>0</v>
      </c>
      <c r="CJ463" s="174" t="e">
        <f t="shared" si="561"/>
        <v>#N/A</v>
      </c>
      <c r="CK463" s="39">
        <f t="shared" si="538"/>
        <v>0</v>
      </c>
      <c r="CL463" s="174" t="e">
        <f t="shared" si="562"/>
        <v>#N/A</v>
      </c>
      <c r="CM463" s="39">
        <f t="shared" si="539"/>
        <v>0</v>
      </c>
      <c r="CN463" s="174" t="e">
        <f t="shared" si="563"/>
        <v>#N/A</v>
      </c>
      <c r="CO463" s="39">
        <f t="shared" si="540"/>
        <v>0</v>
      </c>
      <c r="CP463" s="174" t="e">
        <f t="shared" si="564"/>
        <v>#N/A</v>
      </c>
      <c r="CQ463" s="39">
        <f t="shared" si="541"/>
        <v>0</v>
      </c>
      <c r="CR463" s="39" t="e">
        <f>IF(ISERROR(BX463),NA(),(BY463/Calculator!$E$6)/2)</f>
        <v>#N/A</v>
      </c>
      <c r="CS463" s="39" t="e">
        <f>IF(ISERROR(BZ463),NA(),(CA463/Calculator!$E$6)/2)</f>
        <v>#N/A</v>
      </c>
      <c r="CT463" s="39" t="e">
        <f>IF(ISERROR(CB463),NA(),(CC463/Calculator!$E$6)/2)</f>
        <v>#N/A</v>
      </c>
      <c r="CU463" s="39" t="e">
        <f>IF(ISERROR(CD463),NA(),(CE463/Calculator!$E$6)/2)</f>
        <v>#N/A</v>
      </c>
      <c r="CV463" s="39" t="e">
        <f>IF(ISERROR(CF463),NA(),(CG463/Calculator!$E$6)/2)</f>
        <v>#N/A</v>
      </c>
      <c r="CW463" s="39" t="e">
        <f>IF(ISERROR(CH463),NA(),(CI463/Calculator!$E$6)/2)</f>
        <v>#N/A</v>
      </c>
      <c r="CX463" s="39" t="e">
        <f>IF(ISERROR(CJ463),NA(),(CK463/Calculator!$E$6)/2)</f>
        <v>#N/A</v>
      </c>
      <c r="CY463" s="39" t="e">
        <f>IF(ISERROR(CL463),NA(),(CM463/Calculator!$E$6)/2)</f>
        <v>#N/A</v>
      </c>
      <c r="CZ463" s="39" t="e">
        <f>IF(ISERROR(CN463),NA(),(CO463/Calculator!$E$6)/2)</f>
        <v>#N/A</v>
      </c>
      <c r="DA463" s="39" t="e">
        <f>IF(ISERROR(CP463),NA(),(CQ463/Calculator!$E$6)/2)</f>
        <v>#N/A</v>
      </c>
    </row>
    <row r="464" spans="1:105" s="34" customFormat="1" ht="12" thickBot="1" x14ac:dyDescent="0.25">
      <c r="A464" s="51" t="str">
        <f t="shared" si="496"/>
        <v/>
      </c>
      <c r="B464" s="52" t="str">
        <f t="shared" si="542"/>
        <v/>
      </c>
      <c r="C464" s="53" t="str">
        <f t="shared" si="497"/>
        <v/>
      </c>
      <c r="D464" s="54"/>
      <c r="E464" s="36">
        <f t="shared" si="498"/>
        <v>0</v>
      </c>
      <c r="F464" s="36">
        <f t="shared" si="499"/>
        <v>0</v>
      </c>
      <c r="G464" s="36">
        <f t="shared" si="500"/>
        <v>0</v>
      </c>
      <c r="H464" s="36">
        <f t="shared" si="501"/>
        <v>0</v>
      </c>
      <c r="I464" s="36">
        <f t="shared" si="502"/>
        <v>0</v>
      </c>
      <c r="J464" s="36">
        <f t="shared" si="503"/>
        <v>0</v>
      </c>
      <c r="K464" s="36">
        <f t="shared" si="504"/>
        <v>0</v>
      </c>
      <c r="L464" s="36">
        <f t="shared" si="505"/>
        <v>0</v>
      </c>
      <c r="M464" s="36">
        <f t="shared" si="506"/>
        <v>0</v>
      </c>
      <c r="N464" s="36">
        <f t="shared" si="507"/>
        <v>0</v>
      </c>
      <c r="O464" s="49">
        <f t="shared" si="508"/>
        <v>0</v>
      </c>
      <c r="P464" s="132" t="str">
        <f t="shared" si="509"/>
        <v/>
      </c>
      <c r="Q464" s="50">
        <f t="shared" si="510"/>
        <v>0</v>
      </c>
      <c r="R464" s="37"/>
      <c r="S464" s="36">
        <f t="shared" si="511"/>
        <v>1000</v>
      </c>
      <c r="T464" s="36">
        <f t="shared" si="512"/>
        <v>0</v>
      </c>
      <c r="U464" s="36">
        <f t="shared" si="513"/>
        <v>0</v>
      </c>
      <c r="V464" s="36">
        <f t="shared" si="514"/>
        <v>0</v>
      </c>
      <c r="W464" s="36">
        <f t="shared" si="515"/>
        <v>3000</v>
      </c>
      <c r="X464" s="36">
        <f t="shared" si="516"/>
        <v>0</v>
      </c>
      <c r="Y464" s="36">
        <f t="shared" si="517"/>
        <v>0</v>
      </c>
      <c r="Z464" s="36">
        <f t="shared" si="518"/>
        <v>109642.43000000007</v>
      </c>
      <c r="AA464" s="36">
        <f t="shared" si="519"/>
        <v>0</v>
      </c>
      <c r="AB464" s="36">
        <f t="shared" si="520"/>
        <v>0</v>
      </c>
      <c r="AC464" s="40"/>
      <c r="AD464" s="36">
        <f t="shared" si="486"/>
        <v>0</v>
      </c>
      <c r="AE464" s="36">
        <f t="shared" si="487"/>
        <v>0</v>
      </c>
      <c r="AF464" s="36">
        <f t="shared" si="488"/>
        <v>0</v>
      </c>
      <c r="AG464" s="36">
        <f t="shared" si="489"/>
        <v>0</v>
      </c>
      <c r="AH464" s="36">
        <f t="shared" si="490"/>
        <v>0</v>
      </c>
      <c r="AI464" s="36">
        <f t="shared" si="491"/>
        <v>0</v>
      </c>
      <c r="AJ464" s="36">
        <f t="shared" si="492"/>
        <v>0</v>
      </c>
      <c r="AK464" s="36">
        <f t="shared" si="493"/>
        <v>0</v>
      </c>
      <c r="AL464" s="36">
        <f t="shared" si="494"/>
        <v>0</v>
      </c>
      <c r="AM464" s="36">
        <f t="shared" si="495"/>
        <v>0</v>
      </c>
      <c r="AN464" s="40"/>
      <c r="AO464" s="36">
        <f t="shared" si="521"/>
        <v>0</v>
      </c>
      <c r="AP464" s="36">
        <f t="shared" si="522"/>
        <v>0</v>
      </c>
      <c r="AQ464" s="36">
        <f t="shared" si="523"/>
        <v>0</v>
      </c>
      <c r="AR464" s="36">
        <f t="shared" si="524"/>
        <v>0</v>
      </c>
      <c r="AS464" s="36">
        <f t="shared" si="525"/>
        <v>0</v>
      </c>
      <c r="AT464" s="36">
        <f t="shared" si="526"/>
        <v>0</v>
      </c>
      <c r="AU464" s="36">
        <f t="shared" si="527"/>
        <v>0</v>
      </c>
      <c r="AV464" s="36">
        <f t="shared" si="528"/>
        <v>318.86</v>
      </c>
      <c r="AW464" s="36">
        <f t="shared" si="529"/>
        <v>0</v>
      </c>
      <c r="AX464" s="36">
        <f t="shared" si="530"/>
        <v>0</v>
      </c>
      <c r="AZ464" s="36">
        <f t="shared" si="543"/>
        <v>0</v>
      </c>
      <c r="BA464" s="36">
        <f t="shared" si="544"/>
        <v>0</v>
      </c>
      <c r="BB464" s="36">
        <f t="shared" si="545"/>
        <v>0</v>
      </c>
      <c r="BC464" s="36">
        <f t="shared" si="546"/>
        <v>0</v>
      </c>
      <c r="BD464" s="36">
        <f t="shared" si="547"/>
        <v>0</v>
      </c>
      <c r="BE464" s="36">
        <f t="shared" si="548"/>
        <v>0</v>
      </c>
      <c r="BF464" s="36">
        <f t="shared" si="549"/>
        <v>0</v>
      </c>
      <c r="BG464" s="36">
        <f t="shared" si="550"/>
        <v>0</v>
      </c>
      <c r="BH464" s="36">
        <f t="shared" si="551"/>
        <v>0</v>
      </c>
      <c r="BI464" s="36">
        <f t="shared" si="552"/>
        <v>0</v>
      </c>
      <c r="BJ464" s="118">
        <f t="shared" si="531"/>
        <v>0</v>
      </c>
      <c r="BK464" s="37"/>
      <c r="BL464" s="38">
        <f t="shared" si="553"/>
        <v>0</v>
      </c>
      <c r="BM464" s="39">
        <f>IF(BA464+AP464+T463&gt;=F$8,0,IF(SUM($BL464:BL464)&lt;$C464,MIN(F$8-(BA464+AP464+T463),$C464-SUM($BL464:BL464)),0))</f>
        <v>0</v>
      </c>
      <c r="BN464" s="39">
        <f>IF(BB464+AQ464+U463&gt;=G$8,0,IF(SUM($BL464:BM464)&lt;$C464,MIN(G$8-(BB464+AQ464+U463),$C464-SUM($BL464:BM464)),0))</f>
        <v>0</v>
      </c>
      <c r="BO464" s="39">
        <f>IF(BC464+AR464+V463&gt;=H$8,0,IF(SUM($BL464:BN464)&lt;$C464,MIN(H$8-(BC464+AR464+V463),$C464-SUM($BL464:BN464)),0))</f>
        <v>0</v>
      </c>
      <c r="BP464" s="39">
        <f>IF(BD464+AS464+W463&gt;=I$8,0,IF(SUM($BL464:BO464)&lt;$C464,MIN(I$8-(BD464+AS464+W463),$C464-SUM($BL464:BO464)),0))</f>
        <v>0</v>
      </c>
      <c r="BQ464" s="39">
        <f>IF(BE464+AT464+X463&gt;=J$8,0,IF(SUM($BL464:BP464)&lt;$C464,MIN(J$8-(BE464+AT464+X463),$C464-SUM($BL464:BP464)),0))</f>
        <v>0</v>
      </c>
      <c r="BR464" s="39">
        <f>IF(BF464+AU464+Y463&gt;=K$8,0,IF(SUM($BL464:BQ464)&lt;$C464,MIN(K$8-(BF464+AU464+Y463),$C464-SUM($BL464:BQ464)),0))</f>
        <v>0</v>
      </c>
      <c r="BS464" s="39">
        <f>IF(BG464+AV464+Z463&gt;=L$8,0,IF(SUM($BL464:BR464)&lt;$C464,MIN(L$8-(BG464+AV464+Z463),$C464-SUM($BL464:BR464)),0))</f>
        <v>0</v>
      </c>
      <c r="BT464" s="39">
        <f>IF(BH464+AW464+AA463&gt;=M$8,0,IF(SUM($BL464:BS464)&lt;$C464,MIN(M$8-(BH464+AW464+AA463),$C464-SUM($BL464:BS464)),0))</f>
        <v>0</v>
      </c>
      <c r="BU464" s="39">
        <f>IF(BI464+AX464+AB463&gt;=N$8,0,IF(SUM($BL464:BT464)&lt;$C464,MIN(N$8-(BI464+AX464+AB463),$C464-SUM($BL464:BT464)),0))</f>
        <v>0</v>
      </c>
      <c r="BW464" s="52" t="e">
        <f t="shared" si="554"/>
        <v>#N/A</v>
      </c>
      <c r="BX464" s="174" t="e">
        <f t="shared" si="555"/>
        <v>#N/A</v>
      </c>
      <c r="BY464" s="39">
        <f t="shared" si="532"/>
        <v>0</v>
      </c>
      <c r="BZ464" s="174" t="e">
        <f t="shared" si="556"/>
        <v>#N/A</v>
      </c>
      <c r="CA464" s="37">
        <f t="shared" si="533"/>
        <v>0</v>
      </c>
      <c r="CB464" s="174" t="e">
        <f t="shared" si="557"/>
        <v>#N/A</v>
      </c>
      <c r="CC464" s="39">
        <f t="shared" si="534"/>
        <v>0</v>
      </c>
      <c r="CD464" s="174" t="e">
        <f t="shared" si="558"/>
        <v>#N/A</v>
      </c>
      <c r="CE464" s="39">
        <f t="shared" si="535"/>
        <v>0</v>
      </c>
      <c r="CF464" s="174" t="e">
        <f t="shared" si="559"/>
        <v>#N/A</v>
      </c>
      <c r="CG464" s="39">
        <f t="shared" si="536"/>
        <v>0</v>
      </c>
      <c r="CH464" s="174" t="e">
        <f t="shared" si="560"/>
        <v>#N/A</v>
      </c>
      <c r="CI464" s="39">
        <f t="shared" si="537"/>
        <v>0</v>
      </c>
      <c r="CJ464" s="174" t="e">
        <f t="shared" si="561"/>
        <v>#N/A</v>
      </c>
      <c r="CK464" s="39">
        <f t="shared" si="538"/>
        <v>0</v>
      </c>
      <c r="CL464" s="174" t="e">
        <f t="shared" si="562"/>
        <v>#N/A</v>
      </c>
      <c r="CM464" s="39">
        <f t="shared" si="539"/>
        <v>0</v>
      </c>
      <c r="CN464" s="174" t="e">
        <f t="shared" si="563"/>
        <v>#N/A</v>
      </c>
      <c r="CO464" s="39">
        <f t="shared" si="540"/>
        <v>0</v>
      </c>
      <c r="CP464" s="174" t="e">
        <f t="shared" si="564"/>
        <v>#N/A</v>
      </c>
      <c r="CQ464" s="39">
        <f t="shared" si="541"/>
        <v>0</v>
      </c>
      <c r="CR464" s="39" t="e">
        <f>IF(ISERROR(BX464),NA(),(BY464/Calculator!$E$6)/2)</f>
        <v>#N/A</v>
      </c>
      <c r="CS464" s="39" t="e">
        <f>IF(ISERROR(BZ464),NA(),(CA464/Calculator!$E$6)/2)</f>
        <v>#N/A</v>
      </c>
      <c r="CT464" s="39" t="e">
        <f>IF(ISERROR(CB464),NA(),(CC464/Calculator!$E$6)/2)</f>
        <v>#N/A</v>
      </c>
      <c r="CU464" s="39" t="e">
        <f>IF(ISERROR(CD464),NA(),(CE464/Calculator!$E$6)/2)</f>
        <v>#N/A</v>
      </c>
      <c r="CV464" s="39" t="e">
        <f>IF(ISERROR(CF464),NA(),(CG464/Calculator!$E$6)/2)</f>
        <v>#N/A</v>
      </c>
      <c r="CW464" s="39" t="e">
        <f>IF(ISERROR(CH464),NA(),(CI464/Calculator!$E$6)/2)</f>
        <v>#N/A</v>
      </c>
      <c r="CX464" s="39" t="e">
        <f>IF(ISERROR(CJ464),NA(),(CK464/Calculator!$E$6)/2)</f>
        <v>#N/A</v>
      </c>
      <c r="CY464" s="39" t="e">
        <f>IF(ISERROR(CL464),NA(),(CM464/Calculator!$E$6)/2)</f>
        <v>#N/A</v>
      </c>
      <c r="CZ464" s="39" t="e">
        <f>IF(ISERROR(CN464),NA(),(CO464/Calculator!$E$6)/2)</f>
        <v>#N/A</v>
      </c>
      <c r="DA464" s="39" t="e">
        <f>IF(ISERROR(CP464),NA(),(CQ464/Calculator!$E$6)/2)</f>
        <v>#N/A</v>
      </c>
    </row>
    <row r="465" spans="1:105" s="34" customFormat="1" ht="12" thickBot="1" x14ac:dyDescent="0.25">
      <c r="A465" s="51" t="str">
        <f t="shared" si="496"/>
        <v/>
      </c>
      <c r="B465" s="52" t="str">
        <f t="shared" si="542"/>
        <v/>
      </c>
      <c r="C465" s="53" t="str">
        <f t="shared" si="497"/>
        <v/>
      </c>
      <c r="D465" s="54"/>
      <c r="E465" s="36">
        <f t="shared" si="498"/>
        <v>0</v>
      </c>
      <c r="F465" s="36">
        <f t="shared" si="499"/>
        <v>0</v>
      </c>
      <c r="G465" s="36">
        <f t="shared" si="500"/>
        <v>0</v>
      </c>
      <c r="H465" s="36">
        <f t="shared" si="501"/>
        <v>0</v>
      </c>
      <c r="I465" s="36">
        <f t="shared" si="502"/>
        <v>0</v>
      </c>
      <c r="J465" s="36">
        <f t="shared" si="503"/>
        <v>0</v>
      </c>
      <c r="K465" s="36">
        <f t="shared" si="504"/>
        <v>0</v>
      </c>
      <c r="L465" s="36">
        <f t="shared" si="505"/>
        <v>0</v>
      </c>
      <c r="M465" s="36">
        <f t="shared" si="506"/>
        <v>0</v>
      </c>
      <c r="N465" s="36">
        <f t="shared" si="507"/>
        <v>0</v>
      </c>
      <c r="O465" s="49">
        <f t="shared" si="508"/>
        <v>0</v>
      </c>
      <c r="P465" s="132" t="str">
        <f t="shared" si="509"/>
        <v/>
      </c>
      <c r="Q465" s="50">
        <f t="shared" si="510"/>
        <v>0</v>
      </c>
      <c r="R465" s="37"/>
      <c r="S465" s="36">
        <f t="shared" si="511"/>
        <v>1000</v>
      </c>
      <c r="T465" s="36">
        <f t="shared" si="512"/>
        <v>0</v>
      </c>
      <c r="U465" s="36">
        <f t="shared" si="513"/>
        <v>0</v>
      </c>
      <c r="V465" s="36">
        <f t="shared" si="514"/>
        <v>0</v>
      </c>
      <c r="W465" s="36">
        <f t="shared" si="515"/>
        <v>3000</v>
      </c>
      <c r="X465" s="36">
        <f t="shared" si="516"/>
        <v>0</v>
      </c>
      <c r="Y465" s="36">
        <f t="shared" si="517"/>
        <v>0</v>
      </c>
      <c r="Z465" s="36">
        <f t="shared" si="518"/>
        <v>109962.22000000006</v>
      </c>
      <c r="AA465" s="36">
        <f t="shared" si="519"/>
        <v>0</v>
      </c>
      <c r="AB465" s="36">
        <f t="shared" si="520"/>
        <v>0</v>
      </c>
      <c r="AC465" s="40"/>
      <c r="AD465" s="36">
        <f t="shared" si="486"/>
        <v>0</v>
      </c>
      <c r="AE465" s="36">
        <f t="shared" si="487"/>
        <v>0</v>
      </c>
      <c r="AF465" s="36">
        <f t="shared" si="488"/>
        <v>0</v>
      </c>
      <c r="AG465" s="36">
        <f t="shared" si="489"/>
        <v>0</v>
      </c>
      <c r="AH465" s="36">
        <f t="shared" si="490"/>
        <v>0</v>
      </c>
      <c r="AI465" s="36">
        <f t="shared" si="491"/>
        <v>0</v>
      </c>
      <c r="AJ465" s="36">
        <f t="shared" si="492"/>
        <v>0</v>
      </c>
      <c r="AK465" s="36">
        <f t="shared" si="493"/>
        <v>0</v>
      </c>
      <c r="AL465" s="36">
        <f t="shared" si="494"/>
        <v>0</v>
      </c>
      <c r="AM465" s="36">
        <f t="shared" si="495"/>
        <v>0</v>
      </c>
      <c r="AN465" s="40"/>
      <c r="AO465" s="36">
        <f t="shared" si="521"/>
        <v>0</v>
      </c>
      <c r="AP465" s="36">
        <f t="shared" si="522"/>
        <v>0</v>
      </c>
      <c r="AQ465" s="36">
        <f t="shared" si="523"/>
        <v>0</v>
      </c>
      <c r="AR465" s="36">
        <f t="shared" si="524"/>
        <v>0</v>
      </c>
      <c r="AS465" s="36">
        <f t="shared" si="525"/>
        <v>0</v>
      </c>
      <c r="AT465" s="36">
        <f t="shared" si="526"/>
        <v>0</v>
      </c>
      <c r="AU465" s="36">
        <f t="shared" si="527"/>
        <v>0</v>
      </c>
      <c r="AV465" s="36">
        <f t="shared" si="528"/>
        <v>319.79000000000002</v>
      </c>
      <c r="AW465" s="36">
        <f t="shared" si="529"/>
        <v>0</v>
      </c>
      <c r="AX465" s="36">
        <f t="shared" si="530"/>
        <v>0</v>
      </c>
      <c r="AZ465" s="36">
        <f t="shared" si="543"/>
        <v>0</v>
      </c>
      <c r="BA465" s="36">
        <f t="shared" si="544"/>
        <v>0</v>
      </c>
      <c r="BB465" s="36">
        <f t="shared" si="545"/>
        <v>0</v>
      </c>
      <c r="BC465" s="36">
        <f t="shared" si="546"/>
        <v>0</v>
      </c>
      <c r="BD465" s="36">
        <f t="shared" si="547"/>
        <v>0</v>
      </c>
      <c r="BE465" s="36">
        <f t="shared" si="548"/>
        <v>0</v>
      </c>
      <c r="BF465" s="36">
        <f t="shared" si="549"/>
        <v>0</v>
      </c>
      <c r="BG465" s="36">
        <f t="shared" si="550"/>
        <v>0</v>
      </c>
      <c r="BH465" s="36">
        <f t="shared" si="551"/>
        <v>0</v>
      </c>
      <c r="BI465" s="36">
        <f t="shared" si="552"/>
        <v>0</v>
      </c>
      <c r="BJ465" s="118">
        <f t="shared" si="531"/>
        <v>0</v>
      </c>
      <c r="BK465" s="37"/>
      <c r="BL465" s="38">
        <f t="shared" si="553"/>
        <v>0</v>
      </c>
      <c r="BM465" s="39">
        <f>IF(BA465+AP465+T464&gt;=F$8,0,IF(SUM($BL465:BL465)&lt;$C465,MIN(F$8-(BA465+AP465+T464),$C465-SUM($BL465:BL465)),0))</f>
        <v>0</v>
      </c>
      <c r="BN465" s="39">
        <f>IF(BB465+AQ465+U464&gt;=G$8,0,IF(SUM($BL465:BM465)&lt;$C465,MIN(G$8-(BB465+AQ465+U464),$C465-SUM($BL465:BM465)),0))</f>
        <v>0</v>
      </c>
      <c r="BO465" s="39">
        <f>IF(BC465+AR465+V464&gt;=H$8,0,IF(SUM($BL465:BN465)&lt;$C465,MIN(H$8-(BC465+AR465+V464),$C465-SUM($BL465:BN465)),0))</f>
        <v>0</v>
      </c>
      <c r="BP465" s="39">
        <f>IF(BD465+AS465+W464&gt;=I$8,0,IF(SUM($BL465:BO465)&lt;$C465,MIN(I$8-(BD465+AS465+W464),$C465-SUM($BL465:BO465)),0))</f>
        <v>0</v>
      </c>
      <c r="BQ465" s="39">
        <f>IF(BE465+AT465+X464&gt;=J$8,0,IF(SUM($BL465:BP465)&lt;$C465,MIN(J$8-(BE465+AT465+X464),$C465-SUM($BL465:BP465)),0))</f>
        <v>0</v>
      </c>
      <c r="BR465" s="39">
        <f>IF(BF465+AU465+Y464&gt;=K$8,0,IF(SUM($BL465:BQ465)&lt;$C465,MIN(K$8-(BF465+AU465+Y464),$C465-SUM($BL465:BQ465)),0))</f>
        <v>0</v>
      </c>
      <c r="BS465" s="39">
        <f>IF(BG465+AV465+Z464&gt;=L$8,0,IF(SUM($BL465:BR465)&lt;$C465,MIN(L$8-(BG465+AV465+Z464),$C465-SUM($BL465:BR465)),0))</f>
        <v>0</v>
      </c>
      <c r="BT465" s="39">
        <f>IF(BH465+AW465+AA464&gt;=M$8,0,IF(SUM($BL465:BS465)&lt;$C465,MIN(M$8-(BH465+AW465+AA464),$C465-SUM($BL465:BS465)),0))</f>
        <v>0</v>
      </c>
      <c r="BU465" s="39">
        <f>IF(BI465+AX465+AB464&gt;=N$8,0,IF(SUM($BL465:BT465)&lt;$C465,MIN(N$8-(BI465+AX465+AB464),$C465-SUM($BL465:BT465)),0))</f>
        <v>0</v>
      </c>
      <c r="BW465" s="52" t="e">
        <f t="shared" si="554"/>
        <v>#N/A</v>
      </c>
      <c r="BX465" s="174" t="e">
        <f t="shared" si="555"/>
        <v>#N/A</v>
      </c>
      <c r="BY465" s="39">
        <f t="shared" si="532"/>
        <v>0</v>
      </c>
      <c r="BZ465" s="174" t="e">
        <f t="shared" si="556"/>
        <v>#N/A</v>
      </c>
      <c r="CA465" s="37">
        <f t="shared" si="533"/>
        <v>0</v>
      </c>
      <c r="CB465" s="174" t="e">
        <f t="shared" si="557"/>
        <v>#N/A</v>
      </c>
      <c r="CC465" s="39">
        <f t="shared" si="534"/>
        <v>0</v>
      </c>
      <c r="CD465" s="174" t="e">
        <f t="shared" si="558"/>
        <v>#N/A</v>
      </c>
      <c r="CE465" s="39">
        <f t="shared" si="535"/>
        <v>0</v>
      </c>
      <c r="CF465" s="174" t="e">
        <f t="shared" si="559"/>
        <v>#N/A</v>
      </c>
      <c r="CG465" s="39">
        <f t="shared" si="536"/>
        <v>0</v>
      </c>
      <c r="CH465" s="174" t="e">
        <f t="shared" si="560"/>
        <v>#N/A</v>
      </c>
      <c r="CI465" s="39">
        <f t="shared" si="537"/>
        <v>0</v>
      </c>
      <c r="CJ465" s="174" t="e">
        <f t="shared" si="561"/>
        <v>#N/A</v>
      </c>
      <c r="CK465" s="39">
        <f t="shared" si="538"/>
        <v>0</v>
      </c>
      <c r="CL465" s="174" t="e">
        <f t="shared" si="562"/>
        <v>#N/A</v>
      </c>
      <c r="CM465" s="39">
        <f t="shared" si="539"/>
        <v>0</v>
      </c>
      <c r="CN465" s="174" t="e">
        <f t="shared" si="563"/>
        <v>#N/A</v>
      </c>
      <c r="CO465" s="39">
        <f t="shared" si="540"/>
        <v>0</v>
      </c>
      <c r="CP465" s="174" t="e">
        <f t="shared" si="564"/>
        <v>#N/A</v>
      </c>
      <c r="CQ465" s="39">
        <f t="shared" si="541"/>
        <v>0</v>
      </c>
      <c r="CR465" s="39" t="e">
        <f>IF(ISERROR(BX465),NA(),(BY465/Calculator!$E$6)/2)</f>
        <v>#N/A</v>
      </c>
      <c r="CS465" s="39" t="e">
        <f>IF(ISERROR(BZ465),NA(),(CA465/Calculator!$E$6)/2)</f>
        <v>#N/A</v>
      </c>
      <c r="CT465" s="39" t="e">
        <f>IF(ISERROR(CB465),NA(),(CC465/Calculator!$E$6)/2)</f>
        <v>#N/A</v>
      </c>
      <c r="CU465" s="39" t="e">
        <f>IF(ISERROR(CD465),NA(),(CE465/Calculator!$E$6)/2)</f>
        <v>#N/A</v>
      </c>
      <c r="CV465" s="39" t="e">
        <f>IF(ISERROR(CF465),NA(),(CG465/Calculator!$E$6)/2)</f>
        <v>#N/A</v>
      </c>
      <c r="CW465" s="39" t="e">
        <f>IF(ISERROR(CH465),NA(),(CI465/Calculator!$E$6)/2)</f>
        <v>#N/A</v>
      </c>
      <c r="CX465" s="39" t="e">
        <f>IF(ISERROR(CJ465),NA(),(CK465/Calculator!$E$6)/2)</f>
        <v>#N/A</v>
      </c>
      <c r="CY465" s="39" t="e">
        <f>IF(ISERROR(CL465),NA(),(CM465/Calculator!$E$6)/2)</f>
        <v>#N/A</v>
      </c>
      <c r="CZ465" s="39" t="e">
        <f>IF(ISERROR(CN465),NA(),(CO465/Calculator!$E$6)/2)</f>
        <v>#N/A</v>
      </c>
      <c r="DA465" s="39" t="e">
        <f>IF(ISERROR(CP465),NA(),(CQ465/Calculator!$E$6)/2)</f>
        <v>#N/A</v>
      </c>
    </row>
    <row r="466" spans="1:105" s="34" customFormat="1" ht="12" thickBot="1" x14ac:dyDescent="0.25">
      <c r="A466" s="51" t="str">
        <f t="shared" si="496"/>
        <v/>
      </c>
      <c r="B466" s="52" t="str">
        <f t="shared" si="542"/>
        <v/>
      </c>
      <c r="C466" s="53" t="str">
        <f t="shared" si="497"/>
        <v/>
      </c>
      <c r="D466" s="54"/>
      <c r="E466" s="36">
        <f t="shared" si="498"/>
        <v>0</v>
      </c>
      <c r="F466" s="36">
        <f t="shared" si="499"/>
        <v>0</v>
      </c>
      <c r="G466" s="36">
        <f t="shared" si="500"/>
        <v>0</v>
      </c>
      <c r="H466" s="36">
        <f t="shared" si="501"/>
        <v>0</v>
      </c>
      <c r="I466" s="36">
        <f t="shared" si="502"/>
        <v>0</v>
      </c>
      <c r="J466" s="36">
        <f t="shared" si="503"/>
        <v>0</v>
      </c>
      <c r="K466" s="36">
        <f t="shared" si="504"/>
        <v>0</v>
      </c>
      <c r="L466" s="36">
        <f t="shared" si="505"/>
        <v>0</v>
      </c>
      <c r="M466" s="36">
        <f t="shared" si="506"/>
        <v>0</v>
      </c>
      <c r="N466" s="36">
        <f t="shared" si="507"/>
        <v>0</v>
      </c>
      <c r="O466" s="49">
        <f t="shared" si="508"/>
        <v>0</v>
      </c>
      <c r="P466" s="132" t="str">
        <f t="shared" si="509"/>
        <v/>
      </c>
      <c r="Q466" s="50">
        <f t="shared" si="510"/>
        <v>0</v>
      </c>
      <c r="R466" s="37"/>
      <c r="S466" s="36">
        <f t="shared" si="511"/>
        <v>1000</v>
      </c>
      <c r="T466" s="36">
        <f t="shared" si="512"/>
        <v>0</v>
      </c>
      <c r="U466" s="36">
        <f t="shared" si="513"/>
        <v>0</v>
      </c>
      <c r="V466" s="36">
        <f t="shared" si="514"/>
        <v>0</v>
      </c>
      <c r="W466" s="36">
        <f t="shared" si="515"/>
        <v>3000</v>
      </c>
      <c r="X466" s="36">
        <f t="shared" si="516"/>
        <v>0</v>
      </c>
      <c r="Y466" s="36">
        <f t="shared" si="517"/>
        <v>0</v>
      </c>
      <c r="Z466" s="36">
        <f t="shared" si="518"/>
        <v>110282.94000000006</v>
      </c>
      <c r="AA466" s="36">
        <f t="shared" si="519"/>
        <v>0</v>
      </c>
      <c r="AB466" s="36">
        <f t="shared" si="520"/>
        <v>0</v>
      </c>
      <c r="AC466" s="40"/>
      <c r="AD466" s="36">
        <f t="shared" si="486"/>
        <v>0</v>
      </c>
      <c r="AE466" s="36">
        <f t="shared" si="487"/>
        <v>0</v>
      </c>
      <c r="AF466" s="36">
        <f t="shared" si="488"/>
        <v>0</v>
      </c>
      <c r="AG466" s="36">
        <f t="shared" si="489"/>
        <v>0</v>
      </c>
      <c r="AH466" s="36">
        <f t="shared" si="490"/>
        <v>0</v>
      </c>
      <c r="AI466" s="36">
        <f t="shared" si="491"/>
        <v>0</v>
      </c>
      <c r="AJ466" s="36">
        <f t="shared" si="492"/>
        <v>0</v>
      </c>
      <c r="AK466" s="36">
        <f t="shared" si="493"/>
        <v>0</v>
      </c>
      <c r="AL466" s="36">
        <f t="shared" si="494"/>
        <v>0</v>
      </c>
      <c r="AM466" s="36">
        <f t="shared" si="495"/>
        <v>0</v>
      </c>
      <c r="AN466" s="40"/>
      <c r="AO466" s="36">
        <f t="shared" si="521"/>
        <v>0</v>
      </c>
      <c r="AP466" s="36">
        <f t="shared" si="522"/>
        <v>0</v>
      </c>
      <c r="AQ466" s="36">
        <f t="shared" si="523"/>
        <v>0</v>
      </c>
      <c r="AR466" s="36">
        <f t="shared" si="524"/>
        <v>0</v>
      </c>
      <c r="AS466" s="36">
        <f t="shared" si="525"/>
        <v>0</v>
      </c>
      <c r="AT466" s="36">
        <f t="shared" si="526"/>
        <v>0</v>
      </c>
      <c r="AU466" s="36">
        <f t="shared" si="527"/>
        <v>0</v>
      </c>
      <c r="AV466" s="36">
        <f t="shared" si="528"/>
        <v>320.72000000000003</v>
      </c>
      <c r="AW466" s="36">
        <f t="shared" si="529"/>
        <v>0</v>
      </c>
      <c r="AX466" s="36">
        <f t="shared" si="530"/>
        <v>0</v>
      </c>
      <c r="AZ466" s="36">
        <f t="shared" si="543"/>
        <v>0</v>
      </c>
      <c r="BA466" s="36">
        <f t="shared" si="544"/>
        <v>0</v>
      </c>
      <c r="BB466" s="36">
        <f t="shared" si="545"/>
        <v>0</v>
      </c>
      <c r="BC466" s="36">
        <f t="shared" si="546"/>
        <v>0</v>
      </c>
      <c r="BD466" s="36">
        <f t="shared" si="547"/>
        <v>0</v>
      </c>
      <c r="BE466" s="36">
        <f t="shared" si="548"/>
        <v>0</v>
      </c>
      <c r="BF466" s="36">
        <f t="shared" si="549"/>
        <v>0</v>
      </c>
      <c r="BG466" s="36">
        <f t="shared" si="550"/>
        <v>0</v>
      </c>
      <c r="BH466" s="36">
        <f t="shared" si="551"/>
        <v>0</v>
      </c>
      <c r="BI466" s="36">
        <f t="shared" si="552"/>
        <v>0</v>
      </c>
      <c r="BJ466" s="118">
        <f t="shared" si="531"/>
        <v>0</v>
      </c>
      <c r="BK466" s="37"/>
      <c r="BL466" s="38">
        <f t="shared" si="553"/>
        <v>0</v>
      </c>
      <c r="BM466" s="39">
        <f>IF(BA466+AP466+T465&gt;=F$8,0,IF(SUM($BL466:BL466)&lt;$C466,MIN(F$8-(BA466+AP466+T465),$C466-SUM($BL466:BL466)),0))</f>
        <v>0</v>
      </c>
      <c r="BN466" s="39">
        <f>IF(BB466+AQ466+U465&gt;=G$8,0,IF(SUM($BL466:BM466)&lt;$C466,MIN(G$8-(BB466+AQ466+U465),$C466-SUM($BL466:BM466)),0))</f>
        <v>0</v>
      </c>
      <c r="BO466" s="39">
        <f>IF(BC466+AR466+V465&gt;=H$8,0,IF(SUM($BL466:BN466)&lt;$C466,MIN(H$8-(BC466+AR466+V465),$C466-SUM($BL466:BN466)),0))</f>
        <v>0</v>
      </c>
      <c r="BP466" s="39">
        <f>IF(BD466+AS466+W465&gt;=I$8,0,IF(SUM($BL466:BO466)&lt;$C466,MIN(I$8-(BD466+AS466+W465),$C466-SUM($BL466:BO466)),0))</f>
        <v>0</v>
      </c>
      <c r="BQ466" s="39">
        <f>IF(BE466+AT466+X465&gt;=J$8,0,IF(SUM($BL466:BP466)&lt;$C466,MIN(J$8-(BE466+AT466+X465),$C466-SUM($BL466:BP466)),0))</f>
        <v>0</v>
      </c>
      <c r="BR466" s="39">
        <f>IF(BF466+AU466+Y465&gt;=K$8,0,IF(SUM($BL466:BQ466)&lt;$C466,MIN(K$8-(BF466+AU466+Y465),$C466-SUM($BL466:BQ466)),0))</f>
        <v>0</v>
      </c>
      <c r="BS466" s="39">
        <f>IF(BG466+AV466+Z465&gt;=L$8,0,IF(SUM($BL466:BR466)&lt;$C466,MIN(L$8-(BG466+AV466+Z465),$C466-SUM($BL466:BR466)),0))</f>
        <v>0</v>
      </c>
      <c r="BT466" s="39">
        <f>IF(BH466+AW466+AA465&gt;=M$8,0,IF(SUM($BL466:BS466)&lt;$C466,MIN(M$8-(BH466+AW466+AA465),$C466-SUM($BL466:BS466)),0))</f>
        <v>0</v>
      </c>
      <c r="BU466" s="39">
        <f>IF(BI466+AX466+AB465&gt;=N$8,0,IF(SUM($BL466:BT466)&lt;$C466,MIN(N$8-(BI466+AX466+AB465),$C466-SUM($BL466:BT466)),0))</f>
        <v>0</v>
      </c>
      <c r="BW466" s="52" t="e">
        <f t="shared" si="554"/>
        <v>#N/A</v>
      </c>
      <c r="BX466" s="174" t="e">
        <f t="shared" si="555"/>
        <v>#N/A</v>
      </c>
      <c r="BY466" s="39">
        <f t="shared" si="532"/>
        <v>0</v>
      </c>
      <c r="BZ466" s="174" t="e">
        <f t="shared" si="556"/>
        <v>#N/A</v>
      </c>
      <c r="CA466" s="37">
        <f t="shared" si="533"/>
        <v>0</v>
      </c>
      <c r="CB466" s="174" t="e">
        <f t="shared" si="557"/>
        <v>#N/A</v>
      </c>
      <c r="CC466" s="39">
        <f t="shared" si="534"/>
        <v>0</v>
      </c>
      <c r="CD466" s="174" t="e">
        <f t="shared" si="558"/>
        <v>#N/A</v>
      </c>
      <c r="CE466" s="39">
        <f t="shared" si="535"/>
        <v>0</v>
      </c>
      <c r="CF466" s="174" t="e">
        <f t="shared" si="559"/>
        <v>#N/A</v>
      </c>
      <c r="CG466" s="39">
        <f t="shared" si="536"/>
        <v>0</v>
      </c>
      <c r="CH466" s="174" t="e">
        <f t="shared" si="560"/>
        <v>#N/A</v>
      </c>
      <c r="CI466" s="39">
        <f t="shared" si="537"/>
        <v>0</v>
      </c>
      <c r="CJ466" s="174" t="e">
        <f t="shared" si="561"/>
        <v>#N/A</v>
      </c>
      <c r="CK466" s="39">
        <f t="shared" si="538"/>
        <v>0</v>
      </c>
      <c r="CL466" s="174" t="e">
        <f t="shared" si="562"/>
        <v>#N/A</v>
      </c>
      <c r="CM466" s="39">
        <f t="shared" si="539"/>
        <v>0</v>
      </c>
      <c r="CN466" s="174" t="e">
        <f t="shared" si="563"/>
        <v>#N/A</v>
      </c>
      <c r="CO466" s="39">
        <f t="shared" si="540"/>
        <v>0</v>
      </c>
      <c r="CP466" s="174" t="e">
        <f t="shared" si="564"/>
        <v>#N/A</v>
      </c>
      <c r="CQ466" s="39">
        <f t="shared" si="541"/>
        <v>0</v>
      </c>
      <c r="CR466" s="39" t="e">
        <f>IF(ISERROR(BX466),NA(),(BY466/Calculator!$E$6)/2)</f>
        <v>#N/A</v>
      </c>
      <c r="CS466" s="39" t="e">
        <f>IF(ISERROR(BZ466),NA(),(CA466/Calculator!$E$6)/2)</f>
        <v>#N/A</v>
      </c>
      <c r="CT466" s="39" t="e">
        <f>IF(ISERROR(CB466),NA(),(CC466/Calculator!$E$6)/2)</f>
        <v>#N/A</v>
      </c>
      <c r="CU466" s="39" t="e">
        <f>IF(ISERROR(CD466),NA(),(CE466/Calculator!$E$6)/2)</f>
        <v>#N/A</v>
      </c>
      <c r="CV466" s="39" t="e">
        <f>IF(ISERROR(CF466),NA(),(CG466/Calculator!$E$6)/2)</f>
        <v>#N/A</v>
      </c>
      <c r="CW466" s="39" t="e">
        <f>IF(ISERROR(CH466),NA(),(CI466/Calculator!$E$6)/2)</f>
        <v>#N/A</v>
      </c>
      <c r="CX466" s="39" t="e">
        <f>IF(ISERROR(CJ466),NA(),(CK466/Calculator!$E$6)/2)</f>
        <v>#N/A</v>
      </c>
      <c r="CY466" s="39" t="e">
        <f>IF(ISERROR(CL466),NA(),(CM466/Calculator!$E$6)/2)</f>
        <v>#N/A</v>
      </c>
      <c r="CZ466" s="39" t="e">
        <f>IF(ISERROR(CN466),NA(),(CO466/Calculator!$E$6)/2)</f>
        <v>#N/A</v>
      </c>
      <c r="DA466" s="39" t="e">
        <f>IF(ISERROR(CP466),NA(),(CQ466/Calculator!$E$6)/2)</f>
        <v>#N/A</v>
      </c>
    </row>
    <row r="467" spans="1:105" s="34" customFormat="1" ht="12" thickBot="1" x14ac:dyDescent="0.25">
      <c r="A467" s="51" t="str">
        <f t="shared" si="496"/>
        <v/>
      </c>
      <c r="B467" s="52" t="str">
        <f t="shared" si="542"/>
        <v/>
      </c>
      <c r="C467" s="53" t="str">
        <f t="shared" si="497"/>
        <v/>
      </c>
      <c r="D467" s="54"/>
      <c r="E467" s="36">
        <f t="shared" si="498"/>
        <v>0</v>
      </c>
      <c r="F467" s="36">
        <f t="shared" si="499"/>
        <v>0</v>
      </c>
      <c r="G467" s="36">
        <f t="shared" si="500"/>
        <v>0</v>
      </c>
      <c r="H467" s="36">
        <f t="shared" si="501"/>
        <v>0</v>
      </c>
      <c r="I467" s="36">
        <f t="shared" si="502"/>
        <v>0</v>
      </c>
      <c r="J467" s="36">
        <f t="shared" si="503"/>
        <v>0</v>
      </c>
      <c r="K467" s="36">
        <f t="shared" si="504"/>
        <v>0</v>
      </c>
      <c r="L467" s="36">
        <f t="shared" si="505"/>
        <v>0</v>
      </c>
      <c r="M467" s="36">
        <f t="shared" si="506"/>
        <v>0</v>
      </c>
      <c r="N467" s="36">
        <f t="shared" si="507"/>
        <v>0</v>
      </c>
      <c r="O467" s="49">
        <f t="shared" si="508"/>
        <v>0</v>
      </c>
      <c r="P467" s="132" t="str">
        <f t="shared" si="509"/>
        <v/>
      </c>
      <c r="Q467" s="50">
        <f t="shared" si="510"/>
        <v>0</v>
      </c>
      <c r="R467" s="37"/>
      <c r="S467" s="36">
        <f t="shared" si="511"/>
        <v>1000</v>
      </c>
      <c r="T467" s="36">
        <f t="shared" si="512"/>
        <v>0</v>
      </c>
      <c r="U467" s="36">
        <f t="shared" si="513"/>
        <v>0</v>
      </c>
      <c r="V467" s="36">
        <f t="shared" si="514"/>
        <v>0</v>
      </c>
      <c r="W467" s="36">
        <f t="shared" si="515"/>
        <v>3000</v>
      </c>
      <c r="X467" s="36">
        <f t="shared" si="516"/>
        <v>0</v>
      </c>
      <c r="Y467" s="36">
        <f t="shared" si="517"/>
        <v>0</v>
      </c>
      <c r="Z467" s="36">
        <f t="shared" si="518"/>
        <v>110604.60000000006</v>
      </c>
      <c r="AA467" s="36">
        <f t="shared" si="519"/>
        <v>0</v>
      </c>
      <c r="AB467" s="36">
        <f t="shared" si="520"/>
        <v>0</v>
      </c>
      <c r="AC467" s="40"/>
      <c r="AD467" s="36">
        <f t="shared" ref="AD467:AD530" si="565">IF(E$8-S467&lt;0,0,E$8-S467)</f>
        <v>0</v>
      </c>
      <c r="AE467" s="36">
        <f t="shared" ref="AE467:AE530" si="566">IF(F$8-T467&lt;0,0,F$8-T467)</f>
        <v>0</v>
      </c>
      <c r="AF467" s="36">
        <f t="shared" ref="AF467:AF530" si="567">IF(G$8-U467&lt;0,0,G$8-U467)</f>
        <v>0</v>
      </c>
      <c r="AG467" s="36">
        <f t="shared" ref="AG467:AG530" si="568">IF(H$8-V467&lt;0,0,H$8-V467)</f>
        <v>0</v>
      </c>
      <c r="AH467" s="36">
        <f t="shared" ref="AH467:AH530" si="569">IF(I$8-W467&lt;0,0,I$8-W467)</f>
        <v>0</v>
      </c>
      <c r="AI467" s="36">
        <f t="shared" ref="AI467:AI530" si="570">IF(J$8-X467&lt;0,0,J$8-X467)</f>
        <v>0</v>
      </c>
      <c r="AJ467" s="36">
        <f t="shared" ref="AJ467:AJ530" si="571">IF(K$8-Y467&lt;0,0,K$8-Y467)</f>
        <v>0</v>
      </c>
      <c r="AK467" s="36">
        <f t="shared" ref="AK467:AK530" si="572">IF(L$8-Z467&lt;0,0,L$8-Z467)</f>
        <v>0</v>
      </c>
      <c r="AL467" s="36">
        <f t="shared" ref="AL467:AL530" si="573">IF(M$8-AA467&lt;0,0,M$8-AA467)</f>
        <v>0</v>
      </c>
      <c r="AM467" s="36">
        <f t="shared" ref="AM467:AM530" si="574">IF(N$8-AB467&lt;0,0,N$8-AB467)</f>
        <v>0</v>
      </c>
      <c r="AN467" s="40"/>
      <c r="AO467" s="36">
        <f t="shared" si="521"/>
        <v>0</v>
      </c>
      <c r="AP467" s="36">
        <f t="shared" si="522"/>
        <v>0</v>
      </c>
      <c r="AQ467" s="36">
        <f t="shared" si="523"/>
        <v>0</v>
      </c>
      <c r="AR467" s="36">
        <f t="shared" si="524"/>
        <v>0</v>
      </c>
      <c r="AS467" s="36">
        <f t="shared" si="525"/>
        <v>0</v>
      </c>
      <c r="AT467" s="36">
        <f t="shared" si="526"/>
        <v>0</v>
      </c>
      <c r="AU467" s="36">
        <f t="shared" si="527"/>
        <v>0</v>
      </c>
      <c r="AV467" s="36">
        <f t="shared" si="528"/>
        <v>321.66000000000003</v>
      </c>
      <c r="AW467" s="36">
        <f t="shared" si="529"/>
        <v>0</v>
      </c>
      <c r="AX467" s="36">
        <f t="shared" si="530"/>
        <v>0</v>
      </c>
      <c r="AZ467" s="36">
        <f t="shared" si="543"/>
        <v>0</v>
      </c>
      <c r="BA467" s="36">
        <f t="shared" si="544"/>
        <v>0</v>
      </c>
      <c r="BB467" s="36">
        <f t="shared" si="545"/>
        <v>0</v>
      </c>
      <c r="BC467" s="36">
        <f t="shared" si="546"/>
        <v>0</v>
      </c>
      <c r="BD467" s="36">
        <f t="shared" si="547"/>
        <v>0</v>
      </c>
      <c r="BE467" s="36">
        <f t="shared" si="548"/>
        <v>0</v>
      </c>
      <c r="BF467" s="36">
        <f t="shared" si="549"/>
        <v>0</v>
      </c>
      <c r="BG467" s="36">
        <f t="shared" si="550"/>
        <v>0</v>
      </c>
      <c r="BH467" s="36">
        <f t="shared" si="551"/>
        <v>0</v>
      </c>
      <c r="BI467" s="36">
        <f t="shared" si="552"/>
        <v>0</v>
      </c>
      <c r="BJ467" s="118">
        <f t="shared" si="531"/>
        <v>0</v>
      </c>
      <c r="BK467" s="37"/>
      <c r="BL467" s="38">
        <f t="shared" si="553"/>
        <v>0</v>
      </c>
      <c r="BM467" s="39">
        <f>IF(BA467+AP467+T466&gt;=F$8,0,IF(SUM($BL467:BL467)&lt;$C467,MIN(F$8-(BA467+AP467+T466),$C467-SUM($BL467:BL467)),0))</f>
        <v>0</v>
      </c>
      <c r="BN467" s="39">
        <f>IF(BB467+AQ467+U466&gt;=G$8,0,IF(SUM($BL467:BM467)&lt;$C467,MIN(G$8-(BB467+AQ467+U466),$C467-SUM($BL467:BM467)),0))</f>
        <v>0</v>
      </c>
      <c r="BO467" s="39">
        <f>IF(BC467+AR467+V466&gt;=H$8,0,IF(SUM($BL467:BN467)&lt;$C467,MIN(H$8-(BC467+AR467+V466),$C467-SUM($BL467:BN467)),0))</f>
        <v>0</v>
      </c>
      <c r="BP467" s="39">
        <f>IF(BD467+AS467+W466&gt;=I$8,0,IF(SUM($BL467:BO467)&lt;$C467,MIN(I$8-(BD467+AS467+W466),$C467-SUM($BL467:BO467)),0))</f>
        <v>0</v>
      </c>
      <c r="BQ467" s="39">
        <f>IF(BE467+AT467+X466&gt;=J$8,0,IF(SUM($BL467:BP467)&lt;$C467,MIN(J$8-(BE467+AT467+X466),$C467-SUM($BL467:BP467)),0))</f>
        <v>0</v>
      </c>
      <c r="BR467" s="39">
        <f>IF(BF467+AU467+Y466&gt;=K$8,0,IF(SUM($BL467:BQ467)&lt;$C467,MIN(K$8-(BF467+AU467+Y466),$C467-SUM($BL467:BQ467)),0))</f>
        <v>0</v>
      </c>
      <c r="BS467" s="39">
        <f>IF(BG467+AV467+Z466&gt;=L$8,0,IF(SUM($BL467:BR467)&lt;$C467,MIN(L$8-(BG467+AV467+Z466),$C467-SUM($BL467:BR467)),0))</f>
        <v>0</v>
      </c>
      <c r="BT467" s="39">
        <f>IF(BH467+AW467+AA466&gt;=M$8,0,IF(SUM($BL467:BS467)&lt;$C467,MIN(M$8-(BH467+AW467+AA466),$C467-SUM($BL467:BS467)),0))</f>
        <v>0</v>
      </c>
      <c r="BU467" s="39">
        <f>IF(BI467+AX467+AB466&gt;=N$8,0,IF(SUM($BL467:BT467)&lt;$C467,MIN(N$8-(BI467+AX467+AB466),$C467-SUM($BL467:BT467)),0))</f>
        <v>0</v>
      </c>
      <c r="BW467" s="52" t="e">
        <f t="shared" si="554"/>
        <v>#N/A</v>
      </c>
      <c r="BX467" s="174" t="e">
        <f t="shared" si="555"/>
        <v>#N/A</v>
      </c>
      <c r="BY467" s="39">
        <f t="shared" si="532"/>
        <v>0</v>
      </c>
      <c r="BZ467" s="174" t="e">
        <f t="shared" si="556"/>
        <v>#N/A</v>
      </c>
      <c r="CA467" s="37">
        <f t="shared" si="533"/>
        <v>0</v>
      </c>
      <c r="CB467" s="174" t="e">
        <f t="shared" si="557"/>
        <v>#N/A</v>
      </c>
      <c r="CC467" s="39">
        <f t="shared" si="534"/>
        <v>0</v>
      </c>
      <c r="CD467" s="174" t="e">
        <f t="shared" si="558"/>
        <v>#N/A</v>
      </c>
      <c r="CE467" s="39">
        <f t="shared" si="535"/>
        <v>0</v>
      </c>
      <c r="CF467" s="174" t="e">
        <f t="shared" si="559"/>
        <v>#N/A</v>
      </c>
      <c r="CG467" s="39">
        <f t="shared" si="536"/>
        <v>0</v>
      </c>
      <c r="CH467" s="174" t="e">
        <f t="shared" si="560"/>
        <v>#N/A</v>
      </c>
      <c r="CI467" s="39">
        <f t="shared" si="537"/>
        <v>0</v>
      </c>
      <c r="CJ467" s="174" t="e">
        <f t="shared" si="561"/>
        <v>#N/A</v>
      </c>
      <c r="CK467" s="39">
        <f t="shared" si="538"/>
        <v>0</v>
      </c>
      <c r="CL467" s="174" t="e">
        <f t="shared" si="562"/>
        <v>#N/A</v>
      </c>
      <c r="CM467" s="39">
        <f t="shared" si="539"/>
        <v>0</v>
      </c>
      <c r="CN467" s="174" t="e">
        <f t="shared" si="563"/>
        <v>#N/A</v>
      </c>
      <c r="CO467" s="39">
        <f t="shared" si="540"/>
        <v>0</v>
      </c>
      <c r="CP467" s="174" t="e">
        <f t="shared" si="564"/>
        <v>#N/A</v>
      </c>
      <c r="CQ467" s="39">
        <f t="shared" si="541"/>
        <v>0</v>
      </c>
      <c r="CR467" s="39" t="e">
        <f>IF(ISERROR(BX467),NA(),(BY467/Calculator!$E$6)/2)</f>
        <v>#N/A</v>
      </c>
      <c r="CS467" s="39" t="e">
        <f>IF(ISERROR(BZ467),NA(),(CA467/Calculator!$E$6)/2)</f>
        <v>#N/A</v>
      </c>
      <c r="CT467" s="39" t="e">
        <f>IF(ISERROR(CB467),NA(),(CC467/Calculator!$E$6)/2)</f>
        <v>#N/A</v>
      </c>
      <c r="CU467" s="39" t="e">
        <f>IF(ISERROR(CD467),NA(),(CE467/Calculator!$E$6)/2)</f>
        <v>#N/A</v>
      </c>
      <c r="CV467" s="39" t="e">
        <f>IF(ISERROR(CF467),NA(),(CG467/Calculator!$E$6)/2)</f>
        <v>#N/A</v>
      </c>
      <c r="CW467" s="39" t="e">
        <f>IF(ISERROR(CH467),NA(),(CI467/Calculator!$E$6)/2)</f>
        <v>#N/A</v>
      </c>
      <c r="CX467" s="39" t="e">
        <f>IF(ISERROR(CJ467),NA(),(CK467/Calculator!$E$6)/2)</f>
        <v>#N/A</v>
      </c>
      <c r="CY467" s="39" t="e">
        <f>IF(ISERROR(CL467),NA(),(CM467/Calculator!$E$6)/2)</f>
        <v>#N/A</v>
      </c>
      <c r="CZ467" s="39" t="e">
        <f>IF(ISERROR(CN467),NA(),(CO467/Calculator!$E$6)/2)</f>
        <v>#N/A</v>
      </c>
      <c r="DA467" s="39" t="e">
        <f>IF(ISERROR(CP467),NA(),(CQ467/Calculator!$E$6)/2)</f>
        <v>#N/A</v>
      </c>
    </row>
    <row r="468" spans="1:105" s="34" customFormat="1" ht="12" thickBot="1" x14ac:dyDescent="0.25">
      <c r="A468" s="51" t="str">
        <f t="shared" ref="A468:A531" si="575">IF(SUM(AD467:AM467)&gt;0,A467+1,"")</f>
        <v/>
      </c>
      <c r="B468" s="52" t="str">
        <f t="shared" si="542"/>
        <v/>
      </c>
      <c r="C468" s="53" t="str">
        <f t="shared" ref="C468:C531" si="576">IF(A468="","",IF($E$4-BJ468&lt;0,"Err",$E$4-BJ468+D468))</f>
        <v/>
      </c>
      <c r="D468" s="54"/>
      <c r="E468" s="36">
        <f t="shared" ref="E468:E531" si="577">AZ468+BL468</f>
        <v>0</v>
      </c>
      <c r="F468" s="36">
        <f t="shared" ref="F468:F531" si="578">BA468+BM468</f>
        <v>0</v>
      </c>
      <c r="G468" s="36">
        <f t="shared" ref="G468:G531" si="579">BB468+BN468</f>
        <v>0</v>
      </c>
      <c r="H468" s="36">
        <f t="shared" ref="H468:H531" si="580">BC468+BO468</f>
        <v>0</v>
      </c>
      <c r="I468" s="36">
        <f t="shared" ref="I468:I531" si="581">BD468+BP468</f>
        <v>0</v>
      </c>
      <c r="J468" s="36">
        <f t="shared" ref="J468:J531" si="582">BE468+BQ468</f>
        <v>0</v>
      </c>
      <c r="K468" s="36">
        <f t="shared" ref="K468:K531" si="583">BF468+BR468</f>
        <v>0</v>
      </c>
      <c r="L468" s="36">
        <f t="shared" ref="L468:L531" si="584">BG468+BS468</f>
        <v>0</v>
      </c>
      <c r="M468" s="36">
        <f t="shared" ref="M468:M531" si="585">BH468+BT468</f>
        <v>0</v>
      </c>
      <c r="N468" s="36">
        <f t="shared" ref="N468:N531" si="586">BI468+BU468</f>
        <v>0</v>
      </c>
      <c r="O468" s="49">
        <f t="shared" ref="O468:O531" si="587">SUM(E468:N468)</f>
        <v>0</v>
      </c>
      <c r="P468" s="132" t="str">
        <f t="shared" ref="P468:P531" si="588">IF(A468="","",SUM(AO468:AX468))</f>
        <v/>
      </c>
      <c r="Q468" s="50">
        <f t="shared" ref="Q468:Q531" si="589">SUM(AD468:AM468)</f>
        <v>0</v>
      </c>
      <c r="R468" s="37"/>
      <c r="S468" s="36">
        <f t="shared" ref="S468:S531" si="590">S467+AO468+AZ468+BL468</f>
        <v>1000</v>
      </c>
      <c r="T468" s="36">
        <f t="shared" ref="T468:T531" si="591">T467+AP468+BA468+BM468</f>
        <v>0</v>
      </c>
      <c r="U468" s="36">
        <f t="shared" ref="U468:U531" si="592">U467+AQ468+BB468+BN468</f>
        <v>0</v>
      </c>
      <c r="V468" s="36">
        <f t="shared" ref="V468:V531" si="593">V467+AR468+BC468+BO468</f>
        <v>0</v>
      </c>
      <c r="W468" s="36">
        <f t="shared" ref="W468:W531" si="594">W467+AS468+BD468+BP468</f>
        <v>3000</v>
      </c>
      <c r="X468" s="36">
        <f t="shared" ref="X468:X531" si="595">X467+AT468+BE468+BQ468</f>
        <v>0</v>
      </c>
      <c r="Y468" s="36">
        <f t="shared" ref="Y468:Y531" si="596">Y467+AU468+BF468+BR468</f>
        <v>0</v>
      </c>
      <c r="Z468" s="36">
        <f t="shared" ref="Z468:Z531" si="597">Z467+AV468+BG468+BS468</f>
        <v>110927.20000000007</v>
      </c>
      <c r="AA468" s="36">
        <f t="shared" ref="AA468:AA531" si="598">AA467+AW468+BH468+BT468</f>
        <v>0</v>
      </c>
      <c r="AB468" s="36">
        <f t="shared" ref="AB468:AB531" si="599">AB467+AX468+BI468+BU468</f>
        <v>0</v>
      </c>
      <c r="AC468" s="40"/>
      <c r="AD468" s="36">
        <f t="shared" si="565"/>
        <v>0</v>
      </c>
      <c r="AE468" s="36">
        <f t="shared" si="566"/>
        <v>0</v>
      </c>
      <c r="AF468" s="36">
        <f t="shared" si="567"/>
        <v>0</v>
      </c>
      <c r="AG468" s="36">
        <f t="shared" si="568"/>
        <v>0</v>
      </c>
      <c r="AH468" s="36">
        <f t="shared" si="569"/>
        <v>0</v>
      </c>
      <c r="AI468" s="36">
        <f t="shared" si="570"/>
        <v>0</v>
      </c>
      <c r="AJ468" s="36">
        <f t="shared" si="571"/>
        <v>0</v>
      </c>
      <c r="AK468" s="36">
        <f t="shared" si="572"/>
        <v>0</v>
      </c>
      <c r="AL468" s="36">
        <f t="shared" si="573"/>
        <v>0</v>
      </c>
      <c r="AM468" s="36">
        <f t="shared" si="574"/>
        <v>0</v>
      </c>
      <c r="AN468" s="40"/>
      <c r="AO468" s="36">
        <f t="shared" ref="AO468:AO531" si="600">ROUND(S467*E$10/12,2)</f>
        <v>0</v>
      </c>
      <c r="AP468" s="36">
        <f t="shared" ref="AP468:AP531" si="601">ROUND(T467*F$10/12,2)</f>
        <v>0</v>
      </c>
      <c r="AQ468" s="36">
        <f t="shared" ref="AQ468:AQ531" si="602">ROUND(U467*G$10/12,2)</f>
        <v>0</v>
      </c>
      <c r="AR468" s="36">
        <f t="shared" ref="AR468:AR531" si="603">ROUND(V467*H$10/12,2)</f>
        <v>0</v>
      </c>
      <c r="AS468" s="36">
        <f t="shared" ref="AS468:AS531" si="604">ROUND(W467*I$10/12,2)</f>
        <v>0</v>
      </c>
      <c r="AT468" s="36">
        <f t="shared" ref="AT468:AT531" si="605">ROUND(X467*J$10/12,2)</f>
        <v>0</v>
      </c>
      <c r="AU468" s="36">
        <f t="shared" ref="AU468:AU531" si="606">ROUND(Y467*K$10/12,2)</f>
        <v>0</v>
      </c>
      <c r="AV468" s="36">
        <f t="shared" ref="AV468:AV531" si="607">ROUND(Z467*L$10/12,2)</f>
        <v>322.60000000000002</v>
      </c>
      <c r="AW468" s="36">
        <f t="shared" ref="AW468:AW531" si="608">ROUND(AA467*M$10/12,2)</f>
        <v>0</v>
      </c>
      <c r="AX468" s="36">
        <f t="shared" ref="AX468:AX531" si="609">ROUND(AB467*N$10/12,2)</f>
        <v>0</v>
      </c>
      <c r="AZ468" s="36">
        <f t="shared" si="543"/>
        <v>0</v>
      </c>
      <c r="BA468" s="36">
        <f t="shared" si="544"/>
        <v>0</v>
      </c>
      <c r="BB468" s="36">
        <f t="shared" si="545"/>
        <v>0</v>
      </c>
      <c r="BC468" s="36">
        <f t="shared" si="546"/>
        <v>0</v>
      </c>
      <c r="BD468" s="36">
        <f t="shared" si="547"/>
        <v>0</v>
      </c>
      <c r="BE468" s="36">
        <f t="shared" si="548"/>
        <v>0</v>
      </c>
      <c r="BF468" s="36">
        <f t="shared" si="549"/>
        <v>0</v>
      </c>
      <c r="BG468" s="36">
        <f t="shared" si="550"/>
        <v>0</v>
      </c>
      <c r="BH468" s="36">
        <f t="shared" si="551"/>
        <v>0</v>
      </c>
      <c r="BI468" s="36">
        <f t="shared" si="552"/>
        <v>0</v>
      </c>
      <c r="BJ468" s="118">
        <f t="shared" ref="BJ468:BJ531" si="610">SUM(AZ468:BI468)</f>
        <v>0</v>
      </c>
      <c r="BK468" s="37"/>
      <c r="BL468" s="38">
        <f t="shared" si="553"/>
        <v>0</v>
      </c>
      <c r="BM468" s="39">
        <f>IF(BA468+AP468+T467&gt;=F$8,0,IF(SUM($BL468:BL468)&lt;$C468,MIN(F$8-(BA468+AP468+T467),$C468-SUM($BL468:BL468)),0))</f>
        <v>0</v>
      </c>
      <c r="BN468" s="39">
        <f>IF(BB468+AQ468+U467&gt;=G$8,0,IF(SUM($BL468:BM468)&lt;$C468,MIN(G$8-(BB468+AQ468+U467),$C468-SUM($BL468:BM468)),0))</f>
        <v>0</v>
      </c>
      <c r="BO468" s="39">
        <f>IF(BC468+AR468+V467&gt;=H$8,0,IF(SUM($BL468:BN468)&lt;$C468,MIN(H$8-(BC468+AR468+V467),$C468-SUM($BL468:BN468)),0))</f>
        <v>0</v>
      </c>
      <c r="BP468" s="39">
        <f>IF(BD468+AS468+W467&gt;=I$8,0,IF(SUM($BL468:BO468)&lt;$C468,MIN(I$8-(BD468+AS468+W467),$C468-SUM($BL468:BO468)),0))</f>
        <v>0</v>
      </c>
      <c r="BQ468" s="39">
        <f>IF(BE468+AT468+X467&gt;=J$8,0,IF(SUM($BL468:BP468)&lt;$C468,MIN(J$8-(BE468+AT468+X467),$C468-SUM($BL468:BP468)),0))</f>
        <v>0</v>
      </c>
      <c r="BR468" s="39">
        <f>IF(BF468+AU468+Y467&gt;=K$8,0,IF(SUM($BL468:BQ468)&lt;$C468,MIN(K$8-(BF468+AU468+Y467),$C468-SUM($BL468:BQ468)),0))</f>
        <v>0</v>
      </c>
      <c r="BS468" s="39">
        <f>IF(BG468+AV468+Z467&gt;=L$8,0,IF(SUM($BL468:BR468)&lt;$C468,MIN(L$8-(BG468+AV468+Z467),$C468-SUM($BL468:BR468)),0))</f>
        <v>0</v>
      </c>
      <c r="BT468" s="39">
        <f>IF(BH468+AW468+AA467&gt;=M$8,0,IF(SUM($BL468:BS468)&lt;$C468,MIN(M$8-(BH468+AW468+AA467),$C468-SUM($BL468:BS468)),0))</f>
        <v>0</v>
      </c>
      <c r="BU468" s="39">
        <f>IF(BI468+AX468+AB467&gt;=N$8,0,IF(SUM($BL468:BT468)&lt;$C468,MIN(N$8-(BI468+AX468+AB467),$C468-SUM($BL468:BT468)),0))</f>
        <v>0</v>
      </c>
      <c r="BW468" s="52" t="e">
        <f t="shared" si="554"/>
        <v>#N/A</v>
      </c>
      <c r="BX468" s="174" t="e">
        <f t="shared" si="555"/>
        <v>#N/A</v>
      </c>
      <c r="BY468" s="39">
        <f t="shared" ref="BY468:BY531" si="611">E468</f>
        <v>0</v>
      </c>
      <c r="BZ468" s="174" t="e">
        <f t="shared" si="556"/>
        <v>#N/A</v>
      </c>
      <c r="CA468" s="37">
        <f t="shared" ref="CA468:CA531" si="612">F468</f>
        <v>0</v>
      </c>
      <c r="CB468" s="174" t="e">
        <f t="shared" si="557"/>
        <v>#N/A</v>
      </c>
      <c r="CC468" s="39">
        <f t="shared" ref="CC468:CC531" si="613">G468</f>
        <v>0</v>
      </c>
      <c r="CD468" s="174" t="e">
        <f t="shared" si="558"/>
        <v>#N/A</v>
      </c>
      <c r="CE468" s="39">
        <f t="shared" ref="CE468:CE531" si="614">H468</f>
        <v>0</v>
      </c>
      <c r="CF468" s="174" t="e">
        <f t="shared" si="559"/>
        <v>#N/A</v>
      </c>
      <c r="CG468" s="39">
        <f t="shared" ref="CG468:CG531" si="615">I468</f>
        <v>0</v>
      </c>
      <c r="CH468" s="174" t="e">
        <f t="shared" si="560"/>
        <v>#N/A</v>
      </c>
      <c r="CI468" s="39">
        <f t="shared" ref="CI468:CI531" si="616">J468</f>
        <v>0</v>
      </c>
      <c r="CJ468" s="174" t="e">
        <f t="shared" si="561"/>
        <v>#N/A</v>
      </c>
      <c r="CK468" s="39">
        <f t="shared" ref="CK468:CK531" si="617">K468</f>
        <v>0</v>
      </c>
      <c r="CL468" s="174" t="e">
        <f t="shared" si="562"/>
        <v>#N/A</v>
      </c>
      <c r="CM468" s="39">
        <f t="shared" ref="CM468:CM531" si="618">L468</f>
        <v>0</v>
      </c>
      <c r="CN468" s="174" t="e">
        <f t="shared" si="563"/>
        <v>#N/A</v>
      </c>
      <c r="CO468" s="39">
        <f t="shared" ref="CO468:CO531" si="619">M468</f>
        <v>0</v>
      </c>
      <c r="CP468" s="174" t="e">
        <f t="shared" si="564"/>
        <v>#N/A</v>
      </c>
      <c r="CQ468" s="39">
        <f t="shared" ref="CQ468:CQ531" si="620">N468</f>
        <v>0</v>
      </c>
      <c r="CR468" s="39" t="e">
        <f>IF(ISERROR(BX468),NA(),(BY468/Calculator!$E$6)/2)</f>
        <v>#N/A</v>
      </c>
      <c r="CS468" s="39" t="e">
        <f>IF(ISERROR(BZ468),NA(),(CA468/Calculator!$E$6)/2)</f>
        <v>#N/A</v>
      </c>
      <c r="CT468" s="39" t="e">
        <f>IF(ISERROR(CB468),NA(),(CC468/Calculator!$E$6)/2)</f>
        <v>#N/A</v>
      </c>
      <c r="CU468" s="39" t="e">
        <f>IF(ISERROR(CD468),NA(),(CE468/Calculator!$E$6)/2)</f>
        <v>#N/A</v>
      </c>
      <c r="CV468" s="39" t="e">
        <f>IF(ISERROR(CF468),NA(),(CG468/Calculator!$E$6)/2)</f>
        <v>#N/A</v>
      </c>
      <c r="CW468" s="39" t="e">
        <f>IF(ISERROR(CH468),NA(),(CI468/Calculator!$E$6)/2)</f>
        <v>#N/A</v>
      </c>
      <c r="CX468" s="39" t="e">
        <f>IF(ISERROR(CJ468),NA(),(CK468/Calculator!$E$6)/2)</f>
        <v>#N/A</v>
      </c>
      <c r="CY468" s="39" t="e">
        <f>IF(ISERROR(CL468),NA(),(CM468/Calculator!$E$6)/2)</f>
        <v>#N/A</v>
      </c>
      <c r="CZ468" s="39" t="e">
        <f>IF(ISERROR(CN468),NA(),(CO468/Calculator!$E$6)/2)</f>
        <v>#N/A</v>
      </c>
      <c r="DA468" s="39" t="e">
        <f>IF(ISERROR(CP468),NA(),(CQ468/Calculator!$E$6)/2)</f>
        <v>#N/A</v>
      </c>
    </row>
    <row r="469" spans="1:105" s="34" customFormat="1" ht="12" thickBot="1" x14ac:dyDescent="0.25">
      <c r="A469" s="51" t="str">
        <f t="shared" si="575"/>
        <v/>
      </c>
      <c r="B469" s="52" t="str">
        <f t="shared" ref="B469:B486" si="621">IF(A469="","",DATE(YEAR(B468),MONTH(B468)+1,1))</f>
        <v/>
      </c>
      <c r="C469" s="53" t="str">
        <f t="shared" si="576"/>
        <v/>
      </c>
      <c r="D469" s="54"/>
      <c r="E469" s="36">
        <f t="shared" si="577"/>
        <v>0</v>
      </c>
      <c r="F469" s="36">
        <f t="shared" si="578"/>
        <v>0</v>
      </c>
      <c r="G469" s="36">
        <f t="shared" si="579"/>
        <v>0</v>
      </c>
      <c r="H469" s="36">
        <f t="shared" si="580"/>
        <v>0</v>
      </c>
      <c r="I469" s="36">
        <f t="shared" si="581"/>
        <v>0</v>
      </c>
      <c r="J469" s="36">
        <f t="shared" si="582"/>
        <v>0</v>
      </c>
      <c r="K469" s="36">
        <f t="shared" si="583"/>
        <v>0</v>
      </c>
      <c r="L469" s="36">
        <f t="shared" si="584"/>
        <v>0</v>
      </c>
      <c r="M469" s="36">
        <f t="shared" si="585"/>
        <v>0</v>
      </c>
      <c r="N469" s="36">
        <f t="shared" si="586"/>
        <v>0</v>
      </c>
      <c r="O469" s="49">
        <f t="shared" si="587"/>
        <v>0</v>
      </c>
      <c r="P469" s="132" t="str">
        <f t="shared" si="588"/>
        <v/>
      </c>
      <c r="Q469" s="50">
        <f t="shared" si="589"/>
        <v>0</v>
      </c>
      <c r="R469" s="37"/>
      <c r="S469" s="36">
        <f t="shared" si="590"/>
        <v>1000</v>
      </c>
      <c r="T469" s="36">
        <f t="shared" si="591"/>
        <v>0</v>
      </c>
      <c r="U469" s="36">
        <f t="shared" si="592"/>
        <v>0</v>
      </c>
      <c r="V469" s="36">
        <f t="shared" si="593"/>
        <v>0</v>
      </c>
      <c r="W469" s="36">
        <f t="shared" si="594"/>
        <v>3000</v>
      </c>
      <c r="X469" s="36">
        <f t="shared" si="595"/>
        <v>0</v>
      </c>
      <c r="Y469" s="36">
        <f t="shared" si="596"/>
        <v>0</v>
      </c>
      <c r="Z469" s="36">
        <f t="shared" si="597"/>
        <v>111250.74000000006</v>
      </c>
      <c r="AA469" s="36">
        <f t="shared" si="598"/>
        <v>0</v>
      </c>
      <c r="AB469" s="36">
        <f t="shared" si="599"/>
        <v>0</v>
      </c>
      <c r="AC469" s="40"/>
      <c r="AD469" s="36">
        <f t="shared" si="565"/>
        <v>0</v>
      </c>
      <c r="AE469" s="36">
        <f t="shared" si="566"/>
        <v>0</v>
      </c>
      <c r="AF469" s="36">
        <f t="shared" si="567"/>
        <v>0</v>
      </c>
      <c r="AG469" s="36">
        <f t="shared" si="568"/>
        <v>0</v>
      </c>
      <c r="AH469" s="36">
        <f t="shared" si="569"/>
        <v>0</v>
      </c>
      <c r="AI469" s="36">
        <f t="shared" si="570"/>
        <v>0</v>
      </c>
      <c r="AJ469" s="36">
        <f t="shared" si="571"/>
        <v>0</v>
      </c>
      <c r="AK469" s="36">
        <f t="shared" si="572"/>
        <v>0</v>
      </c>
      <c r="AL469" s="36">
        <f t="shared" si="573"/>
        <v>0</v>
      </c>
      <c r="AM469" s="36">
        <f t="shared" si="574"/>
        <v>0</v>
      </c>
      <c r="AN469" s="40"/>
      <c r="AO469" s="36">
        <f t="shared" si="600"/>
        <v>0</v>
      </c>
      <c r="AP469" s="36">
        <f t="shared" si="601"/>
        <v>0</v>
      </c>
      <c r="AQ469" s="36">
        <f t="shared" si="602"/>
        <v>0</v>
      </c>
      <c r="AR469" s="36">
        <f t="shared" si="603"/>
        <v>0</v>
      </c>
      <c r="AS469" s="36">
        <f t="shared" si="604"/>
        <v>0</v>
      </c>
      <c r="AT469" s="36">
        <f t="shared" si="605"/>
        <v>0</v>
      </c>
      <c r="AU469" s="36">
        <f t="shared" si="606"/>
        <v>0</v>
      </c>
      <c r="AV469" s="36">
        <f t="shared" si="607"/>
        <v>323.54000000000002</v>
      </c>
      <c r="AW469" s="36">
        <f t="shared" si="608"/>
        <v>0</v>
      </c>
      <c r="AX469" s="36">
        <f t="shared" si="609"/>
        <v>0</v>
      </c>
      <c r="AZ469" s="36">
        <f t="shared" ref="AZ469:AZ532" si="622">IF(OR(S468&gt;=E$8,E$8-(S468+AO469)&lt;0),0,IF(E$8-(S468+AO469)&lt;IF($A469&lt;E$12,0,E$11),E$8-(S468+AO469),IF($A469&lt;E$12,0,E$11)))</f>
        <v>0</v>
      </c>
      <c r="BA469" s="36">
        <f t="shared" ref="BA469:BA532" si="623">IF(OR(T468&gt;=F$8,F$8-(T468+AP469)&lt;0),0,IF(F$8-(T468+AP469)&lt;IF($A469&lt;F$12,0,F$11),F$8-(T468+AP469),IF($A469&lt;F$12,0,F$11)))</f>
        <v>0</v>
      </c>
      <c r="BB469" s="36">
        <f t="shared" ref="BB469:BB532" si="624">IF(OR(U468&gt;=G$8,G$8-(U468+AQ469)&lt;0),0,IF(G$8-(U468+AQ469)&lt;IF($A469&lt;G$12,0,G$11),G$8-(U468+AQ469),IF($A469&lt;G$12,0,G$11)))</f>
        <v>0</v>
      </c>
      <c r="BC469" s="36">
        <f t="shared" ref="BC469:BC532" si="625">IF(OR(V468&gt;=H$8,H$8-(V468+AR469)&lt;0),0,IF(H$8-(V468+AR469)&lt;IF($A469&lt;H$12,0,H$11),H$8-(V468+AR469),IF($A469&lt;H$12,0,H$11)))</f>
        <v>0</v>
      </c>
      <c r="BD469" s="36">
        <f t="shared" ref="BD469:BD532" si="626">IF(OR(W468&gt;=I$8,I$8-(W468+AS469)&lt;0),0,IF(I$8-(W468+AS469)&lt;IF($A469&lt;I$12,0,I$11),I$8-(W468+AS469),IF($A469&lt;I$12,0,I$11)))</f>
        <v>0</v>
      </c>
      <c r="BE469" s="36">
        <f t="shared" ref="BE469:BE532" si="627">IF(OR(X468&gt;=J$8,J$8-(X468+AT469)&lt;0),0,IF(J$8-(X468+AT469)&lt;IF($A469&lt;J$12,0,J$11),J$8-(X468+AT469),IF($A469&lt;J$12,0,J$11)))</f>
        <v>0</v>
      </c>
      <c r="BF469" s="36">
        <f t="shared" ref="BF469:BF532" si="628">IF(OR(Y468&gt;=K$8,K$8-(Y468+AU469)&lt;0),0,IF(K$8-(Y468+AU469)&lt;IF($A469&lt;K$12,0,K$11),K$8-(Y468+AU469),IF($A469&lt;K$12,0,K$11)))</f>
        <v>0</v>
      </c>
      <c r="BG469" s="36">
        <f t="shared" ref="BG469:BG532" si="629">IF(OR(Z468&gt;=L$8,L$8-(Z468+AV469)&lt;0),0,IF(L$8-(Z468+AV469)&lt;IF($A469&lt;L$12,0,L$11),L$8-(Z468+AV469),IF($A469&lt;L$12,0,L$11)))</f>
        <v>0</v>
      </c>
      <c r="BH469" s="36">
        <f t="shared" ref="BH469:BH532" si="630">IF(OR(AA468&gt;=M$8,M$8-(AA468+AW469)&lt;0),0,IF(M$8-(AA468+AW469)&lt;IF($A469&lt;M$12,0,M$11),M$8-(AA468+AW469),IF($A469&lt;M$12,0,M$11)))</f>
        <v>0</v>
      </c>
      <c r="BI469" s="36">
        <f t="shared" ref="BI469:BI532" si="631">IF(OR(AB468&gt;=N$8,N$8-(AB468+AX469)&lt;0),0,IF(N$8-(AB468+AX469)&lt;IF($A469&lt;N$12,0,N$11),N$8-(AB468+AX469),IF($A469&lt;N$12,0,N$11)))</f>
        <v>0</v>
      </c>
      <c r="BJ469" s="118">
        <f t="shared" si="610"/>
        <v>0</v>
      </c>
      <c r="BK469" s="37"/>
      <c r="BL469" s="38">
        <f t="shared" ref="BL469:BL532" si="632">IF(AZ469+AO469+S468&gt;=E$8,0,MIN(E$8-(AZ469+AO469+S468),C469))</f>
        <v>0</v>
      </c>
      <c r="BM469" s="39">
        <f>IF(BA469+AP469+T468&gt;=F$8,0,IF(SUM($BL469:BL469)&lt;$C469,MIN(F$8-(BA469+AP469+T468),$C469-SUM($BL469:BL469)),0))</f>
        <v>0</v>
      </c>
      <c r="BN469" s="39">
        <f>IF(BB469+AQ469+U468&gt;=G$8,0,IF(SUM($BL469:BM469)&lt;$C469,MIN(G$8-(BB469+AQ469+U468),$C469-SUM($BL469:BM469)),0))</f>
        <v>0</v>
      </c>
      <c r="BO469" s="39">
        <f>IF(BC469+AR469+V468&gt;=H$8,0,IF(SUM($BL469:BN469)&lt;$C469,MIN(H$8-(BC469+AR469+V468),$C469-SUM($BL469:BN469)),0))</f>
        <v>0</v>
      </c>
      <c r="BP469" s="39">
        <f>IF(BD469+AS469+W468&gt;=I$8,0,IF(SUM($BL469:BO469)&lt;$C469,MIN(I$8-(BD469+AS469+W468),$C469-SUM($BL469:BO469)),0))</f>
        <v>0</v>
      </c>
      <c r="BQ469" s="39">
        <f>IF(BE469+AT469+X468&gt;=J$8,0,IF(SUM($BL469:BP469)&lt;$C469,MIN(J$8-(BE469+AT469+X468),$C469-SUM($BL469:BP469)),0))</f>
        <v>0</v>
      </c>
      <c r="BR469" s="39">
        <f>IF(BF469+AU469+Y468&gt;=K$8,0,IF(SUM($BL469:BQ469)&lt;$C469,MIN(K$8-(BF469+AU469+Y468),$C469-SUM($BL469:BQ469)),0))</f>
        <v>0</v>
      </c>
      <c r="BS469" s="39">
        <f>IF(BG469+AV469+Z468&gt;=L$8,0,IF(SUM($BL469:BR469)&lt;$C469,MIN(L$8-(BG469+AV469+Z468),$C469-SUM($BL469:BR469)),0))</f>
        <v>0</v>
      </c>
      <c r="BT469" s="39">
        <f>IF(BH469+AW469+AA468&gt;=M$8,0,IF(SUM($BL469:BS469)&lt;$C469,MIN(M$8-(BH469+AW469+AA468),$C469-SUM($BL469:BS469)),0))</f>
        <v>0</v>
      </c>
      <c r="BU469" s="39">
        <f>IF(BI469+AX469+AB468&gt;=N$8,0,IF(SUM($BL469:BT469)&lt;$C469,MIN(N$8-(BI469+AX469+AB468),$C469-SUM($BL469:BT469)),0))</f>
        <v>0</v>
      </c>
      <c r="BW469" s="52" t="e">
        <f t="shared" ref="BW469:BW532" si="633">IF($B469="",NA(),$B469)</f>
        <v>#N/A</v>
      </c>
      <c r="BX469" s="174" t="e">
        <f t="shared" ref="BX469:BX532" si="634">IF(BY469&lt;&gt;0,BX$19,NA())</f>
        <v>#N/A</v>
      </c>
      <c r="BY469" s="39">
        <f t="shared" si="611"/>
        <v>0</v>
      </c>
      <c r="BZ469" s="174" t="e">
        <f t="shared" ref="BZ469:BZ532" si="635">IF(CA469&lt;&gt;0,BZ$19,NA())</f>
        <v>#N/A</v>
      </c>
      <c r="CA469" s="37">
        <f t="shared" si="612"/>
        <v>0</v>
      </c>
      <c r="CB469" s="174" t="e">
        <f t="shared" ref="CB469:CB532" si="636">IF(CC469&lt;&gt;0,CB$19,NA())</f>
        <v>#N/A</v>
      </c>
      <c r="CC469" s="39">
        <f t="shared" si="613"/>
        <v>0</v>
      </c>
      <c r="CD469" s="174" t="e">
        <f t="shared" ref="CD469:CD532" si="637">IF(CE469&lt;&gt;0,CD$19,NA())</f>
        <v>#N/A</v>
      </c>
      <c r="CE469" s="39">
        <f t="shared" si="614"/>
        <v>0</v>
      </c>
      <c r="CF469" s="174" t="e">
        <f t="shared" ref="CF469:CF532" si="638">IF(CG469&lt;&gt;0,CF$19,NA())</f>
        <v>#N/A</v>
      </c>
      <c r="CG469" s="39">
        <f t="shared" si="615"/>
        <v>0</v>
      </c>
      <c r="CH469" s="174" t="e">
        <f t="shared" ref="CH469:CH532" si="639">IF(CI469&lt;&gt;0,CH$19,NA())</f>
        <v>#N/A</v>
      </c>
      <c r="CI469" s="39">
        <f t="shared" si="616"/>
        <v>0</v>
      </c>
      <c r="CJ469" s="174" t="e">
        <f t="shared" ref="CJ469:CJ532" si="640">IF(CK469&lt;&gt;0,CJ$19,NA())</f>
        <v>#N/A</v>
      </c>
      <c r="CK469" s="39">
        <f t="shared" si="617"/>
        <v>0</v>
      </c>
      <c r="CL469" s="174" t="e">
        <f t="shared" ref="CL469:CL532" si="641">IF(CM469&lt;&gt;0,CL$19,NA())</f>
        <v>#N/A</v>
      </c>
      <c r="CM469" s="39">
        <f t="shared" si="618"/>
        <v>0</v>
      </c>
      <c r="CN469" s="174" t="e">
        <f t="shared" ref="CN469:CN532" si="642">IF(CO469&lt;&gt;0,CN$19,NA())</f>
        <v>#N/A</v>
      </c>
      <c r="CO469" s="39">
        <f t="shared" si="619"/>
        <v>0</v>
      </c>
      <c r="CP469" s="174" t="e">
        <f t="shared" ref="CP469:CP532" si="643">IF(CQ469&lt;&gt;0,CP$19,NA())</f>
        <v>#N/A</v>
      </c>
      <c r="CQ469" s="39">
        <f t="shared" si="620"/>
        <v>0</v>
      </c>
      <c r="CR469" s="39" t="e">
        <f>IF(ISERROR(BX469),NA(),(BY469/Calculator!$E$6)/2)</f>
        <v>#N/A</v>
      </c>
      <c r="CS469" s="39" t="e">
        <f>IF(ISERROR(BZ469),NA(),(CA469/Calculator!$E$6)/2)</f>
        <v>#N/A</v>
      </c>
      <c r="CT469" s="39" t="e">
        <f>IF(ISERROR(CB469),NA(),(CC469/Calculator!$E$6)/2)</f>
        <v>#N/A</v>
      </c>
      <c r="CU469" s="39" t="e">
        <f>IF(ISERROR(CD469),NA(),(CE469/Calculator!$E$6)/2)</f>
        <v>#N/A</v>
      </c>
      <c r="CV469" s="39" t="e">
        <f>IF(ISERROR(CF469),NA(),(CG469/Calculator!$E$6)/2)</f>
        <v>#N/A</v>
      </c>
      <c r="CW469" s="39" t="e">
        <f>IF(ISERROR(CH469),NA(),(CI469/Calculator!$E$6)/2)</f>
        <v>#N/A</v>
      </c>
      <c r="CX469" s="39" t="e">
        <f>IF(ISERROR(CJ469),NA(),(CK469/Calculator!$E$6)/2)</f>
        <v>#N/A</v>
      </c>
      <c r="CY469" s="39" t="e">
        <f>IF(ISERROR(CL469),NA(),(CM469/Calculator!$E$6)/2)</f>
        <v>#N/A</v>
      </c>
      <c r="CZ469" s="39" t="e">
        <f>IF(ISERROR(CN469),NA(),(CO469/Calculator!$E$6)/2)</f>
        <v>#N/A</v>
      </c>
      <c r="DA469" s="39" t="e">
        <f>IF(ISERROR(CP469),NA(),(CQ469/Calculator!$E$6)/2)</f>
        <v>#N/A</v>
      </c>
    </row>
    <row r="470" spans="1:105" s="34" customFormat="1" ht="12" thickBot="1" x14ac:dyDescent="0.25">
      <c r="A470" s="51" t="str">
        <f t="shared" si="575"/>
        <v/>
      </c>
      <c r="B470" s="52" t="str">
        <f t="shared" si="621"/>
        <v/>
      </c>
      <c r="C470" s="53" t="str">
        <f t="shared" si="576"/>
        <v/>
      </c>
      <c r="D470" s="54"/>
      <c r="E470" s="36">
        <f t="shared" si="577"/>
        <v>0</v>
      </c>
      <c r="F470" s="36">
        <f t="shared" si="578"/>
        <v>0</v>
      </c>
      <c r="G470" s="36">
        <f t="shared" si="579"/>
        <v>0</v>
      </c>
      <c r="H470" s="36">
        <f t="shared" si="580"/>
        <v>0</v>
      </c>
      <c r="I470" s="36">
        <f t="shared" si="581"/>
        <v>0</v>
      </c>
      <c r="J470" s="36">
        <f t="shared" si="582"/>
        <v>0</v>
      </c>
      <c r="K470" s="36">
        <f t="shared" si="583"/>
        <v>0</v>
      </c>
      <c r="L470" s="36">
        <f t="shared" si="584"/>
        <v>0</v>
      </c>
      <c r="M470" s="36">
        <f t="shared" si="585"/>
        <v>0</v>
      </c>
      <c r="N470" s="36">
        <f t="shared" si="586"/>
        <v>0</v>
      </c>
      <c r="O470" s="49">
        <f t="shared" si="587"/>
        <v>0</v>
      </c>
      <c r="P470" s="132" t="str">
        <f t="shared" si="588"/>
        <v/>
      </c>
      <c r="Q470" s="50">
        <f t="shared" si="589"/>
        <v>0</v>
      </c>
      <c r="R470" s="37"/>
      <c r="S470" s="36">
        <f t="shared" si="590"/>
        <v>1000</v>
      </c>
      <c r="T470" s="36">
        <f t="shared" si="591"/>
        <v>0</v>
      </c>
      <c r="U470" s="36">
        <f t="shared" si="592"/>
        <v>0</v>
      </c>
      <c r="V470" s="36">
        <f t="shared" si="593"/>
        <v>0</v>
      </c>
      <c r="W470" s="36">
        <f t="shared" si="594"/>
        <v>3000</v>
      </c>
      <c r="X470" s="36">
        <f t="shared" si="595"/>
        <v>0</v>
      </c>
      <c r="Y470" s="36">
        <f t="shared" si="596"/>
        <v>0</v>
      </c>
      <c r="Z470" s="36">
        <f t="shared" si="597"/>
        <v>111575.22000000006</v>
      </c>
      <c r="AA470" s="36">
        <f t="shared" si="598"/>
        <v>0</v>
      </c>
      <c r="AB470" s="36">
        <f t="shared" si="599"/>
        <v>0</v>
      </c>
      <c r="AC470" s="40"/>
      <c r="AD470" s="36">
        <f t="shared" si="565"/>
        <v>0</v>
      </c>
      <c r="AE470" s="36">
        <f t="shared" si="566"/>
        <v>0</v>
      </c>
      <c r="AF470" s="36">
        <f t="shared" si="567"/>
        <v>0</v>
      </c>
      <c r="AG470" s="36">
        <f t="shared" si="568"/>
        <v>0</v>
      </c>
      <c r="AH470" s="36">
        <f t="shared" si="569"/>
        <v>0</v>
      </c>
      <c r="AI470" s="36">
        <f t="shared" si="570"/>
        <v>0</v>
      </c>
      <c r="AJ470" s="36">
        <f t="shared" si="571"/>
        <v>0</v>
      </c>
      <c r="AK470" s="36">
        <f t="shared" si="572"/>
        <v>0</v>
      </c>
      <c r="AL470" s="36">
        <f t="shared" si="573"/>
        <v>0</v>
      </c>
      <c r="AM470" s="36">
        <f t="shared" si="574"/>
        <v>0</v>
      </c>
      <c r="AN470" s="40"/>
      <c r="AO470" s="36">
        <f t="shared" si="600"/>
        <v>0</v>
      </c>
      <c r="AP470" s="36">
        <f t="shared" si="601"/>
        <v>0</v>
      </c>
      <c r="AQ470" s="36">
        <f t="shared" si="602"/>
        <v>0</v>
      </c>
      <c r="AR470" s="36">
        <f t="shared" si="603"/>
        <v>0</v>
      </c>
      <c r="AS470" s="36">
        <f t="shared" si="604"/>
        <v>0</v>
      </c>
      <c r="AT470" s="36">
        <f t="shared" si="605"/>
        <v>0</v>
      </c>
      <c r="AU470" s="36">
        <f t="shared" si="606"/>
        <v>0</v>
      </c>
      <c r="AV470" s="36">
        <f t="shared" si="607"/>
        <v>324.48</v>
      </c>
      <c r="AW470" s="36">
        <f t="shared" si="608"/>
        <v>0</v>
      </c>
      <c r="AX470" s="36">
        <f t="shared" si="609"/>
        <v>0</v>
      </c>
      <c r="AZ470" s="36">
        <f t="shared" si="622"/>
        <v>0</v>
      </c>
      <c r="BA470" s="36">
        <f t="shared" si="623"/>
        <v>0</v>
      </c>
      <c r="BB470" s="36">
        <f t="shared" si="624"/>
        <v>0</v>
      </c>
      <c r="BC470" s="36">
        <f t="shared" si="625"/>
        <v>0</v>
      </c>
      <c r="BD470" s="36">
        <f t="shared" si="626"/>
        <v>0</v>
      </c>
      <c r="BE470" s="36">
        <f t="shared" si="627"/>
        <v>0</v>
      </c>
      <c r="BF470" s="36">
        <f t="shared" si="628"/>
        <v>0</v>
      </c>
      <c r="BG470" s="36">
        <f t="shared" si="629"/>
        <v>0</v>
      </c>
      <c r="BH470" s="36">
        <f t="shared" si="630"/>
        <v>0</v>
      </c>
      <c r="BI470" s="36">
        <f t="shared" si="631"/>
        <v>0</v>
      </c>
      <c r="BJ470" s="118">
        <f t="shared" si="610"/>
        <v>0</v>
      </c>
      <c r="BK470" s="37"/>
      <c r="BL470" s="38">
        <f t="shared" si="632"/>
        <v>0</v>
      </c>
      <c r="BM470" s="39">
        <f>IF(BA470+AP470+T469&gt;=F$8,0,IF(SUM($BL470:BL470)&lt;$C470,MIN(F$8-(BA470+AP470+T469),$C470-SUM($BL470:BL470)),0))</f>
        <v>0</v>
      </c>
      <c r="BN470" s="39">
        <f>IF(BB470+AQ470+U469&gt;=G$8,0,IF(SUM($BL470:BM470)&lt;$C470,MIN(G$8-(BB470+AQ470+U469),$C470-SUM($BL470:BM470)),0))</f>
        <v>0</v>
      </c>
      <c r="BO470" s="39">
        <f>IF(BC470+AR470+V469&gt;=H$8,0,IF(SUM($BL470:BN470)&lt;$C470,MIN(H$8-(BC470+AR470+V469),$C470-SUM($BL470:BN470)),0))</f>
        <v>0</v>
      </c>
      <c r="BP470" s="39">
        <f>IF(BD470+AS470+W469&gt;=I$8,0,IF(SUM($BL470:BO470)&lt;$C470,MIN(I$8-(BD470+AS470+W469),$C470-SUM($BL470:BO470)),0))</f>
        <v>0</v>
      </c>
      <c r="BQ470" s="39">
        <f>IF(BE470+AT470+X469&gt;=J$8,0,IF(SUM($BL470:BP470)&lt;$C470,MIN(J$8-(BE470+AT470+X469),$C470-SUM($BL470:BP470)),0))</f>
        <v>0</v>
      </c>
      <c r="BR470" s="39">
        <f>IF(BF470+AU470+Y469&gt;=K$8,0,IF(SUM($BL470:BQ470)&lt;$C470,MIN(K$8-(BF470+AU470+Y469),$C470-SUM($BL470:BQ470)),0))</f>
        <v>0</v>
      </c>
      <c r="BS470" s="39">
        <f>IF(BG470+AV470+Z469&gt;=L$8,0,IF(SUM($BL470:BR470)&lt;$C470,MIN(L$8-(BG470+AV470+Z469),$C470-SUM($BL470:BR470)),0))</f>
        <v>0</v>
      </c>
      <c r="BT470" s="39">
        <f>IF(BH470+AW470+AA469&gt;=M$8,0,IF(SUM($BL470:BS470)&lt;$C470,MIN(M$8-(BH470+AW470+AA469),$C470-SUM($BL470:BS470)),0))</f>
        <v>0</v>
      </c>
      <c r="BU470" s="39">
        <f>IF(BI470+AX470+AB469&gt;=N$8,0,IF(SUM($BL470:BT470)&lt;$C470,MIN(N$8-(BI470+AX470+AB469),$C470-SUM($BL470:BT470)),0))</f>
        <v>0</v>
      </c>
      <c r="BW470" s="52" t="e">
        <f t="shared" si="633"/>
        <v>#N/A</v>
      </c>
      <c r="BX470" s="174" t="e">
        <f t="shared" si="634"/>
        <v>#N/A</v>
      </c>
      <c r="BY470" s="39">
        <f t="shared" si="611"/>
        <v>0</v>
      </c>
      <c r="BZ470" s="174" t="e">
        <f t="shared" si="635"/>
        <v>#N/A</v>
      </c>
      <c r="CA470" s="37">
        <f t="shared" si="612"/>
        <v>0</v>
      </c>
      <c r="CB470" s="174" t="e">
        <f t="shared" si="636"/>
        <v>#N/A</v>
      </c>
      <c r="CC470" s="39">
        <f t="shared" si="613"/>
        <v>0</v>
      </c>
      <c r="CD470" s="174" t="e">
        <f t="shared" si="637"/>
        <v>#N/A</v>
      </c>
      <c r="CE470" s="39">
        <f t="shared" si="614"/>
        <v>0</v>
      </c>
      <c r="CF470" s="174" t="e">
        <f t="shared" si="638"/>
        <v>#N/A</v>
      </c>
      <c r="CG470" s="39">
        <f t="shared" si="615"/>
        <v>0</v>
      </c>
      <c r="CH470" s="174" t="e">
        <f t="shared" si="639"/>
        <v>#N/A</v>
      </c>
      <c r="CI470" s="39">
        <f t="shared" si="616"/>
        <v>0</v>
      </c>
      <c r="CJ470" s="174" t="e">
        <f t="shared" si="640"/>
        <v>#N/A</v>
      </c>
      <c r="CK470" s="39">
        <f t="shared" si="617"/>
        <v>0</v>
      </c>
      <c r="CL470" s="174" t="e">
        <f t="shared" si="641"/>
        <v>#N/A</v>
      </c>
      <c r="CM470" s="39">
        <f t="shared" si="618"/>
        <v>0</v>
      </c>
      <c r="CN470" s="174" t="e">
        <f t="shared" si="642"/>
        <v>#N/A</v>
      </c>
      <c r="CO470" s="39">
        <f t="shared" si="619"/>
        <v>0</v>
      </c>
      <c r="CP470" s="174" t="e">
        <f t="shared" si="643"/>
        <v>#N/A</v>
      </c>
      <c r="CQ470" s="39">
        <f t="shared" si="620"/>
        <v>0</v>
      </c>
      <c r="CR470" s="39" t="e">
        <f>IF(ISERROR(BX470),NA(),(BY470/Calculator!$E$6)/2)</f>
        <v>#N/A</v>
      </c>
      <c r="CS470" s="39" t="e">
        <f>IF(ISERROR(BZ470),NA(),(CA470/Calculator!$E$6)/2)</f>
        <v>#N/A</v>
      </c>
      <c r="CT470" s="39" t="e">
        <f>IF(ISERROR(CB470),NA(),(CC470/Calculator!$E$6)/2)</f>
        <v>#N/A</v>
      </c>
      <c r="CU470" s="39" t="e">
        <f>IF(ISERROR(CD470),NA(),(CE470/Calculator!$E$6)/2)</f>
        <v>#N/A</v>
      </c>
      <c r="CV470" s="39" t="e">
        <f>IF(ISERROR(CF470),NA(),(CG470/Calculator!$E$6)/2)</f>
        <v>#N/A</v>
      </c>
      <c r="CW470" s="39" t="e">
        <f>IF(ISERROR(CH470),NA(),(CI470/Calculator!$E$6)/2)</f>
        <v>#N/A</v>
      </c>
      <c r="CX470" s="39" t="e">
        <f>IF(ISERROR(CJ470),NA(),(CK470/Calculator!$E$6)/2)</f>
        <v>#N/A</v>
      </c>
      <c r="CY470" s="39" t="e">
        <f>IF(ISERROR(CL470),NA(),(CM470/Calculator!$E$6)/2)</f>
        <v>#N/A</v>
      </c>
      <c r="CZ470" s="39" t="e">
        <f>IF(ISERROR(CN470),NA(),(CO470/Calculator!$E$6)/2)</f>
        <v>#N/A</v>
      </c>
      <c r="DA470" s="39" t="e">
        <f>IF(ISERROR(CP470),NA(),(CQ470/Calculator!$E$6)/2)</f>
        <v>#N/A</v>
      </c>
    </row>
    <row r="471" spans="1:105" s="34" customFormat="1" ht="12" thickBot="1" x14ac:dyDescent="0.25">
      <c r="A471" s="51" t="str">
        <f t="shared" si="575"/>
        <v/>
      </c>
      <c r="B471" s="52" t="str">
        <f t="shared" si="621"/>
        <v/>
      </c>
      <c r="C471" s="53" t="str">
        <f t="shared" si="576"/>
        <v/>
      </c>
      <c r="D471" s="54"/>
      <c r="E471" s="36">
        <f t="shared" si="577"/>
        <v>0</v>
      </c>
      <c r="F471" s="36">
        <f t="shared" si="578"/>
        <v>0</v>
      </c>
      <c r="G471" s="36">
        <f t="shared" si="579"/>
        <v>0</v>
      </c>
      <c r="H471" s="36">
        <f t="shared" si="580"/>
        <v>0</v>
      </c>
      <c r="I471" s="36">
        <f t="shared" si="581"/>
        <v>0</v>
      </c>
      <c r="J471" s="36">
        <f t="shared" si="582"/>
        <v>0</v>
      </c>
      <c r="K471" s="36">
        <f t="shared" si="583"/>
        <v>0</v>
      </c>
      <c r="L471" s="36">
        <f t="shared" si="584"/>
        <v>0</v>
      </c>
      <c r="M471" s="36">
        <f t="shared" si="585"/>
        <v>0</v>
      </c>
      <c r="N471" s="36">
        <f t="shared" si="586"/>
        <v>0</v>
      </c>
      <c r="O471" s="49">
        <f t="shared" si="587"/>
        <v>0</v>
      </c>
      <c r="P471" s="132" t="str">
        <f t="shared" si="588"/>
        <v/>
      </c>
      <c r="Q471" s="50">
        <f t="shared" si="589"/>
        <v>0</v>
      </c>
      <c r="R471" s="37"/>
      <c r="S471" s="36">
        <f t="shared" si="590"/>
        <v>1000</v>
      </c>
      <c r="T471" s="36">
        <f t="shared" si="591"/>
        <v>0</v>
      </c>
      <c r="U471" s="36">
        <f t="shared" si="592"/>
        <v>0</v>
      </c>
      <c r="V471" s="36">
        <f t="shared" si="593"/>
        <v>0</v>
      </c>
      <c r="W471" s="36">
        <f t="shared" si="594"/>
        <v>3000</v>
      </c>
      <c r="X471" s="36">
        <f t="shared" si="595"/>
        <v>0</v>
      </c>
      <c r="Y471" s="36">
        <f t="shared" si="596"/>
        <v>0</v>
      </c>
      <c r="Z471" s="36">
        <f t="shared" si="597"/>
        <v>111900.65000000005</v>
      </c>
      <c r="AA471" s="36">
        <f t="shared" si="598"/>
        <v>0</v>
      </c>
      <c r="AB471" s="36">
        <f t="shared" si="599"/>
        <v>0</v>
      </c>
      <c r="AC471" s="40"/>
      <c r="AD471" s="36">
        <f t="shared" si="565"/>
        <v>0</v>
      </c>
      <c r="AE471" s="36">
        <f t="shared" si="566"/>
        <v>0</v>
      </c>
      <c r="AF471" s="36">
        <f t="shared" si="567"/>
        <v>0</v>
      </c>
      <c r="AG471" s="36">
        <f t="shared" si="568"/>
        <v>0</v>
      </c>
      <c r="AH471" s="36">
        <f t="shared" si="569"/>
        <v>0</v>
      </c>
      <c r="AI471" s="36">
        <f t="shared" si="570"/>
        <v>0</v>
      </c>
      <c r="AJ471" s="36">
        <f t="shared" si="571"/>
        <v>0</v>
      </c>
      <c r="AK471" s="36">
        <f t="shared" si="572"/>
        <v>0</v>
      </c>
      <c r="AL471" s="36">
        <f t="shared" si="573"/>
        <v>0</v>
      </c>
      <c r="AM471" s="36">
        <f t="shared" si="574"/>
        <v>0</v>
      </c>
      <c r="AN471" s="40"/>
      <c r="AO471" s="36">
        <f t="shared" si="600"/>
        <v>0</v>
      </c>
      <c r="AP471" s="36">
        <f t="shared" si="601"/>
        <v>0</v>
      </c>
      <c r="AQ471" s="36">
        <f t="shared" si="602"/>
        <v>0</v>
      </c>
      <c r="AR471" s="36">
        <f t="shared" si="603"/>
        <v>0</v>
      </c>
      <c r="AS471" s="36">
        <f t="shared" si="604"/>
        <v>0</v>
      </c>
      <c r="AT471" s="36">
        <f t="shared" si="605"/>
        <v>0</v>
      </c>
      <c r="AU471" s="36">
        <f t="shared" si="606"/>
        <v>0</v>
      </c>
      <c r="AV471" s="36">
        <f t="shared" si="607"/>
        <v>325.43</v>
      </c>
      <c r="AW471" s="36">
        <f t="shared" si="608"/>
        <v>0</v>
      </c>
      <c r="AX471" s="36">
        <f t="shared" si="609"/>
        <v>0</v>
      </c>
      <c r="AZ471" s="36">
        <f t="shared" si="622"/>
        <v>0</v>
      </c>
      <c r="BA471" s="36">
        <f t="shared" si="623"/>
        <v>0</v>
      </c>
      <c r="BB471" s="36">
        <f t="shared" si="624"/>
        <v>0</v>
      </c>
      <c r="BC471" s="36">
        <f t="shared" si="625"/>
        <v>0</v>
      </c>
      <c r="BD471" s="36">
        <f t="shared" si="626"/>
        <v>0</v>
      </c>
      <c r="BE471" s="36">
        <f t="shared" si="627"/>
        <v>0</v>
      </c>
      <c r="BF471" s="36">
        <f t="shared" si="628"/>
        <v>0</v>
      </c>
      <c r="BG471" s="36">
        <f t="shared" si="629"/>
        <v>0</v>
      </c>
      <c r="BH471" s="36">
        <f t="shared" si="630"/>
        <v>0</v>
      </c>
      <c r="BI471" s="36">
        <f t="shared" si="631"/>
        <v>0</v>
      </c>
      <c r="BJ471" s="118">
        <f t="shared" si="610"/>
        <v>0</v>
      </c>
      <c r="BK471" s="37"/>
      <c r="BL471" s="38">
        <f t="shared" si="632"/>
        <v>0</v>
      </c>
      <c r="BM471" s="39">
        <f>IF(BA471+AP471+T470&gt;=F$8,0,IF(SUM($BL471:BL471)&lt;$C471,MIN(F$8-(BA471+AP471+T470),$C471-SUM($BL471:BL471)),0))</f>
        <v>0</v>
      </c>
      <c r="BN471" s="39">
        <f>IF(BB471+AQ471+U470&gt;=G$8,0,IF(SUM($BL471:BM471)&lt;$C471,MIN(G$8-(BB471+AQ471+U470),$C471-SUM($BL471:BM471)),0))</f>
        <v>0</v>
      </c>
      <c r="BO471" s="39">
        <f>IF(BC471+AR471+V470&gt;=H$8,0,IF(SUM($BL471:BN471)&lt;$C471,MIN(H$8-(BC471+AR471+V470),$C471-SUM($BL471:BN471)),0))</f>
        <v>0</v>
      </c>
      <c r="BP471" s="39">
        <f>IF(BD471+AS471+W470&gt;=I$8,0,IF(SUM($BL471:BO471)&lt;$C471,MIN(I$8-(BD471+AS471+W470),$C471-SUM($BL471:BO471)),0))</f>
        <v>0</v>
      </c>
      <c r="BQ471" s="39">
        <f>IF(BE471+AT471+X470&gt;=J$8,0,IF(SUM($BL471:BP471)&lt;$C471,MIN(J$8-(BE471+AT471+X470),$C471-SUM($BL471:BP471)),0))</f>
        <v>0</v>
      </c>
      <c r="BR471" s="39">
        <f>IF(BF471+AU471+Y470&gt;=K$8,0,IF(SUM($BL471:BQ471)&lt;$C471,MIN(K$8-(BF471+AU471+Y470),$C471-SUM($BL471:BQ471)),0))</f>
        <v>0</v>
      </c>
      <c r="BS471" s="39">
        <f>IF(BG471+AV471+Z470&gt;=L$8,0,IF(SUM($BL471:BR471)&lt;$C471,MIN(L$8-(BG471+AV471+Z470),$C471-SUM($BL471:BR471)),0))</f>
        <v>0</v>
      </c>
      <c r="BT471" s="39">
        <f>IF(BH471+AW471+AA470&gt;=M$8,0,IF(SUM($BL471:BS471)&lt;$C471,MIN(M$8-(BH471+AW471+AA470),$C471-SUM($BL471:BS471)),0))</f>
        <v>0</v>
      </c>
      <c r="BU471" s="39">
        <f>IF(BI471+AX471+AB470&gt;=N$8,0,IF(SUM($BL471:BT471)&lt;$C471,MIN(N$8-(BI471+AX471+AB470),$C471-SUM($BL471:BT471)),0))</f>
        <v>0</v>
      </c>
      <c r="BW471" s="52" t="e">
        <f t="shared" si="633"/>
        <v>#N/A</v>
      </c>
      <c r="BX471" s="174" t="e">
        <f t="shared" si="634"/>
        <v>#N/A</v>
      </c>
      <c r="BY471" s="39">
        <f t="shared" si="611"/>
        <v>0</v>
      </c>
      <c r="BZ471" s="174" t="e">
        <f t="shared" si="635"/>
        <v>#N/A</v>
      </c>
      <c r="CA471" s="37">
        <f t="shared" si="612"/>
        <v>0</v>
      </c>
      <c r="CB471" s="174" t="e">
        <f t="shared" si="636"/>
        <v>#N/A</v>
      </c>
      <c r="CC471" s="39">
        <f t="shared" si="613"/>
        <v>0</v>
      </c>
      <c r="CD471" s="174" t="e">
        <f t="shared" si="637"/>
        <v>#N/A</v>
      </c>
      <c r="CE471" s="39">
        <f t="shared" si="614"/>
        <v>0</v>
      </c>
      <c r="CF471" s="174" t="e">
        <f t="shared" si="638"/>
        <v>#N/A</v>
      </c>
      <c r="CG471" s="39">
        <f t="shared" si="615"/>
        <v>0</v>
      </c>
      <c r="CH471" s="174" t="e">
        <f t="shared" si="639"/>
        <v>#N/A</v>
      </c>
      <c r="CI471" s="39">
        <f t="shared" si="616"/>
        <v>0</v>
      </c>
      <c r="CJ471" s="174" t="e">
        <f t="shared" si="640"/>
        <v>#N/A</v>
      </c>
      <c r="CK471" s="39">
        <f t="shared" si="617"/>
        <v>0</v>
      </c>
      <c r="CL471" s="174" t="e">
        <f t="shared" si="641"/>
        <v>#N/A</v>
      </c>
      <c r="CM471" s="39">
        <f t="shared" si="618"/>
        <v>0</v>
      </c>
      <c r="CN471" s="174" t="e">
        <f t="shared" si="642"/>
        <v>#N/A</v>
      </c>
      <c r="CO471" s="39">
        <f t="shared" si="619"/>
        <v>0</v>
      </c>
      <c r="CP471" s="174" t="e">
        <f t="shared" si="643"/>
        <v>#N/A</v>
      </c>
      <c r="CQ471" s="39">
        <f t="shared" si="620"/>
        <v>0</v>
      </c>
      <c r="CR471" s="39" t="e">
        <f>IF(ISERROR(BX471),NA(),(BY471/Calculator!$E$6)/2)</f>
        <v>#N/A</v>
      </c>
      <c r="CS471" s="39" t="e">
        <f>IF(ISERROR(BZ471),NA(),(CA471/Calculator!$E$6)/2)</f>
        <v>#N/A</v>
      </c>
      <c r="CT471" s="39" t="e">
        <f>IF(ISERROR(CB471),NA(),(CC471/Calculator!$E$6)/2)</f>
        <v>#N/A</v>
      </c>
      <c r="CU471" s="39" t="e">
        <f>IF(ISERROR(CD471),NA(),(CE471/Calculator!$E$6)/2)</f>
        <v>#N/A</v>
      </c>
      <c r="CV471" s="39" t="e">
        <f>IF(ISERROR(CF471),NA(),(CG471/Calculator!$E$6)/2)</f>
        <v>#N/A</v>
      </c>
      <c r="CW471" s="39" t="e">
        <f>IF(ISERROR(CH471),NA(),(CI471/Calculator!$E$6)/2)</f>
        <v>#N/A</v>
      </c>
      <c r="CX471" s="39" t="e">
        <f>IF(ISERROR(CJ471),NA(),(CK471/Calculator!$E$6)/2)</f>
        <v>#N/A</v>
      </c>
      <c r="CY471" s="39" t="e">
        <f>IF(ISERROR(CL471),NA(),(CM471/Calculator!$E$6)/2)</f>
        <v>#N/A</v>
      </c>
      <c r="CZ471" s="39" t="e">
        <f>IF(ISERROR(CN471),NA(),(CO471/Calculator!$E$6)/2)</f>
        <v>#N/A</v>
      </c>
      <c r="DA471" s="39" t="e">
        <f>IF(ISERROR(CP471),NA(),(CQ471/Calculator!$E$6)/2)</f>
        <v>#N/A</v>
      </c>
    </row>
    <row r="472" spans="1:105" s="34" customFormat="1" ht="12" thickBot="1" x14ac:dyDescent="0.25">
      <c r="A472" s="51" t="str">
        <f t="shared" si="575"/>
        <v/>
      </c>
      <c r="B472" s="52" t="str">
        <f t="shared" si="621"/>
        <v/>
      </c>
      <c r="C472" s="53" t="str">
        <f t="shared" si="576"/>
        <v/>
      </c>
      <c r="D472" s="54"/>
      <c r="E472" s="36">
        <f t="shared" si="577"/>
        <v>0</v>
      </c>
      <c r="F472" s="36">
        <f t="shared" si="578"/>
        <v>0</v>
      </c>
      <c r="G472" s="36">
        <f t="shared" si="579"/>
        <v>0</v>
      </c>
      <c r="H472" s="36">
        <f t="shared" si="580"/>
        <v>0</v>
      </c>
      <c r="I472" s="36">
        <f t="shared" si="581"/>
        <v>0</v>
      </c>
      <c r="J472" s="36">
        <f t="shared" si="582"/>
        <v>0</v>
      </c>
      <c r="K472" s="36">
        <f t="shared" si="583"/>
        <v>0</v>
      </c>
      <c r="L472" s="36">
        <f t="shared" si="584"/>
        <v>0</v>
      </c>
      <c r="M472" s="36">
        <f t="shared" si="585"/>
        <v>0</v>
      </c>
      <c r="N472" s="36">
        <f t="shared" si="586"/>
        <v>0</v>
      </c>
      <c r="O472" s="49">
        <f t="shared" si="587"/>
        <v>0</v>
      </c>
      <c r="P472" s="132" t="str">
        <f t="shared" si="588"/>
        <v/>
      </c>
      <c r="Q472" s="50">
        <f t="shared" si="589"/>
        <v>0</v>
      </c>
      <c r="R472" s="37"/>
      <c r="S472" s="36">
        <f t="shared" si="590"/>
        <v>1000</v>
      </c>
      <c r="T472" s="36">
        <f t="shared" si="591"/>
        <v>0</v>
      </c>
      <c r="U472" s="36">
        <f t="shared" si="592"/>
        <v>0</v>
      </c>
      <c r="V472" s="36">
        <f t="shared" si="593"/>
        <v>0</v>
      </c>
      <c r="W472" s="36">
        <f t="shared" si="594"/>
        <v>3000</v>
      </c>
      <c r="X472" s="36">
        <f t="shared" si="595"/>
        <v>0</v>
      </c>
      <c r="Y472" s="36">
        <f t="shared" si="596"/>
        <v>0</v>
      </c>
      <c r="Z472" s="36">
        <f t="shared" si="597"/>
        <v>112227.03000000006</v>
      </c>
      <c r="AA472" s="36">
        <f t="shared" si="598"/>
        <v>0</v>
      </c>
      <c r="AB472" s="36">
        <f t="shared" si="599"/>
        <v>0</v>
      </c>
      <c r="AC472" s="40"/>
      <c r="AD472" s="36">
        <f t="shared" si="565"/>
        <v>0</v>
      </c>
      <c r="AE472" s="36">
        <f t="shared" si="566"/>
        <v>0</v>
      </c>
      <c r="AF472" s="36">
        <f t="shared" si="567"/>
        <v>0</v>
      </c>
      <c r="AG472" s="36">
        <f t="shared" si="568"/>
        <v>0</v>
      </c>
      <c r="AH472" s="36">
        <f t="shared" si="569"/>
        <v>0</v>
      </c>
      <c r="AI472" s="36">
        <f t="shared" si="570"/>
        <v>0</v>
      </c>
      <c r="AJ472" s="36">
        <f t="shared" si="571"/>
        <v>0</v>
      </c>
      <c r="AK472" s="36">
        <f t="shared" si="572"/>
        <v>0</v>
      </c>
      <c r="AL472" s="36">
        <f t="shared" si="573"/>
        <v>0</v>
      </c>
      <c r="AM472" s="36">
        <f t="shared" si="574"/>
        <v>0</v>
      </c>
      <c r="AN472" s="40"/>
      <c r="AO472" s="36">
        <f t="shared" si="600"/>
        <v>0</v>
      </c>
      <c r="AP472" s="36">
        <f t="shared" si="601"/>
        <v>0</v>
      </c>
      <c r="AQ472" s="36">
        <f t="shared" si="602"/>
        <v>0</v>
      </c>
      <c r="AR472" s="36">
        <f t="shared" si="603"/>
        <v>0</v>
      </c>
      <c r="AS472" s="36">
        <f t="shared" si="604"/>
        <v>0</v>
      </c>
      <c r="AT472" s="36">
        <f t="shared" si="605"/>
        <v>0</v>
      </c>
      <c r="AU472" s="36">
        <f t="shared" si="606"/>
        <v>0</v>
      </c>
      <c r="AV472" s="36">
        <f t="shared" si="607"/>
        <v>326.38</v>
      </c>
      <c r="AW472" s="36">
        <f t="shared" si="608"/>
        <v>0</v>
      </c>
      <c r="AX472" s="36">
        <f t="shared" si="609"/>
        <v>0</v>
      </c>
      <c r="AZ472" s="36">
        <f t="shared" si="622"/>
        <v>0</v>
      </c>
      <c r="BA472" s="36">
        <f t="shared" si="623"/>
        <v>0</v>
      </c>
      <c r="BB472" s="36">
        <f t="shared" si="624"/>
        <v>0</v>
      </c>
      <c r="BC472" s="36">
        <f t="shared" si="625"/>
        <v>0</v>
      </c>
      <c r="BD472" s="36">
        <f t="shared" si="626"/>
        <v>0</v>
      </c>
      <c r="BE472" s="36">
        <f t="shared" si="627"/>
        <v>0</v>
      </c>
      <c r="BF472" s="36">
        <f t="shared" si="628"/>
        <v>0</v>
      </c>
      <c r="BG472" s="36">
        <f t="shared" si="629"/>
        <v>0</v>
      </c>
      <c r="BH472" s="36">
        <f t="shared" si="630"/>
        <v>0</v>
      </c>
      <c r="BI472" s="36">
        <f t="shared" si="631"/>
        <v>0</v>
      </c>
      <c r="BJ472" s="118">
        <f t="shared" si="610"/>
        <v>0</v>
      </c>
      <c r="BK472" s="37"/>
      <c r="BL472" s="38">
        <f t="shared" si="632"/>
        <v>0</v>
      </c>
      <c r="BM472" s="39">
        <f>IF(BA472+AP472+T471&gt;=F$8,0,IF(SUM($BL472:BL472)&lt;$C472,MIN(F$8-(BA472+AP472+T471),$C472-SUM($BL472:BL472)),0))</f>
        <v>0</v>
      </c>
      <c r="BN472" s="39">
        <f>IF(BB472+AQ472+U471&gt;=G$8,0,IF(SUM($BL472:BM472)&lt;$C472,MIN(G$8-(BB472+AQ472+U471),$C472-SUM($BL472:BM472)),0))</f>
        <v>0</v>
      </c>
      <c r="BO472" s="39">
        <f>IF(BC472+AR472+V471&gt;=H$8,0,IF(SUM($BL472:BN472)&lt;$C472,MIN(H$8-(BC472+AR472+V471),$C472-SUM($BL472:BN472)),0))</f>
        <v>0</v>
      </c>
      <c r="BP472" s="39">
        <f>IF(BD472+AS472+W471&gt;=I$8,0,IF(SUM($BL472:BO472)&lt;$C472,MIN(I$8-(BD472+AS472+W471),$C472-SUM($BL472:BO472)),0))</f>
        <v>0</v>
      </c>
      <c r="BQ472" s="39">
        <f>IF(BE472+AT472+X471&gt;=J$8,0,IF(SUM($BL472:BP472)&lt;$C472,MIN(J$8-(BE472+AT472+X471),$C472-SUM($BL472:BP472)),0))</f>
        <v>0</v>
      </c>
      <c r="BR472" s="39">
        <f>IF(BF472+AU472+Y471&gt;=K$8,0,IF(SUM($BL472:BQ472)&lt;$C472,MIN(K$8-(BF472+AU472+Y471),$C472-SUM($BL472:BQ472)),0))</f>
        <v>0</v>
      </c>
      <c r="BS472" s="39">
        <f>IF(BG472+AV472+Z471&gt;=L$8,0,IF(SUM($BL472:BR472)&lt;$C472,MIN(L$8-(BG472+AV472+Z471),$C472-SUM($BL472:BR472)),0))</f>
        <v>0</v>
      </c>
      <c r="BT472" s="39">
        <f>IF(BH472+AW472+AA471&gt;=M$8,0,IF(SUM($BL472:BS472)&lt;$C472,MIN(M$8-(BH472+AW472+AA471),$C472-SUM($BL472:BS472)),0))</f>
        <v>0</v>
      </c>
      <c r="BU472" s="39">
        <f>IF(BI472+AX472+AB471&gt;=N$8,0,IF(SUM($BL472:BT472)&lt;$C472,MIN(N$8-(BI472+AX472+AB471),$C472-SUM($BL472:BT472)),0))</f>
        <v>0</v>
      </c>
      <c r="BW472" s="52" t="e">
        <f t="shared" si="633"/>
        <v>#N/A</v>
      </c>
      <c r="BX472" s="174" t="e">
        <f t="shared" si="634"/>
        <v>#N/A</v>
      </c>
      <c r="BY472" s="39">
        <f t="shared" si="611"/>
        <v>0</v>
      </c>
      <c r="BZ472" s="174" t="e">
        <f t="shared" si="635"/>
        <v>#N/A</v>
      </c>
      <c r="CA472" s="37">
        <f t="shared" si="612"/>
        <v>0</v>
      </c>
      <c r="CB472" s="174" t="e">
        <f t="shared" si="636"/>
        <v>#N/A</v>
      </c>
      <c r="CC472" s="39">
        <f t="shared" si="613"/>
        <v>0</v>
      </c>
      <c r="CD472" s="174" t="e">
        <f t="shared" si="637"/>
        <v>#N/A</v>
      </c>
      <c r="CE472" s="39">
        <f t="shared" si="614"/>
        <v>0</v>
      </c>
      <c r="CF472" s="174" t="e">
        <f t="shared" si="638"/>
        <v>#N/A</v>
      </c>
      <c r="CG472" s="39">
        <f t="shared" si="615"/>
        <v>0</v>
      </c>
      <c r="CH472" s="174" t="e">
        <f t="shared" si="639"/>
        <v>#N/A</v>
      </c>
      <c r="CI472" s="39">
        <f t="shared" si="616"/>
        <v>0</v>
      </c>
      <c r="CJ472" s="174" t="e">
        <f t="shared" si="640"/>
        <v>#N/A</v>
      </c>
      <c r="CK472" s="39">
        <f t="shared" si="617"/>
        <v>0</v>
      </c>
      <c r="CL472" s="174" t="e">
        <f t="shared" si="641"/>
        <v>#N/A</v>
      </c>
      <c r="CM472" s="39">
        <f t="shared" si="618"/>
        <v>0</v>
      </c>
      <c r="CN472" s="174" t="e">
        <f t="shared" si="642"/>
        <v>#N/A</v>
      </c>
      <c r="CO472" s="39">
        <f t="shared" si="619"/>
        <v>0</v>
      </c>
      <c r="CP472" s="174" t="e">
        <f t="shared" si="643"/>
        <v>#N/A</v>
      </c>
      <c r="CQ472" s="39">
        <f t="shared" si="620"/>
        <v>0</v>
      </c>
      <c r="CR472" s="39" t="e">
        <f>IF(ISERROR(BX472),NA(),(BY472/Calculator!$E$6)/2)</f>
        <v>#N/A</v>
      </c>
      <c r="CS472" s="39" t="e">
        <f>IF(ISERROR(BZ472),NA(),(CA472/Calculator!$E$6)/2)</f>
        <v>#N/A</v>
      </c>
      <c r="CT472" s="39" t="e">
        <f>IF(ISERROR(CB472),NA(),(CC472/Calculator!$E$6)/2)</f>
        <v>#N/A</v>
      </c>
      <c r="CU472" s="39" t="e">
        <f>IF(ISERROR(CD472),NA(),(CE472/Calculator!$E$6)/2)</f>
        <v>#N/A</v>
      </c>
      <c r="CV472" s="39" t="e">
        <f>IF(ISERROR(CF472),NA(),(CG472/Calculator!$E$6)/2)</f>
        <v>#N/A</v>
      </c>
      <c r="CW472" s="39" t="e">
        <f>IF(ISERROR(CH472),NA(),(CI472/Calculator!$E$6)/2)</f>
        <v>#N/A</v>
      </c>
      <c r="CX472" s="39" t="e">
        <f>IF(ISERROR(CJ472),NA(),(CK472/Calculator!$E$6)/2)</f>
        <v>#N/A</v>
      </c>
      <c r="CY472" s="39" t="e">
        <f>IF(ISERROR(CL472),NA(),(CM472/Calculator!$E$6)/2)</f>
        <v>#N/A</v>
      </c>
      <c r="CZ472" s="39" t="e">
        <f>IF(ISERROR(CN472),NA(),(CO472/Calculator!$E$6)/2)</f>
        <v>#N/A</v>
      </c>
      <c r="DA472" s="39" t="e">
        <f>IF(ISERROR(CP472),NA(),(CQ472/Calculator!$E$6)/2)</f>
        <v>#N/A</v>
      </c>
    </row>
    <row r="473" spans="1:105" s="34" customFormat="1" ht="12" thickBot="1" x14ac:dyDescent="0.25">
      <c r="A473" s="51" t="str">
        <f t="shared" si="575"/>
        <v/>
      </c>
      <c r="B473" s="52" t="str">
        <f t="shared" si="621"/>
        <v/>
      </c>
      <c r="C473" s="53" t="str">
        <f t="shared" si="576"/>
        <v/>
      </c>
      <c r="D473" s="54"/>
      <c r="E473" s="36">
        <f t="shared" si="577"/>
        <v>0</v>
      </c>
      <c r="F473" s="36">
        <f t="shared" si="578"/>
        <v>0</v>
      </c>
      <c r="G473" s="36">
        <f t="shared" si="579"/>
        <v>0</v>
      </c>
      <c r="H473" s="36">
        <f t="shared" si="580"/>
        <v>0</v>
      </c>
      <c r="I473" s="36">
        <f t="shared" si="581"/>
        <v>0</v>
      </c>
      <c r="J473" s="36">
        <f t="shared" si="582"/>
        <v>0</v>
      </c>
      <c r="K473" s="36">
        <f t="shared" si="583"/>
        <v>0</v>
      </c>
      <c r="L473" s="36">
        <f t="shared" si="584"/>
        <v>0</v>
      </c>
      <c r="M473" s="36">
        <f t="shared" si="585"/>
        <v>0</v>
      </c>
      <c r="N473" s="36">
        <f t="shared" si="586"/>
        <v>0</v>
      </c>
      <c r="O473" s="49">
        <f t="shared" si="587"/>
        <v>0</v>
      </c>
      <c r="P473" s="132" t="str">
        <f t="shared" si="588"/>
        <v/>
      </c>
      <c r="Q473" s="50">
        <f t="shared" si="589"/>
        <v>0</v>
      </c>
      <c r="R473" s="37"/>
      <c r="S473" s="36">
        <f t="shared" si="590"/>
        <v>1000</v>
      </c>
      <c r="T473" s="36">
        <f t="shared" si="591"/>
        <v>0</v>
      </c>
      <c r="U473" s="36">
        <f t="shared" si="592"/>
        <v>0</v>
      </c>
      <c r="V473" s="36">
        <f t="shared" si="593"/>
        <v>0</v>
      </c>
      <c r="W473" s="36">
        <f t="shared" si="594"/>
        <v>3000</v>
      </c>
      <c r="X473" s="36">
        <f t="shared" si="595"/>
        <v>0</v>
      </c>
      <c r="Y473" s="36">
        <f t="shared" si="596"/>
        <v>0</v>
      </c>
      <c r="Z473" s="36">
        <f t="shared" si="597"/>
        <v>112554.36000000006</v>
      </c>
      <c r="AA473" s="36">
        <f t="shared" si="598"/>
        <v>0</v>
      </c>
      <c r="AB473" s="36">
        <f t="shared" si="599"/>
        <v>0</v>
      </c>
      <c r="AC473" s="40"/>
      <c r="AD473" s="36">
        <f t="shared" si="565"/>
        <v>0</v>
      </c>
      <c r="AE473" s="36">
        <f t="shared" si="566"/>
        <v>0</v>
      </c>
      <c r="AF473" s="36">
        <f t="shared" si="567"/>
        <v>0</v>
      </c>
      <c r="AG473" s="36">
        <f t="shared" si="568"/>
        <v>0</v>
      </c>
      <c r="AH473" s="36">
        <f t="shared" si="569"/>
        <v>0</v>
      </c>
      <c r="AI473" s="36">
        <f t="shared" si="570"/>
        <v>0</v>
      </c>
      <c r="AJ473" s="36">
        <f t="shared" si="571"/>
        <v>0</v>
      </c>
      <c r="AK473" s="36">
        <f t="shared" si="572"/>
        <v>0</v>
      </c>
      <c r="AL473" s="36">
        <f t="shared" si="573"/>
        <v>0</v>
      </c>
      <c r="AM473" s="36">
        <f t="shared" si="574"/>
        <v>0</v>
      </c>
      <c r="AN473" s="40"/>
      <c r="AO473" s="36">
        <f t="shared" si="600"/>
        <v>0</v>
      </c>
      <c r="AP473" s="36">
        <f t="shared" si="601"/>
        <v>0</v>
      </c>
      <c r="AQ473" s="36">
        <f t="shared" si="602"/>
        <v>0</v>
      </c>
      <c r="AR473" s="36">
        <f t="shared" si="603"/>
        <v>0</v>
      </c>
      <c r="AS473" s="36">
        <f t="shared" si="604"/>
        <v>0</v>
      </c>
      <c r="AT473" s="36">
        <f t="shared" si="605"/>
        <v>0</v>
      </c>
      <c r="AU473" s="36">
        <f t="shared" si="606"/>
        <v>0</v>
      </c>
      <c r="AV473" s="36">
        <f t="shared" si="607"/>
        <v>327.33</v>
      </c>
      <c r="AW473" s="36">
        <f t="shared" si="608"/>
        <v>0</v>
      </c>
      <c r="AX473" s="36">
        <f t="shared" si="609"/>
        <v>0</v>
      </c>
      <c r="AZ473" s="36">
        <f t="shared" si="622"/>
        <v>0</v>
      </c>
      <c r="BA473" s="36">
        <f t="shared" si="623"/>
        <v>0</v>
      </c>
      <c r="BB473" s="36">
        <f t="shared" si="624"/>
        <v>0</v>
      </c>
      <c r="BC473" s="36">
        <f t="shared" si="625"/>
        <v>0</v>
      </c>
      <c r="BD473" s="36">
        <f t="shared" si="626"/>
        <v>0</v>
      </c>
      <c r="BE473" s="36">
        <f t="shared" si="627"/>
        <v>0</v>
      </c>
      <c r="BF473" s="36">
        <f t="shared" si="628"/>
        <v>0</v>
      </c>
      <c r="BG473" s="36">
        <f t="shared" si="629"/>
        <v>0</v>
      </c>
      <c r="BH473" s="36">
        <f t="shared" si="630"/>
        <v>0</v>
      </c>
      <c r="BI473" s="36">
        <f t="shared" si="631"/>
        <v>0</v>
      </c>
      <c r="BJ473" s="118">
        <f t="shared" si="610"/>
        <v>0</v>
      </c>
      <c r="BK473" s="37"/>
      <c r="BL473" s="38">
        <f t="shared" si="632"/>
        <v>0</v>
      </c>
      <c r="BM473" s="39">
        <f>IF(BA473+AP473+T472&gt;=F$8,0,IF(SUM($BL473:BL473)&lt;$C473,MIN(F$8-(BA473+AP473+T472),$C473-SUM($BL473:BL473)),0))</f>
        <v>0</v>
      </c>
      <c r="BN473" s="39">
        <f>IF(BB473+AQ473+U472&gt;=G$8,0,IF(SUM($BL473:BM473)&lt;$C473,MIN(G$8-(BB473+AQ473+U472),$C473-SUM($BL473:BM473)),0))</f>
        <v>0</v>
      </c>
      <c r="BO473" s="39">
        <f>IF(BC473+AR473+V472&gt;=H$8,0,IF(SUM($BL473:BN473)&lt;$C473,MIN(H$8-(BC473+AR473+V472),$C473-SUM($BL473:BN473)),0))</f>
        <v>0</v>
      </c>
      <c r="BP473" s="39">
        <f>IF(BD473+AS473+W472&gt;=I$8,0,IF(SUM($BL473:BO473)&lt;$C473,MIN(I$8-(BD473+AS473+W472),$C473-SUM($BL473:BO473)),0))</f>
        <v>0</v>
      </c>
      <c r="BQ473" s="39">
        <f>IF(BE473+AT473+X472&gt;=J$8,0,IF(SUM($BL473:BP473)&lt;$C473,MIN(J$8-(BE473+AT473+X472),$C473-SUM($BL473:BP473)),0))</f>
        <v>0</v>
      </c>
      <c r="BR473" s="39">
        <f>IF(BF473+AU473+Y472&gt;=K$8,0,IF(SUM($BL473:BQ473)&lt;$C473,MIN(K$8-(BF473+AU473+Y472),$C473-SUM($BL473:BQ473)),0))</f>
        <v>0</v>
      </c>
      <c r="BS473" s="39">
        <f>IF(BG473+AV473+Z472&gt;=L$8,0,IF(SUM($BL473:BR473)&lt;$C473,MIN(L$8-(BG473+AV473+Z472),$C473-SUM($BL473:BR473)),0))</f>
        <v>0</v>
      </c>
      <c r="BT473" s="39">
        <f>IF(BH473+AW473+AA472&gt;=M$8,0,IF(SUM($BL473:BS473)&lt;$C473,MIN(M$8-(BH473+AW473+AA472),$C473-SUM($BL473:BS473)),0))</f>
        <v>0</v>
      </c>
      <c r="BU473" s="39">
        <f>IF(BI473+AX473+AB472&gt;=N$8,0,IF(SUM($BL473:BT473)&lt;$C473,MIN(N$8-(BI473+AX473+AB472),$C473-SUM($BL473:BT473)),0))</f>
        <v>0</v>
      </c>
      <c r="BW473" s="52" t="e">
        <f t="shared" si="633"/>
        <v>#N/A</v>
      </c>
      <c r="BX473" s="174" t="e">
        <f t="shared" si="634"/>
        <v>#N/A</v>
      </c>
      <c r="BY473" s="39">
        <f t="shared" si="611"/>
        <v>0</v>
      </c>
      <c r="BZ473" s="174" t="e">
        <f t="shared" si="635"/>
        <v>#N/A</v>
      </c>
      <c r="CA473" s="37">
        <f t="shared" si="612"/>
        <v>0</v>
      </c>
      <c r="CB473" s="174" t="e">
        <f t="shared" si="636"/>
        <v>#N/A</v>
      </c>
      <c r="CC473" s="39">
        <f t="shared" si="613"/>
        <v>0</v>
      </c>
      <c r="CD473" s="174" t="e">
        <f t="shared" si="637"/>
        <v>#N/A</v>
      </c>
      <c r="CE473" s="39">
        <f t="shared" si="614"/>
        <v>0</v>
      </c>
      <c r="CF473" s="174" t="e">
        <f t="shared" si="638"/>
        <v>#N/A</v>
      </c>
      <c r="CG473" s="39">
        <f t="shared" si="615"/>
        <v>0</v>
      </c>
      <c r="CH473" s="174" t="e">
        <f t="shared" si="639"/>
        <v>#N/A</v>
      </c>
      <c r="CI473" s="39">
        <f t="shared" si="616"/>
        <v>0</v>
      </c>
      <c r="CJ473" s="174" t="e">
        <f t="shared" si="640"/>
        <v>#N/A</v>
      </c>
      <c r="CK473" s="39">
        <f t="shared" si="617"/>
        <v>0</v>
      </c>
      <c r="CL473" s="174" t="e">
        <f t="shared" si="641"/>
        <v>#N/A</v>
      </c>
      <c r="CM473" s="39">
        <f t="shared" si="618"/>
        <v>0</v>
      </c>
      <c r="CN473" s="174" t="e">
        <f t="shared" si="642"/>
        <v>#N/A</v>
      </c>
      <c r="CO473" s="39">
        <f t="shared" si="619"/>
        <v>0</v>
      </c>
      <c r="CP473" s="174" t="e">
        <f t="shared" si="643"/>
        <v>#N/A</v>
      </c>
      <c r="CQ473" s="39">
        <f t="shared" si="620"/>
        <v>0</v>
      </c>
      <c r="CR473" s="39" t="e">
        <f>IF(ISERROR(BX473),NA(),(BY473/Calculator!$E$6)/2)</f>
        <v>#N/A</v>
      </c>
      <c r="CS473" s="39" t="e">
        <f>IF(ISERROR(BZ473),NA(),(CA473/Calculator!$E$6)/2)</f>
        <v>#N/A</v>
      </c>
      <c r="CT473" s="39" t="e">
        <f>IF(ISERROR(CB473),NA(),(CC473/Calculator!$E$6)/2)</f>
        <v>#N/A</v>
      </c>
      <c r="CU473" s="39" t="e">
        <f>IF(ISERROR(CD473),NA(),(CE473/Calculator!$E$6)/2)</f>
        <v>#N/A</v>
      </c>
      <c r="CV473" s="39" t="e">
        <f>IF(ISERROR(CF473),NA(),(CG473/Calculator!$E$6)/2)</f>
        <v>#N/A</v>
      </c>
      <c r="CW473" s="39" t="e">
        <f>IF(ISERROR(CH473),NA(),(CI473/Calculator!$E$6)/2)</f>
        <v>#N/A</v>
      </c>
      <c r="CX473" s="39" t="e">
        <f>IF(ISERROR(CJ473),NA(),(CK473/Calculator!$E$6)/2)</f>
        <v>#N/A</v>
      </c>
      <c r="CY473" s="39" t="e">
        <f>IF(ISERROR(CL473),NA(),(CM473/Calculator!$E$6)/2)</f>
        <v>#N/A</v>
      </c>
      <c r="CZ473" s="39" t="e">
        <f>IF(ISERROR(CN473),NA(),(CO473/Calculator!$E$6)/2)</f>
        <v>#N/A</v>
      </c>
      <c r="DA473" s="39" t="e">
        <f>IF(ISERROR(CP473),NA(),(CQ473/Calculator!$E$6)/2)</f>
        <v>#N/A</v>
      </c>
    </row>
    <row r="474" spans="1:105" s="34" customFormat="1" ht="12" thickBot="1" x14ac:dyDescent="0.25">
      <c r="A474" s="51" t="str">
        <f t="shared" si="575"/>
        <v/>
      </c>
      <c r="B474" s="52" t="str">
        <f t="shared" si="621"/>
        <v/>
      </c>
      <c r="C474" s="53" t="str">
        <f t="shared" si="576"/>
        <v/>
      </c>
      <c r="D474" s="54"/>
      <c r="E474" s="36">
        <f t="shared" si="577"/>
        <v>0</v>
      </c>
      <c r="F474" s="36">
        <f t="shared" si="578"/>
        <v>0</v>
      </c>
      <c r="G474" s="36">
        <f t="shared" si="579"/>
        <v>0</v>
      </c>
      <c r="H474" s="36">
        <f t="shared" si="580"/>
        <v>0</v>
      </c>
      <c r="I474" s="36">
        <f t="shared" si="581"/>
        <v>0</v>
      </c>
      <c r="J474" s="36">
        <f t="shared" si="582"/>
        <v>0</v>
      </c>
      <c r="K474" s="36">
        <f t="shared" si="583"/>
        <v>0</v>
      </c>
      <c r="L474" s="36">
        <f t="shared" si="584"/>
        <v>0</v>
      </c>
      <c r="M474" s="36">
        <f t="shared" si="585"/>
        <v>0</v>
      </c>
      <c r="N474" s="36">
        <f t="shared" si="586"/>
        <v>0</v>
      </c>
      <c r="O474" s="49">
        <f t="shared" si="587"/>
        <v>0</v>
      </c>
      <c r="P474" s="132" t="str">
        <f t="shared" si="588"/>
        <v/>
      </c>
      <c r="Q474" s="50">
        <f t="shared" si="589"/>
        <v>0</v>
      </c>
      <c r="R474" s="37"/>
      <c r="S474" s="36">
        <f t="shared" si="590"/>
        <v>1000</v>
      </c>
      <c r="T474" s="36">
        <f t="shared" si="591"/>
        <v>0</v>
      </c>
      <c r="U474" s="36">
        <f t="shared" si="592"/>
        <v>0</v>
      </c>
      <c r="V474" s="36">
        <f t="shared" si="593"/>
        <v>0</v>
      </c>
      <c r="W474" s="36">
        <f t="shared" si="594"/>
        <v>3000</v>
      </c>
      <c r="X474" s="36">
        <f t="shared" si="595"/>
        <v>0</v>
      </c>
      <c r="Y474" s="36">
        <f t="shared" si="596"/>
        <v>0</v>
      </c>
      <c r="Z474" s="36">
        <f t="shared" si="597"/>
        <v>112882.64000000006</v>
      </c>
      <c r="AA474" s="36">
        <f t="shared" si="598"/>
        <v>0</v>
      </c>
      <c r="AB474" s="36">
        <f t="shared" si="599"/>
        <v>0</v>
      </c>
      <c r="AC474" s="40"/>
      <c r="AD474" s="36">
        <f t="shared" si="565"/>
        <v>0</v>
      </c>
      <c r="AE474" s="36">
        <f t="shared" si="566"/>
        <v>0</v>
      </c>
      <c r="AF474" s="36">
        <f t="shared" si="567"/>
        <v>0</v>
      </c>
      <c r="AG474" s="36">
        <f t="shared" si="568"/>
        <v>0</v>
      </c>
      <c r="AH474" s="36">
        <f t="shared" si="569"/>
        <v>0</v>
      </c>
      <c r="AI474" s="36">
        <f t="shared" si="570"/>
        <v>0</v>
      </c>
      <c r="AJ474" s="36">
        <f t="shared" si="571"/>
        <v>0</v>
      </c>
      <c r="AK474" s="36">
        <f t="shared" si="572"/>
        <v>0</v>
      </c>
      <c r="AL474" s="36">
        <f t="shared" si="573"/>
        <v>0</v>
      </c>
      <c r="AM474" s="36">
        <f t="shared" si="574"/>
        <v>0</v>
      </c>
      <c r="AN474" s="40"/>
      <c r="AO474" s="36">
        <f t="shared" si="600"/>
        <v>0</v>
      </c>
      <c r="AP474" s="36">
        <f t="shared" si="601"/>
        <v>0</v>
      </c>
      <c r="AQ474" s="36">
        <f t="shared" si="602"/>
        <v>0</v>
      </c>
      <c r="AR474" s="36">
        <f t="shared" si="603"/>
        <v>0</v>
      </c>
      <c r="AS474" s="36">
        <f t="shared" si="604"/>
        <v>0</v>
      </c>
      <c r="AT474" s="36">
        <f t="shared" si="605"/>
        <v>0</v>
      </c>
      <c r="AU474" s="36">
        <f t="shared" si="606"/>
        <v>0</v>
      </c>
      <c r="AV474" s="36">
        <f t="shared" si="607"/>
        <v>328.28</v>
      </c>
      <c r="AW474" s="36">
        <f t="shared" si="608"/>
        <v>0</v>
      </c>
      <c r="AX474" s="36">
        <f t="shared" si="609"/>
        <v>0</v>
      </c>
      <c r="AZ474" s="36">
        <f t="shared" si="622"/>
        <v>0</v>
      </c>
      <c r="BA474" s="36">
        <f t="shared" si="623"/>
        <v>0</v>
      </c>
      <c r="BB474" s="36">
        <f t="shared" si="624"/>
        <v>0</v>
      </c>
      <c r="BC474" s="36">
        <f t="shared" si="625"/>
        <v>0</v>
      </c>
      <c r="BD474" s="36">
        <f t="shared" si="626"/>
        <v>0</v>
      </c>
      <c r="BE474" s="36">
        <f t="shared" si="627"/>
        <v>0</v>
      </c>
      <c r="BF474" s="36">
        <f t="shared" si="628"/>
        <v>0</v>
      </c>
      <c r="BG474" s="36">
        <f t="shared" si="629"/>
        <v>0</v>
      </c>
      <c r="BH474" s="36">
        <f t="shared" si="630"/>
        <v>0</v>
      </c>
      <c r="BI474" s="36">
        <f t="shared" si="631"/>
        <v>0</v>
      </c>
      <c r="BJ474" s="118">
        <f t="shared" si="610"/>
        <v>0</v>
      </c>
      <c r="BK474" s="37"/>
      <c r="BL474" s="38">
        <f t="shared" si="632"/>
        <v>0</v>
      </c>
      <c r="BM474" s="39">
        <f>IF(BA474+AP474+T473&gt;=F$8,0,IF(SUM($BL474:BL474)&lt;$C474,MIN(F$8-(BA474+AP474+T473),$C474-SUM($BL474:BL474)),0))</f>
        <v>0</v>
      </c>
      <c r="BN474" s="39">
        <f>IF(BB474+AQ474+U473&gt;=G$8,0,IF(SUM($BL474:BM474)&lt;$C474,MIN(G$8-(BB474+AQ474+U473),$C474-SUM($BL474:BM474)),0))</f>
        <v>0</v>
      </c>
      <c r="BO474" s="39">
        <f>IF(BC474+AR474+V473&gt;=H$8,0,IF(SUM($BL474:BN474)&lt;$C474,MIN(H$8-(BC474+AR474+V473),$C474-SUM($BL474:BN474)),0))</f>
        <v>0</v>
      </c>
      <c r="BP474" s="39">
        <f>IF(BD474+AS474+W473&gt;=I$8,0,IF(SUM($BL474:BO474)&lt;$C474,MIN(I$8-(BD474+AS474+W473),$C474-SUM($BL474:BO474)),0))</f>
        <v>0</v>
      </c>
      <c r="BQ474" s="39">
        <f>IF(BE474+AT474+X473&gt;=J$8,0,IF(SUM($BL474:BP474)&lt;$C474,MIN(J$8-(BE474+AT474+X473),$C474-SUM($BL474:BP474)),0))</f>
        <v>0</v>
      </c>
      <c r="BR474" s="39">
        <f>IF(BF474+AU474+Y473&gt;=K$8,0,IF(SUM($BL474:BQ474)&lt;$C474,MIN(K$8-(BF474+AU474+Y473),$C474-SUM($BL474:BQ474)),0))</f>
        <v>0</v>
      </c>
      <c r="BS474" s="39">
        <f>IF(BG474+AV474+Z473&gt;=L$8,0,IF(SUM($BL474:BR474)&lt;$C474,MIN(L$8-(BG474+AV474+Z473),$C474-SUM($BL474:BR474)),0))</f>
        <v>0</v>
      </c>
      <c r="BT474" s="39">
        <f>IF(BH474+AW474+AA473&gt;=M$8,0,IF(SUM($BL474:BS474)&lt;$C474,MIN(M$8-(BH474+AW474+AA473),$C474-SUM($BL474:BS474)),0))</f>
        <v>0</v>
      </c>
      <c r="BU474" s="39">
        <f>IF(BI474+AX474+AB473&gt;=N$8,0,IF(SUM($BL474:BT474)&lt;$C474,MIN(N$8-(BI474+AX474+AB473),$C474-SUM($BL474:BT474)),0))</f>
        <v>0</v>
      </c>
      <c r="BW474" s="52" t="e">
        <f t="shared" si="633"/>
        <v>#N/A</v>
      </c>
      <c r="BX474" s="174" t="e">
        <f t="shared" si="634"/>
        <v>#N/A</v>
      </c>
      <c r="BY474" s="39">
        <f t="shared" si="611"/>
        <v>0</v>
      </c>
      <c r="BZ474" s="174" t="e">
        <f t="shared" si="635"/>
        <v>#N/A</v>
      </c>
      <c r="CA474" s="37">
        <f t="shared" si="612"/>
        <v>0</v>
      </c>
      <c r="CB474" s="174" t="e">
        <f t="shared" si="636"/>
        <v>#N/A</v>
      </c>
      <c r="CC474" s="39">
        <f t="shared" si="613"/>
        <v>0</v>
      </c>
      <c r="CD474" s="174" t="e">
        <f t="shared" si="637"/>
        <v>#N/A</v>
      </c>
      <c r="CE474" s="39">
        <f t="shared" si="614"/>
        <v>0</v>
      </c>
      <c r="CF474" s="174" t="e">
        <f t="shared" si="638"/>
        <v>#N/A</v>
      </c>
      <c r="CG474" s="39">
        <f t="shared" si="615"/>
        <v>0</v>
      </c>
      <c r="CH474" s="174" t="e">
        <f t="shared" si="639"/>
        <v>#N/A</v>
      </c>
      <c r="CI474" s="39">
        <f t="shared" si="616"/>
        <v>0</v>
      </c>
      <c r="CJ474" s="174" t="e">
        <f t="shared" si="640"/>
        <v>#N/A</v>
      </c>
      <c r="CK474" s="39">
        <f t="shared" si="617"/>
        <v>0</v>
      </c>
      <c r="CL474" s="174" t="e">
        <f t="shared" si="641"/>
        <v>#N/A</v>
      </c>
      <c r="CM474" s="39">
        <f t="shared" si="618"/>
        <v>0</v>
      </c>
      <c r="CN474" s="174" t="e">
        <f t="shared" si="642"/>
        <v>#N/A</v>
      </c>
      <c r="CO474" s="39">
        <f t="shared" si="619"/>
        <v>0</v>
      </c>
      <c r="CP474" s="174" t="e">
        <f t="shared" si="643"/>
        <v>#N/A</v>
      </c>
      <c r="CQ474" s="39">
        <f t="shared" si="620"/>
        <v>0</v>
      </c>
      <c r="CR474" s="39" t="e">
        <f>IF(ISERROR(BX474),NA(),(BY474/Calculator!$E$6)/2)</f>
        <v>#N/A</v>
      </c>
      <c r="CS474" s="39" t="e">
        <f>IF(ISERROR(BZ474),NA(),(CA474/Calculator!$E$6)/2)</f>
        <v>#N/A</v>
      </c>
      <c r="CT474" s="39" t="e">
        <f>IF(ISERROR(CB474),NA(),(CC474/Calculator!$E$6)/2)</f>
        <v>#N/A</v>
      </c>
      <c r="CU474" s="39" t="e">
        <f>IF(ISERROR(CD474),NA(),(CE474/Calculator!$E$6)/2)</f>
        <v>#N/A</v>
      </c>
      <c r="CV474" s="39" t="e">
        <f>IF(ISERROR(CF474),NA(),(CG474/Calculator!$E$6)/2)</f>
        <v>#N/A</v>
      </c>
      <c r="CW474" s="39" t="e">
        <f>IF(ISERROR(CH474),NA(),(CI474/Calculator!$E$6)/2)</f>
        <v>#N/A</v>
      </c>
      <c r="CX474" s="39" t="e">
        <f>IF(ISERROR(CJ474),NA(),(CK474/Calculator!$E$6)/2)</f>
        <v>#N/A</v>
      </c>
      <c r="CY474" s="39" t="e">
        <f>IF(ISERROR(CL474),NA(),(CM474/Calculator!$E$6)/2)</f>
        <v>#N/A</v>
      </c>
      <c r="CZ474" s="39" t="e">
        <f>IF(ISERROR(CN474),NA(),(CO474/Calculator!$E$6)/2)</f>
        <v>#N/A</v>
      </c>
      <c r="DA474" s="39" t="e">
        <f>IF(ISERROR(CP474),NA(),(CQ474/Calculator!$E$6)/2)</f>
        <v>#N/A</v>
      </c>
    </row>
    <row r="475" spans="1:105" s="34" customFormat="1" ht="12" thickBot="1" x14ac:dyDescent="0.25">
      <c r="A475" s="51" t="str">
        <f t="shared" si="575"/>
        <v/>
      </c>
      <c r="B475" s="52" t="str">
        <f t="shared" si="621"/>
        <v/>
      </c>
      <c r="C475" s="53" t="str">
        <f t="shared" si="576"/>
        <v/>
      </c>
      <c r="D475" s="54"/>
      <c r="E475" s="36">
        <f t="shared" si="577"/>
        <v>0</v>
      </c>
      <c r="F475" s="36">
        <f t="shared" si="578"/>
        <v>0</v>
      </c>
      <c r="G475" s="36">
        <f t="shared" si="579"/>
        <v>0</v>
      </c>
      <c r="H475" s="36">
        <f t="shared" si="580"/>
        <v>0</v>
      </c>
      <c r="I475" s="36">
        <f t="shared" si="581"/>
        <v>0</v>
      </c>
      <c r="J475" s="36">
        <f t="shared" si="582"/>
        <v>0</v>
      </c>
      <c r="K475" s="36">
        <f t="shared" si="583"/>
        <v>0</v>
      </c>
      <c r="L475" s="36">
        <f t="shared" si="584"/>
        <v>0</v>
      </c>
      <c r="M475" s="36">
        <f t="shared" si="585"/>
        <v>0</v>
      </c>
      <c r="N475" s="36">
        <f t="shared" si="586"/>
        <v>0</v>
      </c>
      <c r="O475" s="49">
        <f t="shared" si="587"/>
        <v>0</v>
      </c>
      <c r="P475" s="132" t="str">
        <f t="shared" si="588"/>
        <v/>
      </c>
      <c r="Q475" s="50">
        <f t="shared" si="589"/>
        <v>0</v>
      </c>
      <c r="R475" s="37"/>
      <c r="S475" s="36">
        <f t="shared" si="590"/>
        <v>1000</v>
      </c>
      <c r="T475" s="36">
        <f t="shared" si="591"/>
        <v>0</v>
      </c>
      <c r="U475" s="36">
        <f t="shared" si="592"/>
        <v>0</v>
      </c>
      <c r="V475" s="36">
        <f t="shared" si="593"/>
        <v>0</v>
      </c>
      <c r="W475" s="36">
        <f t="shared" si="594"/>
        <v>3000</v>
      </c>
      <c r="X475" s="36">
        <f t="shared" si="595"/>
        <v>0</v>
      </c>
      <c r="Y475" s="36">
        <f t="shared" si="596"/>
        <v>0</v>
      </c>
      <c r="Z475" s="36">
        <f t="shared" si="597"/>
        <v>113211.88000000006</v>
      </c>
      <c r="AA475" s="36">
        <f t="shared" si="598"/>
        <v>0</v>
      </c>
      <c r="AB475" s="36">
        <f t="shared" si="599"/>
        <v>0</v>
      </c>
      <c r="AC475" s="40"/>
      <c r="AD475" s="36">
        <f t="shared" si="565"/>
        <v>0</v>
      </c>
      <c r="AE475" s="36">
        <f t="shared" si="566"/>
        <v>0</v>
      </c>
      <c r="AF475" s="36">
        <f t="shared" si="567"/>
        <v>0</v>
      </c>
      <c r="AG475" s="36">
        <f t="shared" si="568"/>
        <v>0</v>
      </c>
      <c r="AH475" s="36">
        <f t="shared" si="569"/>
        <v>0</v>
      </c>
      <c r="AI475" s="36">
        <f t="shared" si="570"/>
        <v>0</v>
      </c>
      <c r="AJ475" s="36">
        <f t="shared" si="571"/>
        <v>0</v>
      </c>
      <c r="AK475" s="36">
        <f t="shared" si="572"/>
        <v>0</v>
      </c>
      <c r="AL475" s="36">
        <f t="shared" si="573"/>
        <v>0</v>
      </c>
      <c r="AM475" s="36">
        <f t="shared" si="574"/>
        <v>0</v>
      </c>
      <c r="AN475" s="40"/>
      <c r="AO475" s="36">
        <f t="shared" si="600"/>
        <v>0</v>
      </c>
      <c r="AP475" s="36">
        <f t="shared" si="601"/>
        <v>0</v>
      </c>
      <c r="AQ475" s="36">
        <f t="shared" si="602"/>
        <v>0</v>
      </c>
      <c r="AR475" s="36">
        <f t="shared" si="603"/>
        <v>0</v>
      </c>
      <c r="AS475" s="36">
        <f t="shared" si="604"/>
        <v>0</v>
      </c>
      <c r="AT475" s="36">
        <f t="shared" si="605"/>
        <v>0</v>
      </c>
      <c r="AU475" s="36">
        <f t="shared" si="606"/>
        <v>0</v>
      </c>
      <c r="AV475" s="36">
        <f t="shared" si="607"/>
        <v>329.24</v>
      </c>
      <c r="AW475" s="36">
        <f t="shared" si="608"/>
        <v>0</v>
      </c>
      <c r="AX475" s="36">
        <f t="shared" si="609"/>
        <v>0</v>
      </c>
      <c r="AZ475" s="36">
        <f t="shared" si="622"/>
        <v>0</v>
      </c>
      <c r="BA475" s="36">
        <f t="shared" si="623"/>
        <v>0</v>
      </c>
      <c r="BB475" s="36">
        <f t="shared" si="624"/>
        <v>0</v>
      </c>
      <c r="BC475" s="36">
        <f t="shared" si="625"/>
        <v>0</v>
      </c>
      <c r="BD475" s="36">
        <f t="shared" si="626"/>
        <v>0</v>
      </c>
      <c r="BE475" s="36">
        <f t="shared" si="627"/>
        <v>0</v>
      </c>
      <c r="BF475" s="36">
        <f t="shared" si="628"/>
        <v>0</v>
      </c>
      <c r="BG475" s="36">
        <f t="shared" si="629"/>
        <v>0</v>
      </c>
      <c r="BH475" s="36">
        <f t="shared" si="630"/>
        <v>0</v>
      </c>
      <c r="BI475" s="36">
        <f t="shared" si="631"/>
        <v>0</v>
      </c>
      <c r="BJ475" s="118">
        <f t="shared" si="610"/>
        <v>0</v>
      </c>
      <c r="BK475" s="37"/>
      <c r="BL475" s="38">
        <f t="shared" si="632"/>
        <v>0</v>
      </c>
      <c r="BM475" s="39">
        <f>IF(BA475+AP475+T474&gt;=F$8,0,IF(SUM($BL475:BL475)&lt;$C475,MIN(F$8-(BA475+AP475+T474),$C475-SUM($BL475:BL475)),0))</f>
        <v>0</v>
      </c>
      <c r="BN475" s="39">
        <f>IF(BB475+AQ475+U474&gt;=G$8,0,IF(SUM($BL475:BM475)&lt;$C475,MIN(G$8-(BB475+AQ475+U474),$C475-SUM($BL475:BM475)),0))</f>
        <v>0</v>
      </c>
      <c r="BO475" s="39">
        <f>IF(BC475+AR475+V474&gt;=H$8,0,IF(SUM($BL475:BN475)&lt;$C475,MIN(H$8-(BC475+AR475+V474),$C475-SUM($BL475:BN475)),0))</f>
        <v>0</v>
      </c>
      <c r="BP475" s="39">
        <f>IF(BD475+AS475+W474&gt;=I$8,0,IF(SUM($BL475:BO475)&lt;$C475,MIN(I$8-(BD475+AS475+W474),$C475-SUM($BL475:BO475)),0))</f>
        <v>0</v>
      </c>
      <c r="BQ475" s="39">
        <f>IF(BE475+AT475+X474&gt;=J$8,0,IF(SUM($BL475:BP475)&lt;$C475,MIN(J$8-(BE475+AT475+X474),$C475-SUM($BL475:BP475)),0))</f>
        <v>0</v>
      </c>
      <c r="BR475" s="39">
        <f>IF(BF475+AU475+Y474&gt;=K$8,0,IF(SUM($BL475:BQ475)&lt;$C475,MIN(K$8-(BF475+AU475+Y474),$C475-SUM($BL475:BQ475)),0))</f>
        <v>0</v>
      </c>
      <c r="BS475" s="39">
        <f>IF(BG475+AV475+Z474&gt;=L$8,0,IF(SUM($BL475:BR475)&lt;$C475,MIN(L$8-(BG475+AV475+Z474),$C475-SUM($BL475:BR475)),0))</f>
        <v>0</v>
      </c>
      <c r="BT475" s="39">
        <f>IF(BH475+AW475+AA474&gt;=M$8,0,IF(SUM($BL475:BS475)&lt;$C475,MIN(M$8-(BH475+AW475+AA474),$C475-SUM($BL475:BS475)),0))</f>
        <v>0</v>
      </c>
      <c r="BU475" s="39">
        <f>IF(BI475+AX475+AB474&gt;=N$8,0,IF(SUM($BL475:BT475)&lt;$C475,MIN(N$8-(BI475+AX475+AB474),$C475-SUM($BL475:BT475)),0))</f>
        <v>0</v>
      </c>
      <c r="BW475" s="52" t="e">
        <f t="shared" si="633"/>
        <v>#N/A</v>
      </c>
      <c r="BX475" s="174" t="e">
        <f t="shared" si="634"/>
        <v>#N/A</v>
      </c>
      <c r="BY475" s="39">
        <f t="shared" si="611"/>
        <v>0</v>
      </c>
      <c r="BZ475" s="174" t="e">
        <f t="shared" si="635"/>
        <v>#N/A</v>
      </c>
      <c r="CA475" s="37">
        <f t="shared" si="612"/>
        <v>0</v>
      </c>
      <c r="CB475" s="174" t="e">
        <f t="shared" si="636"/>
        <v>#N/A</v>
      </c>
      <c r="CC475" s="39">
        <f t="shared" si="613"/>
        <v>0</v>
      </c>
      <c r="CD475" s="174" t="e">
        <f t="shared" si="637"/>
        <v>#N/A</v>
      </c>
      <c r="CE475" s="39">
        <f t="shared" si="614"/>
        <v>0</v>
      </c>
      <c r="CF475" s="174" t="e">
        <f t="shared" si="638"/>
        <v>#N/A</v>
      </c>
      <c r="CG475" s="39">
        <f t="shared" si="615"/>
        <v>0</v>
      </c>
      <c r="CH475" s="174" t="e">
        <f t="shared" si="639"/>
        <v>#N/A</v>
      </c>
      <c r="CI475" s="39">
        <f t="shared" si="616"/>
        <v>0</v>
      </c>
      <c r="CJ475" s="174" t="e">
        <f t="shared" si="640"/>
        <v>#N/A</v>
      </c>
      <c r="CK475" s="39">
        <f t="shared" si="617"/>
        <v>0</v>
      </c>
      <c r="CL475" s="174" t="e">
        <f t="shared" si="641"/>
        <v>#N/A</v>
      </c>
      <c r="CM475" s="39">
        <f t="shared" si="618"/>
        <v>0</v>
      </c>
      <c r="CN475" s="174" t="e">
        <f t="shared" si="642"/>
        <v>#N/A</v>
      </c>
      <c r="CO475" s="39">
        <f t="shared" si="619"/>
        <v>0</v>
      </c>
      <c r="CP475" s="174" t="e">
        <f t="shared" si="643"/>
        <v>#N/A</v>
      </c>
      <c r="CQ475" s="39">
        <f t="shared" si="620"/>
        <v>0</v>
      </c>
      <c r="CR475" s="39" t="e">
        <f>IF(ISERROR(BX475),NA(),(BY475/Calculator!$E$6)/2)</f>
        <v>#N/A</v>
      </c>
      <c r="CS475" s="39" t="e">
        <f>IF(ISERROR(BZ475),NA(),(CA475/Calculator!$E$6)/2)</f>
        <v>#N/A</v>
      </c>
      <c r="CT475" s="39" t="e">
        <f>IF(ISERROR(CB475),NA(),(CC475/Calculator!$E$6)/2)</f>
        <v>#N/A</v>
      </c>
      <c r="CU475" s="39" t="e">
        <f>IF(ISERROR(CD475),NA(),(CE475/Calculator!$E$6)/2)</f>
        <v>#N/A</v>
      </c>
      <c r="CV475" s="39" t="e">
        <f>IF(ISERROR(CF475),NA(),(CG475/Calculator!$E$6)/2)</f>
        <v>#N/A</v>
      </c>
      <c r="CW475" s="39" t="e">
        <f>IF(ISERROR(CH475),NA(),(CI475/Calculator!$E$6)/2)</f>
        <v>#N/A</v>
      </c>
      <c r="CX475" s="39" t="e">
        <f>IF(ISERROR(CJ475),NA(),(CK475/Calculator!$E$6)/2)</f>
        <v>#N/A</v>
      </c>
      <c r="CY475" s="39" t="e">
        <f>IF(ISERROR(CL475),NA(),(CM475/Calculator!$E$6)/2)</f>
        <v>#N/A</v>
      </c>
      <c r="CZ475" s="39" t="e">
        <f>IF(ISERROR(CN475),NA(),(CO475/Calculator!$E$6)/2)</f>
        <v>#N/A</v>
      </c>
      <c r="DA475" s="39" t="e">
        <f>IF(ISERROR(CP475),NA(),(CQ475/Calculator!$E$6)/2)</f>
        <v>#N/A</v>
      </c>
    </row>
    <row r="476" spans="1:105" s="34" customFormat="1" ht="12" thickBot="1" x14ac:dyDescent="0.25">
      <c r="A476" s="51" t="str">
        <f t="shared" si="575"/>
        <v/>
      </c>
      <c r="B476" s="52" t="str">
        <f t="shared" si="621"/>
        <v/>
      </c>
      <c r="C476" s="53" t="str">
        <f t="shared" si="576"/>
        <v/>
      </c>
      <c r="D476" s="54"/>
      <c r="E476" s="36">
        <f t="shared" si="577"/>
        <v>0</v>
      </c>
      <c r="F476" s="36">
        <f t="shared" si="578"/>
        <v>0</v>
      </c>
      <c r="G476" s="36">
        <f t="shared" si="579"/>
        <v>0</v>
      </c>
      <c r="H476" s="36">
        <f t="shared" si="580"/>
        <v>0</v>
      </c>
      <c r="I476" s="36">
        <f t="shared" si="581"/>
        <v>0</v>
      </c>
      <c r="J476" s="36">
        <f t="shared" si="582"/>
        <v>0</v>
      </c>
      <c r="K476" s="36">
        <f t="shared" si="583"/>
        <v>0</v>
      </c>
      <c r="L476" s="36">
        <f t="shared" si="584"/>
        <v>0</v>
      </c>
      <c r="M476" s="36">
        <f t="shared" si="585"/>
        <v>0</v>
      </c>
      <c r="N476" s="36">
        <f t="shared" si="586"/>
        <v>0</v>
      </c>
      <c r="O476" s="49">
        <f t="shared" si="587"/>
        <v>0</v>
      </c>
      <c r="P476" s="132" t="str">
        <f t="shared" si="588"/>
        <v/>
      </c>
      <c r="Q476" s="50">
        <f t="shared" si="589"/>
        <v>0</v>
      </c>
      <c r="R476" s="37"/>
      <c r="S476" s="36">
        <f t="shared" si="590"/>
        <v>1000</v>
      </c>
      <c r="T476" s="36">
        <f t="shared" si="591"/>
        <v>0</v>
      </c>
      <c r="U476" s="36">
        <f t="shared" si="592"/>
        <v>0</v>
      </c>
      <c r="V476" s="36">
        <f t="shared" si="593"/>
        <v>0</v>
      </c>
      <c r="W476" s="36">
        <f t="shared" si="594"/>
        <v>3000</v>
      </c>
      <c r="X476" s="36">
        <f t="shared" si="595"/>
        <v>0</v>
      </c>
      <c r="Y476" s="36">
        <f t="shared" si="596"/>
        <v>0</v>
      </c>
      <c r="Z476" s="36">
        <f t="shared" si="597"/>
        <v>113542.08000000006</v>
      </c>
      <c r="AA476" s="36">
        <f t="shared" si="598"/>
        <v>0</v>
      </c>
      <c r="AB476" s="36">
        <f t="shared" si="599"/>
        <v>0</v>
      </c>
      <c r="AC476" s="40"/>
      <c r="AD476" s="36">
        <f t="shared" si="565"/>
        <v>0</v>
      </c>
      <c r="AE476" s="36">
        <f t="shared" si="566"/>
        <v>0</v>
      </c>
      <c r="AF476" s="36">
        <f t="shared" si="567"/>
        <v>0</v>
      </c>
      <c r="AG476" s="36">
        <f t="shared" si="568"/>
        <v>0</v>
      </c>
      <c r="AH476" s="36">
        <f t="shared" si="569"/>
        <v>0</v>
      </c>
      <c r="AI476" s="36">
        <f t="shared" si="570"/>
        <v>0</v>
      </c>
      <c r="AJ476" s="36">
        <f t="shared" si="571"/>
        <v>0</v>
      </c>
      <c r="AK476" s="36">
        <f t="shared" si="572"/>
        <v>0</v>
      </c>
      <c r="AL476" s="36">
        <f t="shared" si="573"/>
        <v>0</v>
      </c>
      <c r="AM476" s="36">
        <f t="shared" si="574"/>
        <v>0</v>
      </c>
      <c r="AN476" s="40"/>
      <c r="AO476" s="36">
        <f t="shared" si="600"/>
        <v>0</v>
      </c>
      <c r="AP476" s="36">
        <f t="shared" si="601"/>
        <v>0</v>
      </c>
      <c r="AQ476" s="36">
        <f t="shared" si="602"/>
        <v>0</v>
      </c>
      <c r="AR476" s="36">
        <f t="shared" si="603"/>
        <v>0</v>
      </c>
      <c r="AS476" s="36">
        <f t="shared" si="604"/>
        <v>0</v>
      </c>
      <c r="AT476" s="36">
        <f t="shared" si="605"/>
        <v>0</v>
      </c>
      <c r="AU476" s="36">
        <f t="shared" si="606"/>
        <v>0</v>
      </c>
      <c r="AV476" s="36">
        <f t="shared" si="607"/>
        <v>330.2</v>
      </c>
      <c r="AW476" s="36">
        <f t="shared" si="608"/>
        <v>0</v>
      </c>
      <c r="AX476" s="36">
        <f t="shared" si="609"/>
        <v>0</v>
      </c>
      <c r="AZ476" s="36">
        <f t="shared" si="622"/>
        <v>0</v>
      </c>
      <c r="BA476" s="36">
        <f t="shared" si="623"/>
        <v>0</v>
      </c>
      <c r="BB476" s="36">
        <f t="shared" si="624"/>
        <v>0</v>
      </c>
      <c r="BC476" s="36">
        <f t="shared" si="625"/>
        <v>0</v>
      </c>
      <c r="BD476" s="36">
        <f t="shared" si="626"/>
        <v>0</v>
      </c>
      <c r="BE476" s="36">
        <f t="shared" si="627"/>
        <v>0</v>
      </c>
      <c r="BF476" s="36">
        <f t="shared" si="628"/>
        <v>0</v>
      </c>
      <c r="BG476" s="36">
        <f t="shared" si="629"/>
        <v>0</v>
      </c>
      <c r="BH476" s="36">
        <f t="shared" si="630"/>
        <v>0</v>
      </c>
      <c r="BI476" s="36">
        <f t="shared" si="631"/>
        <v>0</v>
      </c>
      <c r="BJ476" s="118">
        <f t="shared" si="610"/>
        <v>0</v>
      </c>
      <c r="BK476" s="37"/>
      <c r="BL476" s="38">
        <f t="shared" si="632"/>
        <v>0</v>
      </c>
      <c r="BM476" s="39">
        <f>IF(BA476+AP476+T475&gt;=F$8,0,IF(SUM($BL476:BL476)&lt;$C476,MIN(F$8-(BA476+AP476+T475),$C476-SUM($BL476:BL476)),0))</f>
        <v>0</v>
      </c>
      <c r="BN476" s="39">
        <f>IF(BB476+AQ476+U475&gt;=G$8,0,IF(SUM($BL476:BM476)&lt;$C476,MIN(G$8-(BB476+AQ476+U475),$C476-SUM($BL476:BM476)),0))</f>
        <v>0</v>
      </c>
      <c r="BO476" s="39">
        <f>IF(BC476+AR476+V475&gt;=H$8,0,IF(SUM($BL476:BN476)&lt;$C476,MIN(H$8-(BC476+AR476+V475),$C476-SUM($BL476:BN476)),0))</f>
        <v>0</v>
      </c>
      <c r="BP476" s="39">
        <f>IF(BD476+AS476+W475&gt;=I$8,0,IF(SUM($BL476:BO476)&lt;$C476,MIN(I$8-(BD476+AS476+W475),$C476-SUM($BL476:BO476)),0))</f>
        <v>0</v>
      </c>
      <c r="BQ476" s="39">
        <f>IF(BE476+AT476+X475&gt;=J$8,0,IF(SUM($BL476:BP476)&lt;$C476,MIN(J$8-(BE476+AT476+X475),$C476-SUM($BL476:BP476)),0))</f>
        <v>0</v>
      </c>
      <c r="BR476" s="39">
        <f>IF(BF476+AU476+Y475&gt;=K$8,0,IF(SUM($BL476:BQ476)&lt;$C476,MIN(K$8-(BF476+AU476+Y475),$C476-SUM($BL476:BQ476)),0))</f>
        <v>0</v>
      </c>
      <c r="BS476" s="39">
        <f>IF(BG476+AV476+Z475&gt;=L$8,0,IF(SUM($BL476:BR476)&lt;$C476,MIN(L$8-(BG476+AV476+Z475),$C476-SUM($BL476:BR476)),0))</f>
        <v>0</v>
      </c>
      <c r="BT476" s="39">
        <f>IF(BH476+AW476+AA475&gt;=M$8,0,IF(SUM($BL476:BS476)&lt;$C476,MIN(M$8-(BH476+AW476+AA475),$C476-SUM($BL476:BS476)),0))</f>
        <v>0</v>
      </c>
      <c r="BU476" s="39">
        <f>IF(BI476+AX476+AB475&gt;=N$8,0,IF(SUM($BL476:BT476)&lt;$C476,MIN(N$8-(BI476+AX476+AB475),$C476-SUM($BL476:BT476)),0))</f>
        <v>0</v>
      </c>
      <c r="BW476" s="52" t="e">
        <f t="shared" si="633"/>
        <v>#N/A</v>
      </c>
      <c r="BX476" s="174" t="e">
        <f t="shared" si="634"/>
        <v>#N/A</v>
      </c>
      <c r="BY476" s="39">
        <f t="shared" si="611"/>
        <v>0</v>
      </c>
      <c r="BZ476" s="174" t="e">
        <f t="shared" si="635"/>
        <v>#N/A</v>
      </c>
      <c r="CA476" s="37">
        <f t="shared" si="612"/>
        <v>0</v>
      </c>
      <c r="CB476" s="174" t="e">
        <f t="shared" si="636"/>
        <v>#N/A</v>
      </c>
      <c r="CC476" s="39">
        <f t="shared" si="613"/>
        <v>0</v>
      </c>
      <c r="CD476" s="174" t="e">
        <f t="shared" si="637"/>
        <v>#N/A</v>
      </c>
      <c r="CE476" s="39">
        <f t="shared" si="614"/>
        <v>0</v>
      </c>
      <c r="CF476" s="174" t="e">
        <f t="shared" si="638"/>
        <v>#N/A</v>
      </c>
      <c r="CG476" s="39">
        <f t="shared" si="615"/>
        <v>0</v>
      </c>
      <c r="CH476" s="174" t="e">
        <f t="shared" si="639"/>
        <v>#N/A</v>
      </c>
      <c r="CI476" s="39">
        <f t="shared" si="616"/>
        <v>0</v>
      </c>
      <c r="CJ476" s="174" t="e">
        <f t="shared" si="640"/>
        <v>#N/A</v>
      </c>
      <c r="CK476" s="39">
        <f t="shared" si="617"/>
        <v>0</v>
      </c>
      <c r="CL476" s="174" t="e">
        <f t="shared" si="641"/>
        <v>#N/A</v>
      </c>
      <c r="CM476" s="39">
        <f t="shared" si="618"/>
        <v>0</v>
      </c>
      <c r="CN476" s="174" t="e">
        <f t="shared" si="642"/>
        <v>#N/A</v>
      </c>
      <c r="CO476" s="39">
        <f t="shared" si="619"/>
        <v>0</v>
      </c>
      <c r="CP476" s="174" t="e">
        <f t="shared" si="643"/>
        <v>#N/A</v>
      </c>
      <c r="CQ476" s="39">
        <f t="shared" si="620"/>
        <v>0</v>
      </c>
      <c r="CR476" s="39" t="e">
        <f>IF(ISERROR(BX476),NA(),(BY476/Calculator!$E$6)/2)</f>
        <v>#N/A</v>
      </c>
      <c r="CS476" s="39" t="e">
        <f>IF(ISERROR(BZ476),NA(),(CA476/Calculator!$E$6)/2)</f>
        <v>#N/A</v>
      </c>
      <c r="CT476" s="39" t="e">
        <f>IF(ISERROR(CB476),NA(),(CC476/Calculator!$E$6)/2)</f>
        <v>#N/A</v>
      </c>
      <c r="CU476" s="39" t="e">
        <f>IF(ISERROR(CD476),NA(),(CE476/Calculator!$E$6)/2)</f>
        <v>#N/A</v>
      </c>
      <c r="CV476" s="39" t="e">
        <f>IF(ISERROR(CF476),NA(),(CG476/Calculator!$E$6)/2)</f>
        <v>#N/A</v>
      </c>
      <c r="CW476" s="39" t="e">
        <f>IF(ISERROR(CH476),NA(),(CI476/Calculator!$E$6)/2)</f>
        <v>#N/A</v>
      </c>
      <c r="CX476" s="39" t="e">
        <f>IF(ISERROR(CJ476),NA(),(CK476/Calculator!$E$6)/2)</f>
        <v>#N/A</v>
      </c>
      <c r="CY476" s="39" t="e">
        <f>IF(ISERROR(CL476),NA(),(CM476/Calculator!$E$6)/2)</f>
        <v>#N/A</v>
      </c>
      <c r="CZ476" s="39" t="e">
        <f>IF(ISERROR(CN476),NA(),(CO476/Calculator!$E$6)/2)</f>
        <v>#N/A</v>
      </c>
      <c r="DA476" s="39" t="e">
        <f>IF(ISERROR(CP476),NA(),(CQ476/Calculator!$E$6)/2)</f>
        <v>#N/A</v>
      </c>
    </row>
    <row r="477" spans="1:105" s="34" customFormat="1" ht="12" thickBot="1" x14ac:dyDescent="0.25">
      <c r="A477" s="51" t="str">
        <f t="shared" si="575"/>
        <v/>
      </c>
      <c r="B477" s="52" t="str">
        <f t="shared" si="621"/>
        <v/>
      </c>
      <c r="C477" s="53" t="str">
        <f t="shared" si="576"/>
        <v/>
      </c>
      <c r="D477" s="54"/>
      <c r="E477" s="36">
        <f t="shared" si="577"/>
        <v>0</v>
      </c>
      <c r="F477" s="36">
        <f t="shared" si="578"/>
        <v>0</v>
      </c>
      <c r="G477" s="36">
        <f t="shared" si="579"/>
        <v>0</v>
      </c>
      <c r="H477" s="36">
        <f t="shared" si="580"/>
        <v>0</v>
      </c>
      <c r="I477" s="36">
        <f t="shared" si="581"/>
        <v>0</v>
      </c>
      <c r="J477" s="36">
        <f t="shared" si="582"/>
        <v>0</v>
      </c>
      <c r="K477" s="36">
        <f t="shared" si="583"/>
        <v>0</v>
      </c>
      <c r="L477" s="36">
        <f t="shared" si="584"/>
        <v>0</v>
      </c>
      <c r="M477" s="36">
        <f t="shared" si="585"/>
        <v>0</v>
      </c>
      <c r="N477" s="36">
        <f t="shared" si="586"/>
        <v>0</v>
      </c>
      <c r="O477" s="49">
        <f t="shared" si="587"/>
        <v>0</v>
      </c>
      <c r="P477" s="132" t="str">
        <f t="shared" si="588"/>
        <v/>
      </c>
      <c r="Q477" s="50">
        <f t="shared" si="589"/>
        <v>0</v>
      </c>
      <c r="R477" s="37"/>
      <c r="S477" s="36">
        <f t="shared" si="590"/>
        <v>1000</v>
      </c>
      <c r="T477" s="36">
        <f t="shared" si="591"/>
        <v>0</v>
      </c>
      <c r="U477" s="36">
        <f t="shared" si="592"/>
        <v>0</v>
      </c>
      <c r="V477" s="36">
        <f t="shared" si="593"/>
        <v>0</v>
      </c>
      <c r="W477" s="36">
        <f t="shared" si="594"/>
        <v>3000</v>
      </c>
      <c r="X477" s="36">
        <f t="shared" si="595"/>
        <v>0</v>
      </c>
      <c r="Y477" s="36">
        <f t="shared" si="596"/>
        <v>0</v>
      </c>
      <c r="Z477" s="36">
        <f t="shared" si="597"/>
        <v>113873.24000000006</v>
      </c>
      <c r="AA477" s="36">
        <f t="shared" si="598"/>
        <v>0</v>
      </c>
      <c r="AB477" s="36">
        <f t="shared" si="599"/>
        <v>0</v>
      </c>
      <c r="AC477" s="40"/>
      <c r="AD477" s="36">
        <f t="shared" si="565"/>
        <v>0</v>
      </c>
      <c r="AE477" s="36">
        <f t="shared" si="566"/>
        <v>0</v>
      </c>
      <c r="AF477" s="36">
        <f t="shared" si="567"/>
        <v>0</v>
      </c>
      <c r="AG477" s="36">
        <f t="shared" si="568"/>
        <v>0</v>
      </c>
      <c r="AH477" s="36">
        <f t="shared" si="569"/>
        <v>0</v>
      </c>
      <c r="AI477" s="36">
        <f t="shared" si="570"/>
        <v>0</v>
      </c>
      <c r="AJ477" s="36">
        <f t="shared" si="571"/>
        <v>0</v>
      </c>
      <c r="AK477" s="36">
        <f t="shared" si="572"/>
        <v>0</v>
      </c>
      <c r="AL477" s="36">
        <f t="shared" si="573"/>
        <v>0</v>
      </c>
      <c r="AM477" s="36">
        <f t="shared" si="574"/>
        <v>0</v>
      </c>
      <c r="AN477" s="40"/>
      <c r="AO477" s="36">
        <f t="shared" si="600"/>
        <v>0</v>
      </c>
      <c r="AP477" s="36">
        <f t="shared" si="601"/>
        <v>0</v>
      </c>
      <c r="AQ477" s="36">
        <f t="shared" si="602"/>
        <v>0</v>
      </c>
      <c r="AR477" s="36">
        <f t="shared" si="603"/>
        <v>0</v>
      </c>
      <c r="AS477" s="36">
        <f t="shared" si="604"/>
        <v>0</v>
      </c>
      <c r="AT477" s="36">
        <f t="shared" si="605"/>
        <v>0</v>
      </c>
      <c r="AU477" s="36">
        <f t="shared" si="606"/>
        <v>0</v>
      </c>
      <c r="AV477" s="36">
        <f t="shared" si="607"/>
        <v>331.16</v>
      </c>
      <c r="AW477" s="36">
        <f t="shared" si="608"/>
        <v>0</v>
      </c>
      <c r="AX477" s="36">
        <f t="shared" si="609"/>
        <v>0</v>
      </c>
      <c r="AZ477" s="36">
        <f t="shared" si="622"/>
        <v>0</v>
      </c>
      <c r="BA477" s="36">
        <f t="shared" si="623"/>
        <v>0</v>
      </c>
      <c r="BB477" s="36">
        <f t="shared" si="624"/>
        <v>0</v>
      </c>
      <c r="BC477" s="36">
        <f t="shared" si="625"/>
        <v>0</v>
      </c>
      <c r="BD477" s="36">
        <f t="shared" si="626"/>
        <v>0</v>
      </c>
      <c r="BE477" s="36">
        <f t="shared" si="627"/>
        <v>0</v>
      </c>
      <c r="BF477" s="36">
        <f t="shared" si="628"/>
        <v>0</v>
      </c>
      <c r="BG477" s="36">
        <f t="shared" si="629"/>
        <v>0</v>
      </c>
      <c r="BH477" s="36">
        <f t="shared" si="630"/>
        <v>0</v>
      </c>
      <c r="BI477" s="36">
        <f t="shared" si="631"/>
        <v>0</v>
      </c>
      <c r="BJ477" s="118">
        <f t="shared" si="610"/>
        <v>0</v>
      </c>
      <c r="BK477" s="37"/>
      <c r="BL477" s="38">
        <f t="shared" si="632"/>
        <v>0</v>
      </c>
      <c r="BM477" s="39">
        <f>IF(BA477+AP477+T476&gt;=F$8,0,IF(SUM($BL477:BL477)&lt;$C477,MIN(F$8-(BA477+AP477+T476),$C477-SUM($BL477:BL477)),0))</f>
        <v>0</v>
      </c>
      <c r="BN477" s="39">
        <f>IF(BB477+AQ477+U476&gt;=G$8,0,IF(SUM($BL477:BM477)&lt;$C477,MIN(G$8-(BB477+AQ477+U476),$C477-SUM($BL477:BM477)),0))</f>
        <v>0</v>
      </c>
      <c r="BO477" s="39">
        <f>IF(BC477+AR477+V476&gt;=H$8,0,IF(SUM($BL477:BN477)&lt;$C477,MIN(H$8-(BC477+AR477+V476),$C477-SUM($BL477:BN477)),0))</f>
        <v>0</v>
      </c>
      <c r="BP477" s="39">
        <f>IF(BD477+AS477+W476&gt;=I$8,0,IF(SUM($BL477:BO477)&lt;$C477,MIN(I$8-(BD477+AS477+W476),$C477-SUM($BL477:BO477)),0))</f>
        <v>0</v>
      </c>
      <c r="BQ477" s="39">
        <f>IF(BE477+AT477+X476&gt;=J$8,0,IF(SUM($BL477:BP477)&lt;$C477,MIN(J$8-(BE477+AT477+X476),$C477-SUM($BL477:BP477)),0))</f>
        <v>0</v>
      </c>
      <c r="BR477" s="39">
        <f>IF(BF477+AU477+Y476&gt;=K$8,0,IF(SUM($BL477:BQ477)&lt;$C477,MIN(K$8-(BF477+AU477+Y476),$C477-SUM($BL477:BQ477)),0))</f>
        <v>0</v>
      </c>
      <c r="BS477" s="39">
        <f>IF(BG477+AV477+Z476&gt;=L$8,0,IF(SUM($BL477:BR477)&lt;$C477,MIN(L$8-(BG477+AV477+Z476),$C477-SUM($BL477:BR477)),0))</f>
        <v>0</v>
      </c>
      <c r="BT477" s="39">
        <f>IF(BH477+AW477+AA476&gt;=M$8,0,IF(SUM($BL477:BS477)&lt;$C477,MIN(M$8-(BH477+AW477+AA476),$C477-SUM($BL477:BS477)),0))</f>
        <v>0</v>
      </c>
      <c r="BU477" s="39">
        <f>IF(BI477+AX477+AB476&gt;=N$8,0,IF(SUM($BL477:BT477)&lt;$C477,MIN(N$8-(BI477+AX477+AB476),$C477-SUM($BL477:BT477)),0))</f>
        <v>0</v>
      </c>
      <c r="BW477" s="52" t="e">
        <f t="shared" si="633"/>
        <v>#N/A</v>
      </c>
      <c r="BX477" s="174" t="e">
        <f t="shared" si="634"/>
        <v>#N/A</v>
      </c>
      <c r="BY477" s="39">
        <f t="shared" si="611"/>
        <v>0</v>
      </c>
      <c r="BZ477" s="174" t="e">
        <f t="shared" si="635"/>
        <v>#N/A</v>
      </c>
      <c r="CA477" s="37">
        <f t="shared" si="612"/>
        <v>0</v>
      </c>
      <c r="CB477" s="174" t="e">
        <f t="shared" si="636"/>
        <v>#N/A</v>
      </c>
      <c r="CC477" s="39">
        <f t="shared" si="613"/>
        <v>0</v>
      </c>
      <c r="CD477" s="174" t="e">
        <f t="shared" si="637"/>
        <v>#N/A</v>
      </c>
      <c r="CE477" s="39">
        <f t="shared" si="614"/>
        <v>0</v>
      </c>
      <c r="CF477" s="174" t="e">
        <f t="shared" si="638"/>
        <v>#N/A</v>
      </c>
      <c r="CG477" s="39">
        <f t="shared" si="615"/>
        <v>0</v>
      </c>
      <c r="CH477" s="174" t="e">
        <f t="shared" si="639"/>
        <v>#N/A</v>
      </c>
      <c r="CI477" s="39">
        <f t="shared" si="616"/>
        <v>0</v>
      </c>
      <c r="CJ477" s="174" t="e">
        <f t="shared" si="640"/>
        <v>#N/A</v>
      </c>
      <c r="CK477" s="39">
        <f t="shared" si="617"/>
        <v>0</v>
      </c>
      <c r="CL477" s="174" t="e">
        <f t="shared" si="641"/>
        <v>#N/A</v>
      </c>
      <c r="CM477" s="39">
        <f t="shared" si="618"/>
        <v>0</v>
      </c>
      <c r="CN477" s="174" t="e">
        <f t="shared" si="642"/>
        <v>#N/A</v>
      </c>
      <c r="CO477" s="39">
        <f t="shared" si="619"/>
        <v>0</v>
      </c>
      <c r="CP477" s="174" t="e">
        <f t="shared" si="643"/>
        <v>#N/A</v>
      </c>
      <c r="CQ477" s="39">
        <f t="shared" si="620"/>
        <v>0</v>
      </c>
      <c r="CR477" s="39" t="e">
        <f>IF(ISERROR(BX477),NA(),(BY477/Calculator!$E$6)/2)</f>
        <v>#N/A</v>
      </c>
      <c r="CS477" s="39" t="e">
        <f>IF(ISERROR(BZ477),NA(),(CA477/Calculator!$E$6)/2)</f>
        <v>#N/A</v>
      </c>
      <c r="CT477" s="39" t="e">
        <f>IF(ISERROR(CB477),NA(),(CC477/Calculator!$E$6)/2)</f>
        <v>#N/A</v>
      </c>
      <c r="CU477" s="39" t="e">
        <f>IF(ISERROR(CD477),NA(),(CE477/Calculator!$E$6)/2)</f>
        <v>#N/A</v>
      </c>
      <c r="CV477" s="39" t="e">
        <f>IF(ISERROR(CF477),NA(),(CG477/Calculator!$E$6)/2)</f>
        <v>#N/A</v>
      </c>
      <c r="CW477" s="39" t="e">
        <f>IF(ISERROR(CH477),NA(),(CI477/Calculator!$E$6)/2)</f>
        <v>#N/A</v>
      </c>
      <c r="CX477" s="39" t="e">
        <f>IF(ISERROR(CJ477),NA(),(CK477/Calculator!$E$6)/2)</f>
        <v>#N/A</v>
      </c>
      <c r="CY477" s="39" t="e">
        <f>IF(ISERROR(CL477),NA(),(CM477/Calculator!$E$6)/2)</f>
        <v>#N/A</v>
      </c>
      <c r="CZ477" s="39" t="e">
        <f>IF(ISERROR(CN477),NA(),(CO477/Calculator!$E$6)/2)</f>
        <v>#N/A</v>
      </c>
      <c r="DA477" s="39" t="e">
        <f>IF(ISERROR(CP477),NA(),(CQ477/Calculator!$E$6)/2)</f>
        <v>#N/A</v>
      </c>
    </row>
    <row r="478" spans="1:105" s="34" customFormat="1" ht="12" thickBot="1" x14ac:dyDescent="0.25">
      <c r="A478" s="51" t="str">
        <f t="shared" si="575"/>
        <v/>
      </c>
      <c r="B478" s="52" t="str">
        <f t="shared" si="621"/>
        <v/>
      </c>
      <c r="C478" s="53" t="str">
        <f t="shared" si="576"/>
        <v/>
      </c>
      <c r="D478" s="54"/>
      <c r="E478" s="36">
        <f t="shared" si="577"/>
        <v>0</v>
      </c>
      <c r="F478" s="36">
        <f t="shared" si="578"/>
        <v>0</v>
      </c>
      <c r="G478" s="36">
        <f t="shared" si="579"/>
        <v>0</v>
      </c>
      <c r="H478" s="36">
        <f t="shared" si="580"/>
        <v>0</v>
      </c>
      <c r="I478" s="36">
        <f t="shared" si="581"/>
        <v>0</v>
      </c>
      <c r="J478" s="36">
        <f t="shared" si="582"/>
        <v>0</v>
      </c>
      <c r="K478" s="36">
        <f t="shared" si="583"/>
        <v>0</v>
      </c>
      <c r="L478" s="36">
        <f t="shared" si="584"/>
        <v>0</v>
      </c>
      <c r="M478" s="36">
        <f t="shared" si="585"/>
        <v>0</v>
      </c>
      <c r="N478" s="36">
        <f t="shared" si="586"/>
        <v>0</v>
      </c>
      <c r="O478" s="49">
        <f t="shared" si="587"/>
        <v>0</v>
      </c>
      <c r="P478" s="132" t="str">
        <f t="shared" si="588"/>
        <v/>
      </c>
      <c r="Q478" s="50">
        <f t="shared" si="589"/>
        <v>0</v>
      </c>
      <c r="R478" s="37"/>
      <c r="S478" s="36">
        <f t="shared" si="590"/>
        <v>1000</v>
      </c>
      <c r="T478" s="36">
        <f t="shared" si="591"/>
        <v>0</v>
      </c>
      <c r="U478" s="36">
        <f t="shared" si="592"/>
        <v>0</v>
      </c>
      <c r="V478" s="36">
        <f t="shared" si="593"/>
        <v>0</v>
      </c>
      <c r="W478" s="36">
        <f t="shared" si="594"/>
        <v>3000</v>
      </c>
      <c r="X478" s="36">
        <f t="shared" si="595"/>
        <v>0</v>
      </c>
      <c r="Y478" s="36">
        <f t="shared" si="596"/>
        <v>0</v>
      </c>
      <c r="Z478" s="36">
        <f t="shared" si="597"/>
        <v>114205.37000000007</v>
      </c>
      <c r="AA478" s="36">
        <f t="shared" si="598"/>
        <v>0</v>
      </c>
      <c r="AB478" s="36">
        <f t="shared" si="599"/>
        <v>0</v>
      </c>
      <c r="AC478" s="40"/>
      <c r="AD478" s="36">
        <f t="shared" si="565"/>
        <v>0</v>
      </c>
      <c r="AE478" s="36">
        <f t="shared" si="566"/>
        <v>0</v>
      </c>
      <c r="AF478" s="36">
        <f t="shared" si="567"/>
        <v>0</v>
      </c>
      <c r="AG478" s="36">
        <f t="shared" si="568"/>
        <v>0</v>
      </c>
      <c r="AH478" s="36">
        <f t="shared" si="569"/>
        <v>0</v>
      </c>
      <c r="AI478" s="36">
        <f t="shared" si="570"/>
        <v>0</v>
      </c>
      <c r="AJ478" s="36">
        <f t="shared" si="571"/>
        <v>0</v>
      </c>
      <c r="AK478" s="36">
        <f t="shared" si="572"/>
        <v>0</v>
      </c>
      <c r="AL478" s="36">
        <f t="shared" si="573"/>
        <v>0</v>
      </c>
      <c r="AM478" s="36">
        <f t="shared" si="574"/>
        <v>0</v>
      </c>
      <c r="AN478" s="40"/>
      <c r="AO478" s="36">
        <f t="shared" si="600"/>
        <v>0</v>
      </c>
      <c r="AP478" s="36">
        <f t="shared" si="601"/>
        <v>0</v>
      </c>
      <c r="AQ478" s="36">
        <f t="shared" si="602"/>
        <v>0</v>
      </c>
      <c r="AR478" s="36">
        <f t="shared" si="603"/>
        <v>0</v>
      </c>
      <c r="AS478" s="36">
        <f t="shared" si="604"/>
        <v>0</v>
      </c>
      <c r="AT478" s="36">
        <f t="shared" si="605"/>
        <v>0</v>
      </c>
      <c r="AU478" s="36">
        <f t="shared" si="606"/>
        <v>0</v>
      </c>
      <c r="AV478" s="36">
        <f t="shared" si="607"/>
        <v>332.13</v>
      </c>
      <c r="AW478" s="36">
        <f t="shared" si="608"/>
        <v>0</v>
      </c>
      <c r="AX478" s="36">
        <f t="shared" si="609"/>
        <v>0</v>
      </c>
      <c r="AZ478" s="36">
        <f t="shared" si="622"/>
        <v>0</v>
      </c>
      <c r="BA478" s="36">
        <f t="shared" si="623"/>
        <v>0</v>
      </c>
      <c r="BB478" s="36">
        <f t="shared" si="624"/>
        <v>0</v>
      </c>
      <c r="BC478" s="36">
        <f t="shared" si="625"/>
        <v>0</v>
      </c>
      <c r="BD478" s="36">
        <f t="shared" si="626"/>
        <v>0</v>
      </c>
      <c r="BE478" s="36">
        <f t="shared" si="627"/>
        <v>0</v>
      </c>
      <c r="BF478" s="36">
        <f t="shared" si="628"/>
        <v>0</v>
      </c>
      <c r="BG478" s="36">
        <f t="shared" si="629"/>
        <v>0</v>
      </c>
      <c r="BH478" s="36">
        <f t="shared" si="630"/>
        <v>0</v>
      </c>
      <c r="BI478" s="36">
        <f t="shared" si="631"/>
        <v>0</v>
      </c>
      <c r="BJ478" s="118">
        <f t="shared" si="610"/>
        <v>0</v>
      </c>
      <c r="BK478" s="37"/>
      <c r="BL478" s="38">
        <f t="shared" si="632"/>
        <v>0</v>
      </c>
      <c r="BM478" s="39">
        <f>IF(BA478+AP478+T477&gt;=F$8,0,IF(SUM($BL478:BL478)&lt;$C478,MIN(F$8-(BA478+AP478+T477),$C478-SUM($BL478:BL478)),0))</f>
        <v>0</v>
      </c>
      <c r="BN478" s="39">
        <f>IF(BB478+AQ478+U477&gt;=G$8,0,IF(SUM($BL478:BM478)&lt;$C478,MIN(G$8-(BB478+AQ478+U477),$C478-SUM($BL478:BM478)),0))</f>
        <v>0</v>
      </c>
      <c r="BO478" s="39">
        <f>IF(BC478+AR478+V477&gt;=H$8,0,IF(SUM($BL478:BN478)&lt;$C478,MIN(H$8-(BC478+AR478+V477),$C478-SUM($BL478:BN478)),0))</f>
        <v>0</v>
      </c>
      <c r="BP478" s="39">
        <f>IF(BD478+AS478+W477&gt;=I$8,0,IF(SUM($BL478:BO478)&lt;$C478,MIN(I$8-(BD478+AS478+W477),$C478-SUM($BL478:BO478)),0))</f>
        <v>0</v>
      </c>
      <c r="BQ478" s="39">
        <f>IF(BE478+AT478+X477&gt;=J$8,0,IF(SUM($BL478:BP478)&lt;$C478,MIN(J$8-(BE478+AT478+X477),$C478-SUM($BL478:BP478)),0))</f>
        <v>0</v>
      </c>
      <c r="BR478" s="39">
        <f>IF(BF478+AU478+Y477&gt;=K$8,0,IF(SUM($BL478:BQ478)&lt;$C478,MIN(K$8-(BF478+AU478+Y477),$C478-SUM($BL478:BQ478)),0))</f>
        <v>0</v>
      </c>
      <c r="BS478" s="39">
        <f>IF(BG478+AV478+Z477&gt;=L$8,0,IF(SUM($BL478:BR478)&lt;$C478,MIN(L$8-(BG478+AV478+Z477),$C478-SUM($BL478:BR478)),0))</f>
        <v>0</v>
      </c>
      <c r="BT478" s="39">
        <f>IF(BH478+AW478+AA477&gt;=M$8,0,IF(SUM($BL478:BS478)&lt;$C478,MIN(M$8-(BH478+AW478+AA477),$C478-SUM($BL478:BS478)),0))</f>
        <v>0</v>
      </c>
      <c r="BU478" s="39">
        <f>IF(BI478+AX478+AB477&gt;=N$8,0,IF(SUM($BL478:BT478)&lt;$C478,MIN(N$8-(BI478+AX478+AB477),$C478-SUM($BL478:BT478)),0))</f>
        <v>0</v>
      </c>
      <c r="BW478" s="52" t="e">
        <f t="shared" si="633"/>
        <v>#N/A</v>
      </c>
      <c r="BX478" s="174" t="e">
        <f t="shared" si="634"/>
        <v>#N/A</v>
      </c>
      <c r="BY478" s="39">
        <f t="shared" si="611"/>
        <v>0</v>
      </c>
      <c r="BZ478" s="174" t="e">
        <f t="shared" si="635"/>
        <v>#N/A</v>
      </c>
      <c r="CA478" s="37">
        <f t="shared" si="612"/>
        <v>0</v>
      </c>
      <c r="CB478" s="174" t="e">
        <f t="shared" si="636"/>
        <v>#N/A</v>
      </c>
      <c r="CC478" s="39">
        <f t="shared" si="613"/>
        <v>0</v>
      </c>
      <c r="CD478" s="174" t="e">
        <f t="shared" si="637"/>
        <v>#N/A</v>
      </c>
      <c r="CE478" s="39">
        <f t="shared" si="614"/>
        <v>0</v>
      </c>
      <c r="CF478" s="174" t="e">
        <f t="shared" si="638"/>
        <v>#N/A</v>
      </c>
      <c r="CG478" s="39">
        <f t="shared" si="615"/>
        <v>0</v>
      </c>
      <c r="CH478" s="174" t="e">
        <f t="shared" si="639"/>
        <v>#N/A</v>
      </c>
      <c r="CI478" s="39">
        <f t="shared" si="616"/>
        <v>0</v>
      </c>
      <c r="CJ478" s="174" t="e">
        <f t="shared" si="640"/>
        <v>#N/A</v>
      </c>
      <c r="CK478" s="39">
        <f t="shared" si="617"/>
        <v>0</v>
      </c>
      <c r="CL478" s="174" t="e">
        <f t="shared" si="641"/>
        <v>#N/A</v>
      </c>
      <c r="CM478" s="39">
        <f t="shared" si="618"/>
        <v>0</v>
      </c>
      <c r="CN478" s="174" t="e">
        <f t="shared" si="642"/>
        <v>#N/A</v>
      </c>
      <c r="CO478" s="39">
        <f t="shared" si="619"/>
        <v>0</v>
      </c>
      <c r="CP478" s="174" t="e">
        <f t="shared" si="643"/>
        <v>#N/A</v>
      </c>
      <c r="CQ478" s="39">
        <f t="shared" si="620"/>
        <v>0</v>
      </c>
      <c r="CR478" s="39" t="e">
        <f>IF(ISERROR(BX478),NA(),(BY478/Calculator!$E$6)/2)</f>
        <v>#N/A</v>
      </c>
      <c r="CS478" s="39" t="e">
        <f>IF(ISERROR(BZ478),NA(),(CA478/Calculator!$E$6)/2)</f>
        <v>#N/A</v>
      </c>
      <c r="CT478" s="39" t="e">
        <f>IF(ISERROR(CB478),NA(),(CC478/Calculator!$E$6)/2)</f>
        <v>#N/A</v>
      </c>
      <c r="CU478" s="39" t="e">
        <f>IF(ISERROR(CD478),NA(),(CE478/Calculator!$E$6)/2)</f>
        <v>#N/A</v>
      </c>
      <c r="CV478" s="39" t="e">
        <f>IF(ISERROR(CF478),NA(),(CG478/Calculator!$E$6)/2)</f>
        <v>#N/A</v>
      </c>
      <c r="CW478" s="39" t="e">
        <f>IF(ISERROR(CH478),NA(),(CI478/Calculator!$E$6)/2)</f>
        <v>#N/A</v>
      </c>
      <c r="CX478" s="39" t="e">
        <f>IF(ISERROR(CJ478),NA(),(CK478/Calculator!$E$6)/2)</f>
        <v>#N/A</v>
      </c>
      <c r="CY478" s="39" t="e">
        <f>IF(ISERROR(CL478),NA(),(CM478/Calculator!$E$6)/2)</f>
        <v>#N/A</v>
      </c>
      <c r="CZ478" s="39" t="e">
        <f>IF(ISERROR(CN478),NA(),(CO478/Calculator!$E$6)/2)</f>
        <v>#N/A</v>
      </c>
      <c r="DA478" s="39" t="e">
        <f>IF(ISERROR(CP478),NA(),(CQ478/Calculator!$E$6)/2)</f>
        <v>#N/A</v>
      </c>
    </row>
    <row r="479" spans="1:105" s="34" customFormat="1" ht="12" thickBot="1" x14ac:dyDescent="0.25">
      <c r="A479" s="51" t="str">
        <f t="shared" si="575"/>
        <v/>
      </c>
      <c r="B479" s="52" t="str">
        <f t="shared" si="621"/>
        <v/>
      </c>
      <c r="C479" s="53" t="str">
        <f t="shared" si="576"/>
        <v/>
      </c>
      <c r="D479" s="54"/>
      <c r="E479" s="36">
        <f t="shared" si="577"/>
        <v>0</v>
      </c>
      <c r="F479" s="36">
        <f t="shared" si="578"/>
        <v>0</v>
      </c>
      <c r="G479" s="36">
        <f t="shared" si="579"/>
        <v>0</v>
      </c>
      <c r="H479" s="36">
        <f t="shared" si="580"/>
        <v>0</v>
      </c>
      <c r="I479" s="36">
        <f t="shared" si="581"/>
        <v>0</v>
      </c>
      <c r="J479" s="36">
        <f t="shared" si="582"/>
        <v>0</v>
      </c>
      <c r="K479" s="36">
        <f t="shared" si="583"/>
        <v>0</v>
      </c>
      <c r="L479" s="36">
        <f t="shared" si="584"/>
        <v>0</v>
      </c>
      <c r="M479" s="36">
        <f t="shared" si="585"/>
        <v>0</v>
      </c>
      <c r="N479" s="36">
        <f t="shared" si="586"/>
        <v>0</v>
      </c>
      <c r="O479" s="49">
        <f t="shared" si="587"/>
        <v>0</v>
      </c>
      <c r="P479" s="132" t="str">
        <f t="shared" si="588"/>
        <v/>
      </c>
      <c r="Q479" s="50">
        <f t="shared" si="589"/>
        <v>0</v>
      </c>
      <c r="R479" s="37"/>
      <c r="S479" s="36">
        <f t="shared" si="590"/>
        <v>1000</v>
      </c>
      <c r="T479" s="36">
        <f t="shared" si="591"/>
        <v>0</v>
      </c>
      <c r="U479" s="36">
        <f t="shared" si="592"/>
        <v>0</v>
      </c>
      <c r="V479" s="36">
        <f t="shared" si="593"/>
        <v>0</v>
      </c>
      <c r="W479" s="36">
        <f t="shared" si="594"/>
        <v>3000</v>
      </c>
      <c r="X479" s="36">
        <f t="shared" si="595"/>
        <v>0</v>
      </c>
      <c r="Y479" s="36">
        <f t="shared" si="596"/>
        <v>0</v>
      </c>
      <c r="Z479" s="36">
        <f t="shared" si="597"/>
        <v>114538.47000000007</v>
      </c>
      <c r="AA479" s="36">
        <f t="shared" si="598"/>
        <v>0</v>
      </c>
      <c r="AB479" s="36">
        <f t="shared" si="599"/>
        <v>0</v>
      </c>
      <c r="AC479" s="40"/>
      <c r="AD479" s="36">
        <f t="shared" si="565"/>
        <v>0</v>
      </c>
      <c r="AE479" s="36">
        <f t="shared" si="566"/>
        <v>0</v>
      </c>
      <c r="AF479" s="36">
        <f t="shared" si="567"/>
        <v>0</v>
      </c>
      <c r="AG479" s="36">
        <f t="shared" si="568"/>
        <v>0</v>
      </c>
      <c r="AH479" s="36">
        <f t="shared" si="569"/>
        <v>0</v>
      </c>
      <c r="AI479" s="36">
        <f t="shared" si="570"/>
        <v>0</v>
      </c>
      <c r="AJ479" s="36">
        <f t="shared" si="571"/>
        <v>0</v>
      </c>
      <c r="AK479" s="36">
        <f t="shared" si="572"/>
        <v>0</v>
      </c>
      <c r="AL479" s="36">
        <f t="shared" si="573"/>
        <v>0</v>
      </c>
      <c r="AM479" s="36">
        <f t="shared" si="574"/>
        <v>0</v>
      </c>
      <c r="AN479" s="40"/>
      <c r="AO479" s="36">
        <f t="shared" si="600"/>
        <v>0</v>
      </c>
      <c r="AP479" s="36">
        <f t="shared" si="601"/>
        <v>0</v>
      </c>
      <c r="AQ479" s="36">
        <f t="shared" si="602"/>
        <v>0</v>
      </c>
      <c r="AR479" s="36">
        <f t="shared" si="603"/>
        <v>0</v>
      </c>
      <c r="AS479" s="36">
        <f t="shared" si="604"/>
        <v>0</v>
      </c>
      <c r="AT479" s="36">
        <f t="shared" si="605"/>
        <v>0</v>
      </c>
      <c r="AU479" s="36">
        <f t="shared" si="606"/>
        <v>0</v>
      </c>
      <c r="AV479" s="36">
        <f t="shared" si="607"/>
        <v>333.1</v>
      </c>
      <c r="AW479" s="36">
        <f t="shared" si="608"/>
        <v>0</v>
      </c>
      <c r="AX479" s="36">
        <f t="shared" si="609"/>
        <v>0</v>
      </c>
      <c r="AZ479" s="36">
        <f t="shared" si="622"/>
        <v>0</v>
      </c>
      <c r="BA479" s="36">
        <f t="shared" si="623"/>
        <v>0</v>
      </c>
      <c r="BB479" s="36">
        <f t="shared" si="624"/>
        <v>0</v>
      </c>
      <c r="BC479" s="36">
        <f t="shared" si="625"/>
        <v>0</v>
      </c>
      <c r="BD479" s="36">
        <f t="shared" si="626"/>
        <v>0</v>
      </c>
      <c r="BE479" s="36">
        <f t="shared" si="627"/>
        <v>0</v>
      </c>
      <c r="BF479" s="36">
        <f t="shared" si="628"/>
        <v>0</v>
      </c>
      <c r="BG479" s="36">
        <f t="shared" si="629"/>
        <v>0</v>
      </c>
      <c r="BH479" s="36">
        <f t="shared" si="630"/>
        <v>0</v>
      </c>
      <c r="BI479" s="36">
        <f t="shared" si="631"/>
        <v>0</v>
      </c>
      <c r="BJ479" s="118">
        <f t="shared" si="610"/>
        <v>0</v>
      </c>
      <c r="BK479" s="37"/>
      <c r="BL479" s="38">
        <f t="shared" si="632"/>
        <v>0</v>
      </c>
      <c r="BM479" s="39">
        <f>IF(BA479+AP479+T478&gt;=F$8,0,IF(SUM($BL479:BL479)&lt;$C479,MIN(F$8-(BA479+AP479+T478),$C479-SUM($BL479:BL479)),0))</f>
        <v>0</v>
      </c>
      <c r="BN479" s="39">
        <f>IF(BB479+AQ479+U478&gt;=G$8,0,IF(SUM($BL479:BM479)&lt;$C479,MIN(G$8-(BB479+AQ479+U478),$C479-SUM($BL479:BM479)),0))</f>
        <v>0</v>
      </c>
      <c r="BO479" s="39">
        <f>IF(BC479+AR479+V478&gt;=H$8,0,IF(SUM($BL479:BN479)&lt;$C479,MIN(H$8-(BC479+AR479+V478),$C479-SUM($BL479:BN479)),0))</f>
        <v>0</v>
      </c>
      <c r="BP479" s="39">
        <f>IF(BD479+AS479+W478&gt;=I$8,0,IF(SUM($BL479:BO479)&lt;$C479,MIN(I$8-(BD479+AS479+W478),$C479-SUM($BL479:BO479)),0))</f>
        <v>0</v>
      </c>
      <c r="BQ479" s="39">
        <f>IF(BE479+AT479+X478&gt;=J$8,0,IF(SUM($BL479:BP479)&lt;$C479,MIN(J$8-(BE479+AT479+X478),$C479-SUM($BL479:BP479)),0))</f>
        <v>0</v>
      </c>
      <c r="BR479" s="39">
        <f>IF(BF479+AU479+Y478&gt;=K$8,0,IF(SUM($BL479:BQ479)&lt;$C479,MIN(K$8-(BF479+AU479+Y478),$C479-SUM($BL479:BQ479)),0))</f>
        <v>0</v>
      </c>
      <c r="BS479" s="39">
        <f>IF(BG479+AV479+Z478&gt;=L$8,0,IF(SUM($BL479:BR479)&lt;$C479,MIN(L$8-(BG479+AV479+Z478),$C479-SUM($BL479:BR479)),0))</f>
        <v>0</v>
      </c>
      <c r="BT479" s="39">
        <f>IF(BH479+AW479+AA478&gt;=M$8,0,IF(SUM($BL479:BS479)&lt;$C479,MIN(M$8-(BH479+AW479+AA478),$C479-SUM($BL479:BS479)),0))</f>
        <v>0</v>
      </c>
      <c r="BU479" s="39">
        <f>IF(BI479+AX479+AB478&gt;=N$8,0,IF(SUM($BL479:BT479)&lt;$C479,MIN(N$8-(BI479+AX479+AB478),$C479-SUM($BL479:BT479)),0))</f>
        <v>0</v>
      </c>
      <c r="BW479" s="52" t="e">
        <f t="shared" si="633"/>
        <v>#N/A</v>
      </c>
      <c r="BX479" s="174" t="e">
        <f t="shared" si="634"/>
        <v>#N/A</v>
      </c>
      <c r="BY479" s="39">
        <f t="shared" si="611"/>
        <v>0</v>
      </c>
      <c r="BZ479" s="174" t="e">
        <f t="shared" si="635"/>
        <v>#N/A</v>
      </c>
      <c r="CA479" s="37">
        <f t="shared" si="612"/>
        <v>0</v>
      </c>
      <c r="CB479" s="174" t="e">
        <f t="shared" si="636"/>
        <v>#N/A</v>
      </c>
      <c r="CC479" s="39">
        <f t="shared" si="613"/>
        <v>0</v>
      </c>
      <c r="CD479" s="174" t="e">
        <f t="shared" si="637"/>
        <v>#N/A</v>
      </c>
      <c r="CE479" s="39">
        <f t="shared" si="614"/>
        <v>0</v>
      </c>
      <c r="CF479" s="174" t="e">
        <f t="shared" si="638"/>
        <v>#N/A</v>
      </c>
      <c r="CG479" s="39">
        <f t="shared" si="615"/>
        <v>0</v>
      </c>
      <c r="CH479" s="174" t="e">
        <f t="shared" si="639"/>
        <v>#N/A</v>
      </c>
      <c r="CI479" s="39">
        <f t="shared" si="616"/>
        <v>0</v>
      </c>
      <c r="CJ479" s="174" t="e">
        <f t="shared" si="640"/>
        <v>#N/A</v>
      </c>
      <c r="CK479" s="39">
        <f t="shared" si="617"/>
        <v>0</v>
      </c>
      <c r="CL479" s="174" t="e">
        <f t="shared" si="641"/>
        <v>#N/A</v>
      </c>
      <c r="CM479" s="39">
        <f t="shared" si="618"/>
        <v>0</v>
      </c>
      <c r="CN479" s="174" t="e">
        <f t="shared" si="642"/>
        <v>#N/A</v>
      </c>
      <c r="CO479" s="39">
        <f t="shared" si="619"/>
        <v>0</v>
      </c>
      <c r="CP479" s="174" t="e">
        <f t="shared" si="643"/>
        <v>#N/A</v>
      </c>
      <c r="CQ479" s="39">
        <f t="shared" si="620"/>
        <v>0</v>
      </c>
      <c r="CR479" s="39" t="e">
        <f>IF(ISERROR(BX479),NA(),(BY479/Calculator!$E$6)/2)</f>
        <v>#N/A</v>
      </c>
      <c r="CS479" s="39" t="e">
        <f>IF(ISERROR(BZ479),NA(),(CA479/Calculator!$E$6)/2)</f>
        <v>#N/A</v>
      </c>
      <c r="CT479" s="39" t="e">
        <f>IF(ISERROR(CB479),NA(),(CC479/Calculator!$E$6)/2)</f>
        <v>#N/A</v>
      </c>
      <c r="CU479" s="39" t="e">
        <f>IF(ISERROR(CD479),NA(),(CE479/Calculator!$E$6)/2)</f>
        <v>#N/A</v>
      </c>
      <c r="CV479" s="39" t="e">
        <f>IF(ISERROR(CF479),NA(),(CG479/Calculator!$E$6)/2)</f>
        <v>#N/A</v>
      </c>
      <c r="CW479" s="39" t="e">
        <f>IF(ISERROR(CH479),NA(),(CI479/Calculator!$E$6)/2)</f>
        <v>#N/A</v>
      </c>
      <c r="CX479" s="39" t="e">
        <f>IF(ISERROR(CJ479),NA(),(CK479/Calculator!$E$6)/2)</f>
        <v>#N/A</v>
      </c>
      <c r="CY479" s="39" t="e">
        <f>IF(ISERROR(CL479),NA(),(CM479/Calculator!$E$6)/2)</f>
        <v>#N/A</v>
      </c>
      <c r="CZ479" s="39" t="e">
        <f>IF(ISERROR(CN479),NA(),(CO479/Calculator!$E$6)/2)</f>
        <v>#N/A</v>
      </c>
      <c r="DA479" s="39" t="e">
        <f>IF(ISERROR(CP479),NA(),(CQ479/Calculator!$E$6)/2)</f>
        <v>#N/A</v>
      </c>
    </row>
    <row r="480" spans="1:105" s="34" customFormat="1" ht="12" thickBot="1" x14ac:dyDescent="0.25">
      <c r="A480" s="51" t="str">
        <f t="shared" si="575"/>
        <v/>
      </c>
      <c r="B480" s="52" t="str">
        <f t="shared" si="621"/>
        <v/>
      </c>
      <c r="C480" s="53" t="str">
        <f t="shared" si="576"/>
        <v/>
      </c>
      <c r="D480" s="54"/>
      <c r="E480" s="36">
        <f t="shared" si="577"/>
        <v>0</v>
      </c>
      <c r="F480" s="36">
        <f t="shared" si="578"/>
        <v>0</v>
      </c>
      <c r="G480" s="36">
        <f t="shared" si="579"/>
        <v>0</v>
      </c>
      <c r="H480" s="36">
        <f t="shared" si="580"/>
        <v>0</v>
      </c>
      <c r="I480" s="36">
        <f t="shared" si="581"/>
        <v>0</v>
      </c>
      <c r="J480" s="36">
        <f t="shared" si="582"/>
        <v>0</v>
      </c>
      <c r="K480" s="36">
        <f t="shared" si="583"/>
        <v>0</v>
      </c>
      <c r="L480" s="36">
        <f t="shared" si="584"/>
        <v>0</v>
      </c>
      <c r="M480" s="36">
        <f t="shared" si="585"/>
        <v>0</v>
      </c>
      <c r="N480" s="36">
        <f t="shared" si="586"/>
        <v>0</v>
      </c>
      <c r="O480" s="49">
        <f t="shared" si="587"/>
        <v>0</v>
      </c>
      <c r="P480" s="132" t="str">
        <f t="shared" si="588"/>
        <v/>
      </c>
      <c r="Q480" s="50">
        <f t="shared" si="589"/>
        <v>0</v>
      </c>
      <c r="R480" s="37"/>
      <c r="S480" s="36">
        <f t="shared" si="590"/>
        <v>1000</v>
      </c>
      <c r="T480" s="36">
        <f t="shared" si="591"/>
        <v>0</v>
      </c>
      <c r="U480" s="36">
        <f t="shared" si="592"/>
        <v>0</v>
      </c>
      <c r="V480" s="36">
        <f t="shared" si="593"/>
        <v>0</v>
      </c>
      <c r="W480" s="36">
        <f t="shared" si="594"/>
        <v>3000</v>
      </c>
      <c r="X480" s="36">
        <f t="shared" si="595"/>
        <v>0</v>
      </c>
      <c r="Y480" s="36">
        <f t="shared" si="596"/>
        <v>0</v>
      </c>
      <c r="Z480" s="36">
        <f t="shared" si="597"/>
        <v>114872.54000000008</v>
      </c>
      <c r="AA480" s="36">
        <f t="shared" si="598"/>
        <v>0</v>
      </c>
      <c r="AB480" s="36">
        <f t="shared" si="599"/>
        <v>0</v>
      </c>
      <c r="AC480" s="40"/>
      <c r="AD480" s="36">
        <f t="shared" si="565"/>
        <v>0</v>
      </c>
      <c r="AE480" s="36">
        <f t="shared" si="566"/>
        <v>0</v>
      </c>
      <c r="AF480" s="36">
        <f t="shared" si="567"/>
        <v>0</v>
      </c>
      <c r="AG480" s="36">
        <f t="shared" si="568"/>
        <v>0</v>
      </c>
      <c r="AH480" s="36">
        <f t="shared" si="569"/>
        <v>0</v>
      </c>
      <c r="AI480" s="36">
        <f t="shared" si="570"/>
        <v>0</v>
      </c>
      <c r="AJ480" s="36">
        <f t="shared" si="571"/>
        <v>0</v>
      </c>
      <c r="AK480" s="36">
        <f t="shared" si="572"/>
        <v>0</v>
      </c>
      <c r="AL480" s="36">
        <f t="shared" si="573"/>
        <v>0</v>
      </c>
      <c r="AM480" s="36">
        <f t="shared" si="574"/>
        <v>0</v>
      </c>
      <c r="AN480" s="40"/>
      <c r="AO480" s="36">
        <f t="shared" si="600"/>
        <v>0</v>
      </c>
      <c r="AP480" s="36">
        <f t="shared" si="601"/>
        <v>0</v>
      </c>
      <c r="AQ480" s="36">
        <f t="shared" si="602"/>
        <v>0</v>
      </c>
      <c r="AR480" s="36">
        <f t="shared" si="603"/>
        <v>0</v>
      </c>
      <c r="AS480" s="36">
        <f t="shared" si="604"/>
        <v>0</v>
      </c>
      <c r="AT480" s="36">
        <f t="shared" si="605"/>
        <v>0</v>
      </c>
      <c r="AU480" s="36">
        <f t="shared" si="606"/>
        <v>0</v>
      </c>
      <c r="AV480" s="36">
        <f t="shared" si="607"/>
        <v>334.07</v>
      </c>
      <c r="AW480" s="36">
        <f t="shared" si="608"/>
        <v>0</v>
      </c>
      <c r="AX480" s="36">
        <f t="shared" si="609"/>
        <v>0</v>
      </c>
      <c r="AZ480" s="36">
        <f t="shared" si="622"/>
        <v>0</v>
      </c>
      <c r="BA480" s="36">
        <f t="shared" si="623"/>
        <v>0</v>
      </c>
      <c r="BB480" s="36">
        <f t="shared" si="624"/>
        <v>0</v>
      </c>
      <c r="BC480" s="36">
        <f t="shared" si="625"/>
        <v>0</v>
      </c>
      <c r="BD480" s="36">
        <f t="shared" si="626"/>
        <v>0</v>
      </c>
      <c r="BE480" s="36">
        <f t="shared" si="627"/>
        <v>0</v>
      </c>
      <c r="BF480" s="36">
        <f t="shared" si="628"/>
        <v>0</v>
      </c>
      <c r="BG480" s="36">
        <f t="shared" si="629"/>
        <v>0</v>
      </c>
      <c r="BH480" s="36">
        <f t="shared" si="630"/>
        <v>0</v>
      </c>
      <c r="BI480" s="36">
        <f t="shared" si="631"/>
        <v>0</v>
      </c>
      <c r="BJ480" s="118">
        <f t="shared" si="610"/>
        <v>0</v>
      </c>
      <c r="BK480" s="37"/>
      <c r="BL480" s="38">
        <f t="shared" si="632"/>
        <v>0</v>
      </c>
      <c r="BM480" s="39">
        <f>IF(BA480+AP480+T479&gt;=F$8,0,IF(SUM($BL480:BL480)&lt;$C480,MIN(F$8-(BA480+AP480+T479),$C480-SUM($BL480:BL480)),0))</f>
        <v>0</v>
      </c>
      <c r="BN480" s="39">
        <f>IF(BB480+AQ480+U479&gt;=G$8,0,IF(SUM($BL480:BM480)&lt;$C480,MIN(G$8-(BB480+AQ480+U479),$C480-SUM($BL480:BM480)),0))</f>
        <v>0</v>
      </c>
      <c r="BO480" s="39">
        <f>IF(BC480+AR480+V479&gt;=H$8,0,IF(SUM($BL480:BN480)&lt;$C480,MIN(H$8-(BC480+AR480+V479),$C480-SUM($BL480:BN480)),0))</f>
        <v>0</v>
      </c>
      <c r="BP480" s="39">
        <f>IF(BD480+AS480+W479&gt;=I$8,0,IF(SUM($BL480:BO480)&lt;$C480,MIN(I$8-(BD480+AS480+W479),$C480-SUM($BL480:BO480)),0))</f>
        <v>0</v>
      </c>
      <c r="BQ480" s="39">
        <f>IF(BE480+AT480+X479&gt;=J$8,0,IF(SUM($BL480:BP480)&lt;$C480,MIN(J$8-(BE480+AT480+X479),$C480-SUM($BL480:BP480)),0))</f>
        <v>0</v>
      </c>
      <c r="BR480" s="39">
        <f>IF(BF480+AU480+Y479&gt;=K$8,0,IF(SUM($BL480:BQ480)&lt;$C480,MIN(K$8-(BF480+AU480+Y479),$C480-SUM($BL480:BQ480)),0))</f>
        <v>0</v>
      </c>
      <c r="BS480" s="39">
        <f>IF(BG480+AV480+Z479&gt;=L$8,0,IF(SUM($BL480:BR480)&lt;$C480,MIN(L$8-(BG480+AV480+Z479),$C480-SUM($BL480:BR480)),0))</f>
        <v>0</v>
      </c>
      <c r="BT480" s="39">
        <f>IF(BH480+AW480+AA479&gt;=M$8,0,IF(SUM($BL480:BS480)&lt;$C480,MIN(M$8-(BH480+AW480+AA479),$C480-SUM($BL480:BS480)),0))</f>
        <v>0</v>
      </c>
      <c r="BU480" s="39">
        <f>IF(BI480+AX480+AB479&gt;=N$8,0,IF(SUM($BL480:BT480)&lt;$C480,MIN(N$8-(BI480+AX480+AB479),$C480-SUM($BL480:BT480)),0))</f>
        <v>0</v>
      </c>
      <c r="BW480" s="52" t="e">
        <f t="shared" si="633"/>
        <v>#N/A</v>
      </c>
      <c r="BX480" s="174" t="e">
        <f t="shared" si="634"/>
        <v>#N/A</v>
      </c>
      <c r="BY480" s="39">
        <f t="shared" si="611"/>
        <v>0</v>
      </c>
      <c r="BZ480" s="174" t="e">
        <f t="shared" si="635"/>
        <v>#N/A</v>
      </c>
      <c r="CA480" s="37">
        <f t="shared" si="612"/>
        <v>0</v>
      </c>
      <c r="CB480" s="174" t="e">
        <f t="shared" si="636"/>
        <v>#N/A</v>
      </c>
      <c r="CC480" s="39">
        <f t="shared" si="613"/>
        <v>0</v>
      </c>
      <c r="CD480" s="174" t="e">
        <f t="shared" si="637"/>
        <v>#N/A</v>
      </c>
      <c r="CE480" s="39">
        <f t="shared" si="614"/>
        <v>0</v>
      </c>
      <c r="CF480" s="174" t="e">
        <f t="shared" si="638"/>
        <v>#N/A</v>
      </c>
      <c r="CG480" s="39">
        <f t="shared" si="615"/>
        <v>0</v>
      </c>
      <c r="CH480" s="174" t="e">
        <f t="shared" si="639"/>
        <v>#N/A</v>
      </c>
      <c r="CI480" s="39">
        <f t="shared" si="616"/>
        <v>0</v>
      </c>
      <c r="CJ480" s="174" t="e">
        <f t="shared" si="640"/>
        <v>#N/A</v>
      </c>
      <c r="CK480" s="39">
        <f t="shared" si="617"/>
        <v>0</v>
      </c>
      <c r="CL480" s="174" t="e">
        <f t="shared" si="641"/>
        <v>#N/A</v>
      </c>
      <c r="CM480" s="39">
        <f t="shared" si="618"/>
        <v>0</v>
      </c>
      <c r="CN480" s="174" t="e">
        <f t="shared" si="642"/>
        <v>#N/A</v>
      </c>
      <c r="CO480" s="39">
        <f t="shared" si="619"/>
        <v>0</v>
      </c>
      <c r="CP480" s="174" t="e">
        <f t="shared" si="643"/>
        <v>#N/A</v>
      </c>
      <c r="CQ480" s="39">
        <f t="shared" si="620"/>
        <v>0</v>
      </c>
      <c r="CR480" s="39" t="e">
        <f>IF(ISERROR(BX480),NA(),(BY480/Calculator!$E$6)/2)</f>
        <v>#N/A</v>
      </c>
      <c r="CS480" s="39" t="e">
        <f>IF(ISERROR(BZ480),NA(),(CA480/Calculator!$E$6)/2)</f>
        <v>#N/A</v>
      </c>
      <c r="CT480" s="39" t="e">
        <f>IF(ISERROR(CB480),NA(),(CC480/Calculator!$E$6)/2)</f>
        <v>#N/A</v>
      </c>
      <c r="CU480" s="39" t="e">
        <f>IF(ISERROR(CD480),NA(),(CE480/Calculator!$E$6)/2)</f>
        <v>#N/A</v>
      </c>
      <c r="CV480" s="39" t="e">
        <f>IF(ISERROR(CF480),NA(),(CG480/Calculator!$E$6)/2)</f>
        <v>#N/A</v>
      </c>
      <c r="CW480" s="39" t="e">
        <f>IF(ISERROR(CH480),NA(),(CI480/Calculator!$E$6)/2)</f>
        <v>#N/A</v>
      </c>
      <c r="CX480" s="39" t="e">
        <f>IF(ISERROR(CJ480),NA(),(CK480/Calculator!$E$6)/2)</f>
        <v>#N/A</v>
      </c>
      <c r="CY480" s="39" t="e">
        <f>IF(ISERROR(CL480),NA(),(CM480/Calculator!$E$6)/2)</f>
        <v>#N/A</v>
      </c>
      <c r="CZ480" s="39" t="e">
        <f>IF(ISERROR(CN480),NA(),(CO480/Calculator!$E$6)/2)</f>
        <v>#N/A</v>
      </c>
      <c r="DA480" s="39" t="e">
        <f>IF(ISERROR(CP480),NA(),(CQ480/Calculator!$E$6)/2)</f>
        <v>#N/A</v>
      </c>
    </row>
    <row r="481" spans="1:105" s="34" customFormat="1" ht="12" thickBot="1" x14ac:dyDescent="0.25">
      <c r="A481" s="51" t="str">
        <f t="shared" si="575"/>
        <v/>
      </c>
      <c r="B481" s="52" t="str">
        <f t="shared" si="621"/>
        <v/>
      </c>
      <c r="C481" s="53" t="str">
        <f t="shared" si="576"/>
        <v/>
      </c>
      <c r="D481" s="54"/>
      <c r="E481" s="36">
        <f t="shared" si="577"/>
        <v>0</v>
      </c>
      <c r="F481" s="36">
        <f t="shared" si="578"/>
        <v>0</v>
      </c>
      <c r="G481" s="36">
        <f t="shared" si="579"/>
        <v>0</v>
      </c>
      <c r="H481" s="36">
        <f t="shared" si="580"/>
        <v>0</v>
      </c>
      <c r="I481" s="36">
        <f t="shared" si="581"/>
        <v>0</v>
      </c>
      <c r="J481" s="36">
        <f t="shared" si="582"/>
        <v>0</v>
      </c>
      <c r="K481" s="36">
        <f t="shared" si="583"/>
        <v>0</v>
      </c>
      <c r="L481" s="36">
        <f t="shared" si="584"/>
        <v>0</v>
      </c>
      <c r="M481" s="36">
        <f t="shared" si="585"/>
        <v>0</v>
      </c>
      <c r="N481" s="36">
        <f t="shared" si="586"/>
        <v>0</v>
      </c>
      <c r="O481" s="49">
        <f t="shared" si="587"/>
        <v>0</v>
      </c>
      <c r="P481" s="132" t="str">
        <f t="shared" si="588"/>
        <v/>
      </c>
      <c r="Q481" s="50">
        <f t="shared" si="589"/>
        <v>0</v>
      </c>
      <c r="R481" s="37"/>
      <c r="S481" s="36">
        <f t="shared" si="590"/>
        <v>1000</v>
      </c>
      <c r="T481" s="36">
        <f t="shared" si="591"/>
        <v>0</v>
      </c>
      <c r="U481" s="36">
        <f t="shared" si="592"/>
        <v>0</v>
      </c>
      <c r="V481" s="36">
        <f t="shared" si="593"/>
        <v>0</v>
      </c>
      <c r="W481" s="36">
        <f t="shared" si="594"/>
        <v>3000</v>
      </c>
      <c r="X481" s="36">
        <f t="shared" si="595"/>
        <v>0</v>
      </c>
      <c r="Y481" s="36">
        <f t="shared" si="596"/>
        <v>0</v>
      </c>
      <c r="Z481" s="36">
        <f t="shared" si="597"/>
        <v>115207.58000000007</v>
      </c>
      <c r="AA481" s="36">
        <f t="shared" si="598"/>
        <v>0</v>
      </c>
      <c r="AB481" s="36">
        <f t="shared" si="599"/>
        <v>0</v>
      </c>
      <c r="AC481" s="40"/>
      <c r="AD481" s="36">
        <f t="shared" si="565"/>
        <v>0</v>
      </c>
      <c r="AE481" s="36">
        <f t="shared" si="566"/>
        <v>0</v>
      </c>
      <c r="AF481" s="36">
        <f t="shared" si="567"/>
        <v>0</v>
      </c>
      <c r="AG481" s="36">
        <f t="shared" si="568"/>
        <v>0</v>
      </c>
      <c r="AH481" s="36">
        <f t="shared" si="569"/>
        <v>0</v>
      </c>
      <c r="AI481" s="36">
        <f t="shared" si="570"/>
        <v>0</v>
      </c>
      <c r="AJ481" s="36">
        <f t="shared" si="571"/>
        <v>0</v>
      </c>
      <c r="AK481" s="36">
        <f t="shared" si="572"/>
        <v>0</v>
      </c>
      <c r="AL481" s="36">
        <f t="shared" si="573"/>
        <v>0</v>
      </c>
      <c r="AM481" s="36">
        <f t="shared" si="574"/>
        <v>0</v>
      </c>
      <c r="AN481" s="40"/>
      <c r="AO481" s="36">
        <f t="shared" si="600"/>
        <v>0</v>
      </c>
      <c r="AP481" s="36">
        <f t="shared" si="601"/>
        <v>0</v>
      </c>
      <c r="AQ481" s="36">
        <f t="shared" si="602"/>
        <v>0</v>
      </c>
      <c r="AR481" s="36">
        <f t="shared" si="603"/>
        <v>0</v>
      </c>
      <c r="AS481" s="36">
        <f t="shared" si="604"/>
        <v>0</v>
      </c>
      <c r="AT481" s="36">
        <f t="shared" si="605"/>
        <v>0</v>
      </c>
      <c r="AU481" s="36">
        <f t="shared" si="606"/>
        <v>0</v>
      </c>
      <c r="AV481" s="36">
        <f t="shared" si="607"/>
        <v>335.04</v>
      </c>
      <c r="AW481" s="36">
        <f t="shared" si="608"/>
        <v>0</v>
      </c>
      <c r="AX481" s="36">
        <f t="shared" si="609"/>
        <v>0</v>
      </c>
      <c r="AZ481" s="36">
        <f t="shared" si="622"/>
        <v>0</v>
      </c>
      <c r="BA481" s="36">
        <f t="shared" si="623"/>
        <v>0</v>
      </c>
      <c r="BB481" s="36">
        <f t="shared" si="624"/>
        <v>0</v>
      </c>
      <c r="BC481" s="36">
        <f t="shared" si="625"/>
        <v>0</v>
      </c>
      <c r="BD481" s="36">
        <f t="shared" si="626"/>
        <v>0</v>
      </c>
      <c r="BE481" s="36">
        <f t="shared" si="627"/>
        <v>0</v>
      </c>
      <c r="BF481" s="36">
        <f t="shared" si="628"/>
        <v>0</v>
      </c>
      <c r="BG481" s="36">
        <f t="shared" si="629"/>
        <v>0</v>
      </c>
      <c r="BH481" s="36">
        <f t="shared" si="630"/>
        <v>0</v>
      </c>
      <c r="BI481" s="36">
        <f t="shared" si="631"/>
        <v>0</v>
      </c>
      <c r="BJ481" s="118">
        <f t="shared" si="610"/>
        <v>0</v>
      </c>
      <c r="BK481" s="37"/>
      <c r="BL481" s="38">
        <f t="shared" si="632"/>
        <v>0</v>
      </c>
      <c r="BM481" s="39">
        <f>IF(BA481+AP481+T480&gt;=F$8,0,IF(SUM($BL481:BL481)&lt;$C481,MIN(F$8-(BA481+AP481+T480),$C481-SUM($BL481:BL481)),0))</f>
        <v>0</v>
      </c>
      <c r="BN481" s="39">
        <f>IF(BB481+AQ481+U480&gt;=G$8,0,IF(SUM($BL481:BM481)&lt;$C481,MIN(G$8-(BB481+AQ481+U480),$C481-SUM($BL481:BM481)),0))</f>
        <v>0</v>
      </c>
      <c r="BO481" s="39">
        <f>IF(BC481+AR481+V480&gt;=H$8,0,IF(SUM($BL481:BN481)&lt;$C481,MIN(H$8-(BC481+AR481+V480),$C481-SUM($BL481:BN481)),0))</f>
        <v>0</v>
      </c>
      <c r="BP481" s="39">
        <f>IF(BD481+AS481+W480&gt;=I$8,0,IF(SUM($BL481:BO481)&lt;$C481,MIN(I$8-(BD481+AS481+W480),$C481-SUM($BL481:BO481)),0))</f>
        <v>0</v>
      </c>
      <c r="BQ481" s="39">
        <f>IF(BE481+AT481+X480&gt;=J$8,0,IF(SUM($BL481:BP481)&lt;$C481,MIN(J$8-(BE481+AT481+X480),$C481-SUM($BL481:BP481)),0))</f>
        <v>0</v>
      </c>
      <c r="BR481" s="39">
        <f>IF(BF481+AU481+Y480&gt;=K$8,0,IF(SUM($BL481:BQ481)&lt;$C481,MIN(K$8-(BF481+AU481+Y480),$C481-SUM($BL481:BQ481)),0))</f>
        <v>0</v>
      </c>
      <c r="BS481" s="39">
        <f>IF(BG481+AV481+Z480&gt;=L$8,0,IF(SUM($BL481:BR481)&lt;$C481,MIN(L$8-(BG481+AV481+Z480),$C481-SUM($BL481:BR481)),0))</f>
        <v>0</v>
      </c>
      <c r="BT481" s="39">
        <f>IF(BH481+AW481+AA480&gt;=M$8,0,IF(SUM($BL481:BS481)&lt;$C481,MIN(M$8-(BH481+AW481+AA480),$C481-SUM($BL481:BS481)),0))</f>
        <v>0</v>
      </c>
      <c r="BU481" s="39">
        <f>IF(BI481+AX481+AB480&gt;=N$8,0,IF(SUM($BL481:BT481)&lt;$C481,MIN(N$8-(BI481+AX481+AB480),$C481-SUM($BL481:BT481)),0))</f>
        <v>0</v>
      </c>
      <c r="BW481" s="52" t="e">
        <f t="shared" si="633"/>
        <v>#N/A</v>
      </c>
      <c r="BX481" s="174" t="e">
        <f t="shared" si="634"/>
        <v>#N/A</v>
      </c>
      <c r="BY481" s="39">
        <f t="shared" si="611"/>
        <v>0</v>
      </c>
      <c r="BZ481" s="174" t="e">
        <f t="shared" si="635"/>
        <v>#N/A</v>
      </c>
      <c r="CA481" s="37">
        <f t="shared" si="612"/>
        <v>0</v>
      </c>
      <c r="CB481" s="174" t="e">
        <f t="shared" si="636"/>
        <v>#N/A</v>
      </c>
      <c r="CC481" s="39">
        <f t="shared" si="613"/>
        <v>0</v>
      </c>
      <c r="CD481" s="174" t="e">
        <f t="shared" si="637"/>
        <v>#N/A</v>
      </c>
      <c r="CE481" s="39">
        <f t="shared" si="614"/>
        <v>0</v>
      </c>
      <c r="CF481" s="174" t="e">
        <f t="shared" si="638"/>
        <v>#N/A</v>
      </c>
      <c r="CG481" s="39">
        <f t="shared" si="615"/>
        <v>0</v>
      </c>
      <c r="CH481" s="174" t="e">
        <f t="shared" si="639"/>
        <v>#N/A</v>
      </c>
      <c r="CI481" s="39">
        <f t="shared" si="616"/>
        <v>0</v>
      </c>
      <c r="CJ481" s="174" t="e">
        <f t="shared" si="640"/>
        <v>#N/A</v>
      </c>
      <c r="CK481" s="39">
        <f t="shared" si="617"/>
        <v>0</v>
      </c>
      <c r="CL481" s="174" t="e">
        <f t="shared" si="641"/>
        <v>#N/A</v>
      </c>
      <c r="CM481" s="39">
        <f t="shared" si="618"/>
        <v>0</v>
      </c>
      <c r="CN481" s="174" t="e">
        <f t="shared" si="642"/>
        <v>#N/A</v>
      </c>
      <c r="CO481" s="39">
        <f t="shared" si="619"/>
        <v>0</v>
      </c>
      <c r="CP481" s="174" t="e">
        <f t="shared" si="643"/>
        <v>#N/A</v>
      </c>
      <c r="CQ481" s="39">
        <f t="shared" si="620"/>
        <v>0</v>
      </c>
      <c r="CR481" s="39" t="e">
        <f>IF(ISERROR(BX481),NA(),(BY481/Calculator!$E$6)/2)</f>
        <v>#N/A</v>
      </c>
      <c r="CS481" s="39" t="e">
        <f>IF(ISERROR(BZ481),NA(),(CA481/Calculator!$E$6)/2)</f>
        <v>#N/A</v>
      </c>
      <c r="CT481" s="39" t="e">
        <f>IF(ISERROR(CB481),NA(),(CC481/Calculator!$E$6)/2)</f>
        <v>#N/A</v>
      </c>
      <c r="CU481" s="39" t="e">
        <f>IF(ISERROR(CD481),NA(),(CE481/Calculator!$E$6)/2)</f>
        <v>#N/A</v>
      </c>
      <c r="CV481" s="39" t="e">
        <f>IF(ISERROR(CF481),NA(),(CG481/Calculator!$E$6)/2)</f>
        <v>#N/A</v>
      </c>
      <c r="CW481" s="39" t="e">
        <f>IF(ISERROR(CH481),NA(),(CI481/Calculator!$E$6)/2)</f>
        <v>#N/A</v>
      </c>
      <c r="CX481" s="39" t="e">
        <f>IF(ISERROR(CJ481),NA(),(CK481/Calculator!$E$6)/2)</f>
        <v>#N/A</v>
      </c>
      <c r="CY481" s="39" t="e">
        <f>IF(ISERROR(CL481),NA(),(CM481/Calculator!$E$6)/2)</f>
        <v>#N/A</v>
      </c>
      <c r="CZ481" s="39" t="e">
        <f>IF(ISERROR(CN481),NA(),(CO481/Calculator!$E$6)/2)</f>
        <v>#N/A</v>
      </c>
      <c r="DA481" s="39" t="e">
        <f>IF(ISERROR(CP481),NA(),(CQ481/Calculator!$E$6)/2)</f>
        <v>#N/A</v>
      </c>
    </row>
    <row r="482" spans="1:105" s="34" customFormat="1" ht="12" thickBot="1" x14ac:dyDescent="0.25">
      <c r="A482" s="51" t="str">
        <f t="shared" si="575"/>
        <v/>
      </c>
      <c r="B482" s="52" t="str">
        <f t="shared" si="621"/>
        <v/>
      </c>
      <c r="C482" s="53" t="str">
        <f t="shared" si="576"/>
        <v/>
      </c>
      <c r="D482" s="54"/>
      <c r="E482" s="36">
        <f t="shared" si="577"/>
        <v>0</v>
      </c>
      <c r="F482" s="36">
        <f t="shared" si="578"/>
        <v>0</v>
      </c>
      <c r="G482" s="36">
        <f t="shared" si="579"/>
        <v>0</v>
      </c>
      <c r="H482" s="36">
        <f t="shared" si="580"/>
        <v>0</v>
      </c>
      <c r="I482" s="36">
        <f t="shared" si="581"/>
        <v>0</v>
      </c>
      <c r="J482" s="36">
        <f t="shared" si="582"/>
        <v>0</v>
      </c>
      <c r="K482" s="36">
        <f t="shared" si="583"/>
        <v>0</v>
      </c>
      <c r="L482" s="36">
        <f t="shared" si="584"/>
        <v>0</v>
      </c>
      <c r="M482" s="36">
        <f t="shared" si="585"/>
        <v>0</v>
      </c>
      <c r="N482" s="36">
        <f t="shared" si="586"/>
        <v>0</v>
      </c>
      <c r="O482" s="49">
        <f t="shared" si="587"/>
        <v>0</v>
      </c>
      <c r="P482" s="132" t="str">
        <f t="shared" si="588"/>
        <v/>
      </c>
      <c r="Q482" s="50">
        <f t="shared" si="589"/>
        <v>0</v>
      </c>
      <c r="R482" s="37"/>
      <c r="S482" s="36">
        <f t="shared" si="590"/>
        <v>1000</v>
      </c>
      <c r="T482" s="36">
        <f t="shared" si="591"/>
        <v>0</v>
      </c>
      <c r="U482" s="36">
        <f t="shared" si="592"/>
        <v>0</v>
      </c>
      <c r="V482" s="36">
        <f t="shared" si="593"/>
        <v>0</v>
      </c>
      <c r="W482" s="36">
        <f t="shared" si="594"/>
        <v>3000</v>
      </c>
      <c r="X482" s="36">
        <f t="shared" si="595"/>
        <v>0</v>
      </c>
      <c r="Y482" s="36">
        <f t="shared" si="596"/>
        <v>0</v>
      </c>
      <c r="Z482" s="36">
        <f t="shared" si="597"/>
        <v>115543.60000000008</v>
      </c>
      <c r="AA482" s="36">
        <f t="shared" si="598"/>
        <v>0</v>
      </c>
      <c r="AB482" s="36">
        <f t="shared" si="599"/>
        <v>0</v>
      </c>
      <c r="AC482" s="40"/>
      <c r="AD482" s="36">
        <f t="shared" si="565"/>
        <v>0</v>
      </c>
      <c r="AE482" s="36">
        <f t="shared" si="566"/>
        <v>0</v>
      </c>
      <c r="AF482" s="36">
        <f t="shared" si="567"/>
        <v>0</v>
      </c>
      <c r="AG482" s="36">
        <f t="shared" si="568"/>
        <v>0</v>
      </c>
      <c r="AH482" s="36">
        <f t="shared" si="569"/>
        <v>0</v>
      </c>
      <c r="AI482" s="36">
        <f t="shared" si="570"/>
        <v>0</v>
      </c>
      <c r="AJ482" s="36">
        <f t="shared" si="571"/>
        <v>0</v>
      </c>
      <c r="AK482" s="36">
        <f t="shared" si="572"/>
        <v>0</v>
      </c>
      <c r="AL482" s="36">
        <f t="shared" si="573"/>
        <v>0</v>
      </c>
      <c r="AM482" s="36">
        <f t="shared" si="574"/>
        <v>0</v>
      </c>
      <c r="AN482" s="40"/>
      <c r="AO482" s="36">
        <f t="shared" si="600"/>
        <v>0</v>
      </c>
      <c r="AP482" s="36">
        <f t="shared" si="601"/>
        <v>0</v>
      </c>
      <c r="AQ482" s="36">
        <f t="shared" si="602"/>
        <v>0</v>
      </c>
      <c r="AR482" s="36">
        <f t="shared" si="603"/>
        <v>0</v>
      </c>
      <c r="AS482" s="36">
        <f t="shared" si="604"/>
        <v>0</v>
      </c>
      <c r="AT482" s="36">
        <f t="shared" si="605"/>
        <v>0</v>
      </c>
      <c r="AU482" s="36">
        <f t="shared" si="606"/>
        <v>0</v>
      </c>
      <c r="AV482" s="36">
        <f t="shared" si="607"/>
        <v>336.02</v>
      </c>
      <c r="AW482" s="36">
        <f t="shared" si="608"/>
        <v>0</v>
      </c>
      <c r="AX482" s="36">
        <f t="shared" si="609"/>
        <v>0</v>
      </c>
      <c r="AZ482" s="36">
        <f t="shared" si="622"/>
        <v>0</v>
      </c>
      <c r="BA482" s="36">
        <f t="shared" si="623"/>
        <v>0</v>
      </c>
      <c r="BB482" s="36">
        <f t="shared" si="624"/>
        <v>0</v>
      </c>
      <c r="BC482" s="36">
        <f t="shared" si="625"/>
        <v>0</v>
      </c>
      <c r="BD482" s="36">
        <f t="shared" si="626"/>
        <v>0</v>
      </c>
      <c r="BE482" s="36">
        <f t="shared" si="627"/>
        <v>0</v>
      </c>
      <c r="BF482" s="36">
        <f t="shared" si="628"/>
        <v>0</v>
      </c>
      <c r="BG482" s="36">
        <f t="shared" si="629"/>
        <v>0</v>
      </c>
      <c r="BH482" s="36">
        <f t="shared" si="630"/>
        <v>0</v>
      </c>
      <c r="BI482" s="36">
        <f t="shared" si="631"/>
        <v>0</v>
      </c>
      <c r="BJ482" s="118">
        <f t="shared" si="610"/>
        <v>0</v>
      </c>
      <c r="BK482" s="37"/>
      <c r="BL482" s="38">
        <f t="shared" si="632"/>
        <v>0</v>
      </c>
      <c r="BM482" s="39">
        <f>IF(BA482+AP482+T481&gt;=F$8,0,IF(SUM($BL482:BL482)&lt;$C482,MIN(F$8-(BA482+AP482+T481),$C482-SUM($BL482:BL482)),0))</f>
        <v>0</v>
      </c>
      <c r="BN482" s="39">
        <f>IF(BB482+AQ482+U481&gt;=G$8,0,IF(SUM($BL482:BM482)&lt;$C482,MIN(G$8-(BB482+AQ482+U481),$C482-SUM($BL482:BM482)),0))</f>
        <v>0</v>
      </c>
      <c r="BO482" s="39">
        <f>IF(BC482+AR482+V481&gt;=H$8,0,IF(SUM($BL482:BN482)&lt;$C482,MIN(H$8-(BC482+AR482+V481),$C482-SUM($BL482:BN482)),0))</f>
        <v>0</v>
      </c>
      <c r="BP482" s="39">
        <f>IF(BD482+AS482+W481&gt;=I$8,0,IF(SUM($BL482:BO482)&lt;$C482,MIN(I$8-(BD482+AS482+W481),$C482-SUM($BL482:BO482)),0))</f>
        <v>0</v>
      </c>
      <c r="BQ482" s="39">
        <f>IF(BE482+AT482+X481&gt;=J$8,0,IF(SUM($BL482:BP482)&lt;$C482,MIN(J$8-(BE482+AT482+X481),$C482-SUM($BL482:BP482)),0))</f>
        <v>0</v>
      </c>
      <c r="BR482" s="39">
        <f>IF(BF482+AU482+Y481&gt;=K$8,0,IF(SUM($BL482:BQ482)&lt;$C482,MIN(K$8-(BF482+AU482+Y481),$C482-SUM($BL482:BQ482)),0))</f>
        <v>0</v>
      </c>
      <c r="BS482" s="39">
        <f>IF(BG482+AV482+Z481&gt;=L$8,0,IF(SUM($BL482:BR482)&lt;$C482,MIN(L$8-(BG482+AV482+Z481),$C482-SUM($BL482:BR482)),0))</f>
        <v>0</v>
      </c>
      <c r="BT482" s="39">
        <f>IF(BH482+AW482+AA481&gt;=M$8,0,IF(SUM($BL482:BS482)&lt;$C482,MIN(M$8-(BH482+AW482+AA481),$C482-SUM($BL482:BS482)),0))</f>
        <v>0</v>
      </c>
      <c r="BU482" s="39">
        <f>IF(BI482+AX482+AB481&gt;=N$8,0,IF(SUM($BL482:BT482)&lt;$C482,MIN(N$8-(BI482+AX482+AB481),$C482-SUM($BL482:BT482)),0))</f>
        <v>0</v>
      </c>
      <c r="BW482" s="52" t="e">
        <f t="shared" si="633"/>
        <v>#N/A</v>
      </c>
      <c r="BX482" s="174" t="e">
        <f t="shared" si="634"/>
        <v>#N/A</v>
      </c>
      <c r="BY482" s="39">
        <f t="shared" si="611"/>
        <v>0</v>
      </c>
      <c r="BZ482" s="174" t="e">
        <f t="shared" si="635"/>
        <v>#N/A</v>
      </c>
      <c r="CA482" s="37">
        <f t="shared" si="612"/>
        <v>0</v>
      </c>
      <c r="CB482" s="174" t="e">
        <f t="shared" si="636"/>
        <v>#N/A</v>
      </c>
      <c r="CC482" s="39">
        <f t="shared" si="613"/>
        <v>0</v>
      </c>
      <c r="CD482" s="174" t="e">
        <f t="shared" si="637"/>
        <v>#N/A</v>
      </c>
      <c r="CE482" s="39">
        <f t="shared" si="614"/>
        <v>0</v>
      </c>
      <c r="CF482" s="174" t="e">
        <f t="shared" si="638"/>
        <v>#N/A</v>
      </c>
      <c r="CG482" s="39">
        <f t="shared" si="615"/>
        <v>0</v>
      </c>
      <c r="CH482" s="174" t="e">
        <f t="shared" si="639"/>
        <v>#N/A</v>
      </c>
      <c r="CI482" s="39">
        <f t="shared" si="616"/>
        <v>0</v>
      </c>
      <c r="CJ482" s="174" t="e">
        <f t="shared" si="640"/>
        <v>#N/A</v>
      </c>
      <c r="CK482" s="39">
        <f t="shared" si="617"/>
        <v>0</v>
      </c>
      <c r="CL482" s="174" t="e">
        <f t="shared" si="641"/>
        <v>#N/A</v>
      </c>
      <c r="CM482" s="39">
        <f t="shared" si="618"/>
        <v>0</v>
      </c>
      <c r="CN482" s="174" t="e">
        <f t="shared" si="642"/>
        <v>#N/A</v>
      </c>
      <c r="CO482" s="39">
        <f t="shared" si="619"/>
        <v>0</v>
      </c>
      <c r="CP482" s="174" t="e">
        <f t="shared" si="643"/>
        <v>#N/A</v>
      </c>
      <c r="CQ482" s="39">
        <f t="shared" si="620"/>
        <v>0</v>
      </c>
      <c r="CR482" s="39" t="e">
        <f>IF(ISERROR(BX482),NA(),(BY482/Calculator!$E$6)/2)</f>
        <v>#N/A</v>
      </c>
      <c r="CS482" s="39" t="e">
        <f>IF(ISERROR(BZ482),NA(),(CA482/Calculator!$E$6)/2)</f>
        <v>#N/A</v>
      </c>
      <c r="CT482" s="39" t="e">
        <f>IF(ISERROR(CB482),NA(),(CC482/Calculator!$E$6)/2)</f>
        <v>#N/A</v>
      </c>
      <c r="CU482" s="39" t="e">
        <f>IF(ISERROR(CD482),NA(),(CE482/Calculator!$E$6)/2)</f>
        <v>#N/A</v>
      </c>
      <c r="CV482" s="39" t="e">
        <f>IF(ISERROR(CF482),NA(),(CG482/Calculator!$E$6)/2)</f>
        <v>#N/A</v>
      </c>
      <c r="CW482" s="39" t="e">
        <f>IF(ISERROR(CH482),NA(),(CI482/Calculator!$E$6)/2)</f>
        <v>#N/A</v>
      </c>
      <c r="CX482" s="39" t="e">
        <f>IF(ISERROR(CJ482),NA(),(CK482/Calculator!$E$6)/2)</f>
        <v>#N/A</v>
      </c>
      <c r="CY482" s="39" t="e">
        <f>IF(ISERROR(CL482),NA(),(CM482/Calculator!$E$6)/2)</f>
        <v>#N/A</v>
      </c>
      <c r="CZ482" s="39" t="e">
        <f>IF(ISERROR(CN482),NA(),(CO482/Calculator!$E$6)/2)</f>
        <v>#N/A</v>
      </c>
      <c r="DA482" s="39" t="e">
        <f>IF(ISERROR(CP482),NA(),(CQ482/Calculator!$E$6)/2)</f>
        <v>#N/A</v>
      </c>
    </row>
    <row r="483" spans="1:105" s="34" customFormat="1" ht="12" thickBot="1" x14ac:dyDescent="0.25">
      <c r="A483" s="51" t="str">
        <f t="shared" si="575"/>
        <v/>
      </c>
      <c r="B483" s="52" t="str">
        <f t="shared" si="621"/>
        <v/>
      </c>
      <c r="C483" s="53" t="str">
        <f t="shared" si="576"/>
        <v/>
      </c>
      <c r="D483" s="54"/>
      <c r="E483" s="36">
        <f t="shared" si="577"/>
        <v>0</v>
      </c>
      <c r="F483" s="36">
        <f t="shared" si="578"/>
        <v>0</v>
      </c>
      <c r="G483" s="36">
        <f t="shared" si="579"/>
        <v>0</v>
      </c>
      <c r="H483" s="36">
        <f t="shared" si="580"/>
        <v>0</v>
      </c>
      <c r="I483" s="36">
        <f t="shared" si="581"/>
        <v>0</v>
      </c>
      <c r="J483" s="36">
        <f t="shared" si="582"/>
        <v>0</v>
      </c>
      <c r="K483" s="36">
        <f t="shared" si="583"/>
        <v>0</v>
      </c>
      <c r="L483" s="36">
        <f t="shared" si="584"/>
        <v>0</v>
      </c>
      <c r="M483" s="36">
        <f t="shared" si="585"/>
        <v>0</v>
      </c>
      <c r="N483" s="36">
        <f t="shared" si="586"/>
        <v>0</v>
      </c>
      <c r="O483" s="49">
        <f t="shared" si="587"/>
        <v>0</v>
      </c>
      <c r="P483" s="132" t="str">
        <f t="shared" si="588"/>
        <v/>
      </c>
      <c r="Q483" s="50">
        <f t="shared" si="589"/>
        <v>0</v>
      </c>
      <c r="R483" s="37"/>
      <c r="S483" s="36">
        <f t="shared" si="590"/>
        <v>1000</v>
      </c>
      <c r="T483" s="36">
        <f t="shared" si="591"/>
        <v>0</v>
      </c>
      <c r="U483" s="36">
        <f t="shared" si="592"/>
        <v>0</v>
      </c>
      <c r="V483" s="36">
        <f t="shared" si="593"/>
        <v>0</v>
      </c>
      <c r="W483" s="36">
        <f t="shared" si="594"/>
        <v>3000</v>
      </c>
      <c r="X483" s="36">
        <f t="shared" si="595"/>
        <v>0</v>
      </c>
      <c r="Y483" s="36">
        <f t="shared" si="596"/>
        <v>0</v>
      </c>
      <c r="Z483" s="36">
        <f t="shared" si="597"/>
        <v>115880.60000000008</v>
      </c>
      <c r="AA483" s="36">
        <f t="shared" si="598"/>
        <v>0</v>
      </c>
      <c r="AB483" s="36">
        <f t="shared" si="599"/>
        <v>0</v>
      </c>
      <c r="AC483" s="40"/>
      <c r="AD483" s="36">
        <f t="shared" si="565"/>
        <v>0</v>
      </c>
      <c r="AE483" s="36">
        <f t="shared" si="566"/>
        <v>0</v>
      </c>
      <c r="AF483" s="36">
        <f t="shared" si="567"/>
        <v>0</v>
      </c>
      <c r="AG483" s="36">
        <f t="shared" si="568"/>
        <v>0</v>
      </c>
      <c r="AH483" s="36">
        <f t="shared" si="569"/>
        <v>0</v>
      </c>
      <c r="AI483" s="36">
        <f t="shared" si="570"/>
        <v>0</v>
      </c>
      <c r="AJ483" s="36">
        <f t="shared" si="571"/>
        <v>0</v>
      </c>
      <c r="AK483" s="36">
        <f t="shared" si="572"/>
        <v>0</v>
      </c>
      <c r="AL483" s="36">
        <f t="shared" si="573"/>
        <v>0</v>
      </c>
      <c r="AM483" s="36">
        <f t="shared" si="574"/>
        <v>0</v>
      </c>
      <c r="AN483" s="40"/>
      <c r="AO483" s="36">
        <f t="shared" si="600"/>
        <v>0</v>
      </c>
      <c r="AP483" s="36">
        <f t="shared" si="601"/>
        <v>0</v>
      </c>
      <c r="AQ483" s="36">
        <f t="shared" si="602"/>
        <v>0</v>
      </c>
      <c r="AR483" s="36">
        <f t="shared" si="603"/>
        <v>0</v>
      </c>
      <c r="AS483" s="36">
        <f t="shared" si="604"/>
        <v>0</v>
      </c>
      <c r="AT483" s="36">
        <f t="shared" si="605"/>
        <v>0</v>
      </c>
      <c r="AU483" s="36">
        <f t="shared" si="606"/>
        <v>0</v>
      </c>
      <c r="AV483" s="36">
        <f t="shared" si="607"/>
        <v>337</v>
      </c>
      <c r="AW483" s="36">
        <f t="shared" si="608"/>
        <v>0</v>
      </c>
      <c r="AX483" s="36">
        <f t="shared" si="609"/>
        <v>0</v>
      </c>
      <c r="AZ483" s="36">
        <f t="shared" si="622"/>
        <v>0</v>
      </c>
      <c r="BA483" s="36">
        <f t="shared" si="623"/>
        <v>0</v>
      </c>
      <c r="BB483" s="36">
        <f t="shared" si="624"/>
        <v>0</v>
      </c>
      <c r="BC483" s="36">
        <f t="shared" si="625"/>
        <v>0</v>
      </c>
      <c r="BD483" s="36">
        <f t="shared" si="626"/>
        <v>0</v>
      </c>
      <c r="BE483" s="36">
        <f t="shared" si="627"/>
        <v>0</v>
      </c>
      <c r="BF483" s="36">
        <f t="shared" si="628"/>
        <v>0</v>
      </c>
      <c r="BG483" s="36">
        <f t="shared" si="629"/>
        <v>0</v>
      </c>
      <c r="BH483" s="36">
        <f t="shared" si="630"/>
        <v>0</v>
      </c>
      <c r="BI483" s="36">
        <f t="shared" si="631"/>
        <v>0</v>
      </c>
      <c r="BJ483" s="118">
        <f t="shared" si="610"/>
        <v>0</v>
      </c>
      <c r="BK483" s="37"/>
      <c r="BL483" s="38">
        <f t="shared" si="632"/>
        <v>0</v>
      </c>
      <c r="BM483" s="39">
        <f>IF(BA483+AP483+T482&gt;=F$8,0,IF(SUM($BL483:BL483)&lt;$C483,MIN(F$8-(BA483+AP483+T482),$C483-SUM($BL483:BL483)),0))</f>
        <v>0</v>
      </c>
      <c r="BN483" s="39">
        <f>IF(BB483+AQ483+U482&gt;=G$8,0,IF(SUM($BL483:BM483)&lt;$C483,MIN(G$8-(BB483+AQ483+U482),$C483-SUM($BL483:BM483)),0))</f>
        <v>0</v>
      </c>
      <c r="BO483" s="39">
        <f>IF(BC483+AR483+V482&gt;=H$8,0,IF(SUM($BL483:BN483)&lt;$C483,MIN(H$8-(BC483+AR483+V482),$C483-SUM($BL483:BN483)),0))</f>
        <v>0</v>
      </c>
      <c r="BP483" s="39">
        <f>IF(BD483+AS483+W482&gt;=I$8,0,IF(SUM($BL483:BO483)&lt;$C483,MIN(I$8-(BD483+AS483+W482),$C483-SUM($BL483:BO483)),0))</f>
        <v>0</v>
      </c>
      <c r="BQ483" s="39">
        <f>IF(BE483+AT483+X482&gt;=J$8,0,IF(SUM($BL483:BP483)&lt;$C483,MIN(J$8-(BE483+AT483+X482),$C483-SUM($BL483:BP483)),0))</f>
        <v>0</v>
      </c>
      <c r="BR483" s="39">
        <f>IF(BF483+AU483+Y482&gt;=K$8,0,IF(SUM($BL483:BQ483)&lt;$C483,MIN(K$8-(BF483+AU483+Y482),$C483-SUM($BL483:BQ483)),0))</f>
        <v>0</v>
      </c>
      <c r="BS483" s="39">
        <f>IF(BG483+AV483+Z482&gt;=L$8,0,IF(SUM($BL483:BR483)&lt;$C483,MIN(L$8-(BG483+AV483+Z482),$C483-SUM($BL483:BR483)),0))</f>
        <v>0</v>
      </c>
      <c r="BT483" s="39">
        <f>IF(BH483+AW483+AA482&gt;=M$8,0,IF(SUM($BL483:BS483)&lt;$C483,MIN(M$8-(BH483+AW483+AA482),$C483-SUM($BL483:BS483)),0))</f>
        <v>0</v>
      </c>
      <c r="BU483" s="39">
        <f>IF(BI483+AX483+AB482&gt;=N$8,0,IF(SUM($BL483:BT483)&lt;$C483,MIN(N$8-(BI483+AX483+AB482),$C483-SUM($BL483:BT483)),0))</f>
        <v>0</v>
      </c>
      <c r="BW483" s="52" t="e">
        <f t="shared" si="633"/>
        <v>#N/A</v>
      </c>
      <c r="BX483" s="174" t="e">
        <f t="shared" si="634"/>
        <v>#N/A</v>
      </c>
      <c r="BY483" s="39">
        <f t="shared" si="611"/>
        <v>0</v>
      </c>
      <c r="BZ483" s="174" t="e">
        <f t="shared" si="635"/>
        <v>#N/A</v>
      </c>
      <c r="CA483" s="37">
        <f t="shared" si="612"/>
        <v>0</v>
      </c>
      <c r="CB483" s="174" t="e">
        <f t="shared" si="636"/>
        <v>#N/A</v>
      </c>
      <c r="CC483" s="39">
        <f t="shared" si="613"/>
        <v>0</v>
      </c>
      <c r="CD483" s="174" t="e">
        <f t="shared" si="637"/>
        <v>#N/A</v>
      </c>
      <c r="CE483" s="39">
        <f t="shared" si="614"/>
        <v>0</v>
      </c>
      <c r="CF483" s="174" t="e">
        <f t="shared" si="638"/>
        <v>#N/A</v>
      </c>
      <c r="CG483" s="39">
        <f t="shared" si="615"/>
        <v>0</v>
      </c>
      <c r="CH483" s="174" t="e">
        <f t="shared" si="639"/>
        <v>#N/A</v>
      </c>
      <c r="CI483" s="39">
        <f t="shared" si="616"/>
        <v>0</v>
      </c>
      <c r="CJ483" s="174" t="e">
        <f t="shared" si="640"/>
        <v>#N/A</v>
      </c>
      <c r="CK483" s="39">
        <f t="shared" si="617"/>
        <v>0</v>
      </c>
      <c r="CL483" s="174" t="e">
        <f t="shared" si="641"/>
        <v>#N/A</v>
      </c>
      <c r="CM483" s="39">
        <f t="shared" si="618"/>
        <v>0</v>
      </c>
      <c r="CN483" s="174" t="e">
        <f t="shared" si="642"/>
        <v>#N/A</v>
      </c>
      <c r="CO483" s="39">
        <f t="shared" si="619"/>
        <v>0</v>
      </c>
      <c r="CP483" s="174" t="e">
        <f t="shared" si="643"/>
        <v>#N/A</v>
      </c>
      <c r="CQ483" s="39">
        <f t="shared" si="620"/>
        <v>0</v>
      </c>
      <c r="CR483" s="39" t="e">
        <f>IF(ISERROR(BX483),NA(),(BY483/Calculator!$E$6)/2)</f>
        <v>#N/A</v>
      </c>
      <c r="CS483" s="39" t="e">
        <f>IF(ISERROR(BZ483),NA(),(CA483/Calculator!$E$6)/2)</f>
        <v>#N/A</v>
      </c>
      <c r="CT483" s="39" t="e">
        <f>IF(ISERROR(CB483),NA(),(CC483/Calculator!$E$6)/2)</f>
        <v>#N/A</v>
      </c>
      <c r="CU483" s="39" t="e">
        <f>IF(ISERROR(CD483),NA(),(CE483/Calculator!$E$6)/2)</f>
        <v>#N/A</v>
      </c>
      <c r="CV483" s="39" t="e">
        <f>IF(ISERROR(CF483),NA(),(CG483/Calculator!$E$6)/2)</f>
        <v>#N/A</v>
      </c>
      <c r="CW483" s="39" t="e">
        <f>IF(ISERROR(CH483),NA(),(CI483/Calculator!$E$6)/2)</f>
        <v>#N/A</v>
      </c>
      <c r="CX483" s="39" t="e">
        <f>IF(ISERROR(CJ483),NA(),(CK483/Calculator!$E$6)/2)</f>
        <v>#N/A</v>
      </c>
      <c r="CY483" s="39" t="e">
        <f>IF(ISERROR(CL483),NA(),(CM483/Calculator!$E$6)/2)</f>
        <v>#N/A</v>
      </c>
      <c r="CZ483" s="39" t="e">
        <f>IF(ISERROR(CN483),NA(),(CO483/Calculator!$E$6)/2)</f>
        <v>#N/A</v>
      </c>
      <c r="DA483" s="39" t="e">
        <f>IF(ISERROR(CP483),NA(),(CQ483/Calculator!$E$6)/2)</f>
        <v>#N/A</v>
      </c>
    </row>
    <row r="484" spans="1:105" s="34" customFormat="1" ht="12" thickBot="1" x14ac:dyDescent="0.25">
      <c r="A484" s="51" t="str">
        <f t="shared" si="575"/>
        <v/>
      </c>
      <c r="B484" s="52" t="str">
        <f t="shared" si="621"/>
        <v/>
      </c>
      <c r="C484" s="53" t="str">
        <f t="shared" si="576"/>
        <v/>
      </c>
      <c r="D484" s="54"/>
      <c r="E484" s="36">
        <f t="shared" si="577"/>
        <v>0</v>
      </c>
      <c r="F484" s="36">
        <f t="shared" si="578"/>
        <v>0</v>
      </c>
      <c r="G484" s="36">
        <f t="shared" si="579"/>
        <v>0</v>
      </c>
      <c r="H484" s="36">
        <f t="shared" si="580"/>
        <v>0</v>
      </c>
      <c r="I484" s="36">
        <f t="shared" si="581"/>
        <v>0</v>
      </c>
      <c r="J484" s="36">
        <f t="shared" si="582"/>
        <v>0</v>
      </c>
      <c r="K484" s="36">
        <f t="shared" si="583"/>
        <v>0</v>
      </c>
      <c r="L484" s="36">
        <f t="shared" si="584"/>
        <v>0</v>
      </c>
      <c r="M484" s="36">
        <f t="shared" si="585"/>
        <v>0</v>
      </c>
      <c r="N484" s="36">
        <f t="shared" si="586"/>
        <v>0</v>
      </c>
      <c r="O484" s="49">
        <f t="shared" si="587"/>
        <v>0</v>
      </c>
      <c r="P484" s="132" t="str">
        <f t="shared" si="588"/>
        <v/>
      </c>
      <c r="Q484" s="50">
        <f t="shared" si="589"/>
        <v>0</v>
      </c>
      <c r="R484" s="37"/>
      <c r="S484" s="36">
        <f t="shared" si="590"/>
        <v>1000</v>
      </c>
      <c r="T484" s="36">
        <f t="shared" si="591"/>
        <v>0</v>
      </c>
      <c r="U484" s="36">
        <f t="shared" si="592"/>
        <v>0</v>
      </c>
      <c r="V484" s="36">
        <f t="shared" si="593"/>
        <v>0</v>
      </c>
      <c r="W484" s="36">
        <f t="shared" si="594"/>
        <v>3000</v>
      </c>
      <c r="X484" s="36">
        <f t="shared" si="595"/>
        <v>0</v>
      </c>
      <c r="Y484" s="36">
        <f t="shared" si="596"/>
        <v>0</v>
      </c>
      <c r="Z484" s="36">
        <f t="shared" si="597"/>
        <v>116218.59000000008</v>
      </c>
      <c r="AA484" s="36">
        <f t="shared" si="598"/>
        <v>0</v>
      </c>
      <c r="AB484" s="36">
        <f t="shared" si="599"/>
        <v>0</v>
      </c>
      <c r="AC484" s="40"/>
      <c r="AD484" s="36">
        <f t="shared" si="565"/>
        <v>0</v>
      </c>
      <c r="AE484" s="36">
        <f t="shared" si="566"/>
        <v>0</v>
      </c>
      <c r="AF484" s="36">
        <f t="shared" si="567"/>
        <v>0</v>
      </c>
      <c r="AG484" s="36">
        <f t="shared" si="568"/>
        <v>0</v>
      </c>
      <c r="AH484" s="36">
        <f t="shared" si="569"/>
        <v>0</v>
      </c>
      <c r="AI484" s="36">
        <f t="shared" si="570"/>
        <v>0</v>
      </c>
      <c r="AJ484" s="36">
        <f t="shared" si="571"/>
        <v>0</v>
      </c>
      <c r="AK484" s="36">
        <f t="shared" si="572"/>
        <v>0</v>
      </c>
      <c r="AL484" s="36">
        <f t="shared" si="573"/>
        <v>0</v>
      </c>
      <c r="AM484" s="36">
        <f t="shared" si="574"/>
        <v>0</v>
      </c>
      <c r="AN484" s="40"/>
      <c r="AO484" s="36">
        <f t="shared" si="600"/>
        <v>0</v>
      </c>
      <c r="AP484" s="36">
        <f t="shared" si="601"/>
        <v>0</v>
      </c>
      <c r="AQ484" s="36">
        <f t="shared" si="602"/>
        <v>0</v>
      </c>
      <c r="AR484" s="36">
        <f t="shared" si="603"/>
        <v>0</v>
      </c>
      <c r="AS484" s="36">
        <f t="shared" si="604"/>
        <v>0</v>
      </c>
      <c r="AT484" s="36">
        <f t="shared" si="605"/>
        <v>0</v>
      </c>
      <c r="AU484" s="36">
        <f t="shared" si="606"/>
        <v>0</v>
      </c>
      <c r="AV484" s="36">
        <f t="shared" si="607"/>
        <v>337.99</v>
      </c>
      <c r="AW484" s="36">
        <f t="shared" si="608"/>
        <v>0</v>
      </c>
      <c r="AX484" s="36">
        <f t="shared" si="609"/>
        <v>0</v>
      </c>
      <c r="AZ484" s="36">
        <f t="shared" si="622"/>
        <v>0</v>
      </c>
      <c r="BA484" s="36">
        <f t="shared" si="623"/>
        <v>0</v>
      </c>
      <c r="BB484" s="36">
        <f t="shared" si="624"/>
        <v>0</v>
      </c>
      <c r="BC484" s="36">
        <f t="shared" si="625"/>
        <v>0</v>
      </c>
      <c r="BD484" s="36">
        <f t="shared" si="626"/>
        <v>0</v>
      </c>
      <c r="BE484" s="36">
        <f t="shared" si="627"/>
        <v>0</v>
      </c>
      <c r="BF484" s="36">
        <f t="shared" si="628"/>
        <v>0</v>
      </c>
      <c r="BG484" s="36">
        <f t="shared" si="629"/>
        <v>0</v>
      </c>
      <c r="BH484" s="36">
        <f t="shared" si="630"/>
        <v>0</v>
      </c>
      <c r="BI484" s="36">
        <f t="shared" si="631"/>
        <v>0</v>
      </c>
      <c r="BJ484" s="118">
        <f t="shared" si="610"/>
        <v>0</v>
      </c>
      <c r="BK484" s="37"/>
      <c r="BL484" s="38">
        <f t="shared" si="632"/>
        <v>0</v>
      </c>
      <c r="BM484" s="39">
        <f>IF(BA484+AP484+T483&gt;=F$8,0,IF(SUM($BL484:BL484)&lt;$C484,MIN(F$8-(BA484+AP484+T483),$C484-SUM($BL484:BL484)),0))</f>
        <v>0</v>
      </c>
      <c r="BN484" s="39">
        <f>IF(BB484+AQ484+U483&gt;=G$8,0,IF(SUM($BL484:BM484)&lt;$C484,MIN(G$8-(BB484+AQ484+U483),$C484-SUM($BL484:BM484)),0))</f>
        <v>0</v>
      </c>
      <c r="BO484" s="39">
        <f>IF(BC484+AR484+V483&gt;=H$8,0,IF(SUM($BL484:BN484)&lt;$C484,MIN(H$8-(BC484+AR484+V483),$C484-SUM($BL484:BN484)),0))</f>
        <v>0</v>
      </c>
      <c r="BP484" s="39">
        <f>IF(BD484+AS484+W483&gt;=I$8,0,IF(SUM($BL484:BO484)&lt;$C484,MIN(I$8-(BD484+AS484+W483),$C484-SUM($BL484:BO484)),0))</f>
        <v>0</v>
      </c>
      <c r="BQ484" s="39">
        <f>IF(BE484+AT484+X483&gt;=J$8,0,IF(SUM($BL484:BP484)&lt;$C484,MIN(J$8-(BE484+AT484+X483),$C484-SUM($BL484:BP484)),0))</f>
        <v>0</v>
      </c>
      <c r="BR484" s="39">
        <f>IF(BF484+AU484+Y483&gt;=K$8,0,IF(SUM($BL484:BQ484)&lt;$C484,MIN(K$8-(BF484+AU484+Y483),$C484-SUM($BL484:BQ484)),0))</f>
        <v>0</v>
      </c>
      <c r="BS484" s="39">
        <f>IF(BG484+AV484+Z483&gt;=L$8,0,IF(SUM($BL484:BR484)&lt;$C484,MIN(L$8-(BG484+AV484+Z483),$C484-SUM($BL484:BR484)),0))</f>
        <v>0</v>
      </c>
      <c r="BT484" s="39">
        <f>IF(BH484+AW484+AA483&gt;=M$8,0,IF(SUM($BL484:BS484)&lt;$C484,MIN(M$8-(BH484+AW484+AA483),$C484-SUM($BL484:BS484)),0))</f>
        <v>0</v>
      </c>
      <c r="BU484" s="39">
        <f>IF(BI484+AX484+AB483&gt;=N$8,0,IF(SUM($BL484:BT484)&lt;$C484,MIN(N$8-(BI484+AX484+AB483),$C484-SUM($BL484:BT484)),0))</f>
        <v>0</v>
      </c>
      <c r="BW484" s="52" t="e">
        <f t="shared" si="633"/>
        <v>#N/A</v>
      </c>
      <c r="BX484" s="174" t="e">
        <f t="shared" si="634"/>
        <v>#N/A</v>
      </c>
      <c r="BY484" s="39">
        <f t="shared" si="611"/>
        <v>0</v>
      </c>
      <c r="BZ484" s="174" t="e">
        <f t="shared" si="635"/>
        <v>#N/A</v>
      </c>
      <c r="CA484" s="37">
        <f t="shared" si="612"/>
        <v>0</v>
      </c>
      <c r="CB484" s="174" t="e">
        <f t="shared" si="636"/>
        <v>#N/A</v>
      </c>
      <c r="CC484" s="39">
        <f t="shared" si="613"/>
        <v>0</v>
      </c>
      <c r="CD484" s="174" t="e">
        <f t="shared" si="637"/>
        <v>#N/A</v>
      </c>
      <c r="CE484" s="39">
        <f t="shared" si="614"/>
        <v>0</v>
      </c>
      <c r="CF484" s="174" t="e">
        <f t="shared" si="638"/>
        <v>#N/A</v>
      </c>
      <c r="CG484" s="39">
        <f t="shared" si="615"/>
        <v>0</v>
      </c>
      <c r="CH484" s="174" t="e">
        <f t="shared" si="639"/>
        <v>#N/A</v>
      </c>
      <c r="CI484" s="39">
        <f t="shared" si="616"/>
        <v>0</v>
      </c>
      <c r="CJ484" s="174" t="e">
        <f t="shared" si="640"/>
        <v>#N/A</v>
      </c>
      <c r="CK484" s="39">
        <f t="shared" si="617"/>
        <v>0</v>
      </c>
      <c r="CL484" s="174" t="e">
        <f t="shared" si="641"/>
        <v>#N/A</v>
      </c>
      <c r="CM484" s="39">
        <f t="shared" si="618"/>
        <v>0</v>
      </c>
      <c r="CN484" s="174" t="e">
        <f t="shared" si="642"/>
        <v>#N/A</v>
      </c>
      <c r="CO484" s="39">
        <f t="shared" si="619"/>
        <v>0</v>
      </c>
      <c r="CP484" s="174" t="e">
        <f t="shared" si="643"/>
        <v>#N/A</v>
      </c>
      <c r="CQ484" s="39">
        <f t="shared" si="620"/>
        <v>0</v>
      </c>
      <c r="CR484" s="39" t="e">
        <f>IF(ISERROR(BX484),NA(),(BY484/Calculator!$E$6)/2)</f>
        <v>#N/A</v>
      </c>
      <c r="CS484" s="39" t="e">
        <f>IF(ISERROR(BZ484),NA(),(CA484/Calculator!$E$6)/2)</f>
        <v>#N/A</v>
      </c>
      <c r="CT484" s="39" t="e">
        <f>IF(ISERROR(CB484),NA(),(CC484/Calculator!$E$6)/2)</f>
        <v>#N/A</v>
      </c>
      <c r="CU484" s="39" t="e">
        <f>IF(ISERROR(CD484),NA(),(CE484/Calculator!$E$6)/2)</f>
        <v>#N/A</v>
      </c>
      <c r="CV484" s="39" t="e">
        <f>IF(ISERROR(CF484),NA(),(CG484/Calculator!$E$6)/2)</f>
        <v>#N/A</v>
      </c>
      <c r="CW484" s="39" t="e">
        <f>IF(ISERROR(CH484),NA(),(CI484/Calculator!$E$6)/2)</f>
        <v>#N/A</v>
      </c>
      <c r="CX484" s="39" t="e">
        <f>IF(ISERROR(CJ484),NA(),(CK484/Calculator!$E$6)/2)</f>
        <v>#N/A</v>
      </c>
      <c r="CY484" s="39" t="e">
        <f>IF(ISERROR(CL484),NA(),(CM484/Calculator!$E$6)/2)</f>
        <v>#N/A</v>
      </c>
      <c r="CZ484" s="39" t="e">
        <f>IF(ISERROR(CN484),NA(),(CO484/Calculator!$E$6)/2)</f>
        <v>#N/A</v>
      </c>
      <c r="DA484" s="39" t="e">
        <f>IF(ISERROR(CP484),NA(),(CQ484/Calculator!$E$6)/2)</f>
        <v>#N/A</v>
      </c>
    </row>
    <row r="485" spans="1:105" s="34" customFormat="1" ht="12" thickBot="1" x14ac:dyDescent="0.25">
      <c r="A485" s="51" t="str">
        <f t="shared" si="575"/>
        <v/>
      </c>
      <c r="B485" s="52" t="str">
        <f t="shared" si="621"/>
        <v/>
      </c>
      <c r="C485" s="53" t="str">
        <f t="shared" si="576"/>
        <v/>
      </c>
      <c r="D485" s="54"/>
      <c r="E485" s="36">
        <f t="shared" si="577"/>
        <v>0</v>
      </c>
      <c r="F485" s="36">
        <f t="shared" si="578"/>
        <v>0</v>
      </c>
      <c r="G485" s="36">
        <f t="shared" si="579"/>
        <v>0</v>
      </c>
      <c r="H485" s="36">
        <f t="shared" si="580"/>
        <v>0</v>
      </c>
      <c r="I485" s="36">
        <f t="shared" si="581"/>
        <v>0</v>
      </c>
      <c r="J485" s="36">
        <f t="shared" si="582"/>
        <v>0</v>
      </c>
      <c r="K485" s="36">
        <f t="shared" si="583"/>
        <v>0</v>
      </c>
      <c r="L485" s="36">
        <f t="shared" si="584"/>
        <v>0</v>
      </c>
      <c r="M485" s="36">
        <f t="shared" si="585"/>
        <v>0</v>
      </c>
      <c r="N485" s="36">
        <f t="shared" si="586"/>
        <v>0</v>
      </c>
      <c r="O485" s="49">
        <f t="shared" si="587"/>
        <v>0</v>
      </c>
      <c r="P485" s="132" t="str">
        <f t="shared" si="588"/>
        <v/>
      </c>
      <c r="Q485" s="50">
        <f t="shared" si="589"/>
        <v>0</v>
      </c>
      <c r="R485" s="37"/>
      <c r="S485" s="36">
        <f t="shared" si="590"/>
        <v>1000</v>
      </c>
      <c r="T485" s="36">
        <f t="shared" si="591"/>
        <v>0</v>
      </c>
      <c r="U485" s="36">
        <f t="shared" si="592"/>
        <v>0</v>
      </c>
      <c r="V485" s="36">
        <f t="shared" si="593"/>
        <v>0</v>
      </c>
      <c r="W485" s="36">
        <f t="shared" si="594"/>
        <v>3000</v>
      </c>
      <c r="X485" s="36">
        <f t="shared" si="595"/>
        <v>0</v>
      </c>
      <c r="Y485" s="36">
        <f t="shared" si="596"/>
        <v>0</v>
      </c>
      <c r="Z485" s="36">
        <f t="shared" si="597"/>
        <v>116557.56000000008</v>
      </c>
      <c r="AA485" s="36">
        <f t="shared" si="598"/>
        <v>0</v>
      </c>
      <c r="AB485" s="36">
        <f t="shared" si="599"/>
        <v>0</v>
      </c>
      <c r="AC485" s="40"/>
      <c r="AD485" s="36">
        <f t="shared" si="565"/>
        <v>0</v>
      </c>
      <c r="AE485" s="36">
        <f t="shared" si="566"/>
        <v>0</v>
      </c>
      <c r="AF485" s="36">
        <f t="shared" si="567"/>
        <v>0</v>
      </c>
      <c r="AG485" s="36">
        <f t="shared" si="568"/>
        <v>0</v>
      </c>
      <c r="AH485" s="36">
        <f t="shared" si="569"/>
        <v>0</v>
      </c>
      <c r="AI485" s="36">
        <f t="shared" si="570"/>
        <v>0</v>
      </c>
      <c r="AJ485" s="36">
        <f t="shared" si="571"/>
        <v>0</v>
      </c>
      <c r="AK485" s="36">
        <f t="shared" si="572"/>
        <v>0</v>
      </c>
      <c r="AL485" s="36">
        <f t="shared" si="573"/>
        <v>0</v>
      </c>
      <c r="AM485" s="36">
        <f t="shared" si="574"/>
        <v>0</v>
      </c>
      <c r="AN485" s="40"/>
      <c r="AO485" s="36">
        <f t="shared" si="600"/>
        <v>0</v>
      </c>
      <c r="AP485" s="36">
        <f t="shared" si="601"/>
        <v>0</v>
      </c>
      <c r="AQ485" s="36">
        <f t="shared" si="602"/>
        <v>0</v>
      </c>
      <c r="AR485" s="36">
        <f t="shared" si="603"/>
        <v>0</v>
      </c>
      <c r="AS485" s="36">
        <f t="shared" si="604"/>
        <v>0</v>
      </c>
      <c r="AT485" s="36">
        <f t="shared" si="605"/>
        <v>0</v>
      </c>
      <c r="AU485" s="36">
        <f t="shared" si="606"/>
        <v>0</v>
      </c>
      <c r="AV485" s="36">
        <f t="shared" si="607"/>
        <v>338.97</v>
      </c>
      <c r="AW485" s="36">
        <f t="shared" si="608"/>
        <v>0</v>
      </c>
      <c r="AX485" s="36">
        <f t="shared" si="609"/>
        <v>0</v>
      </c>
      <c r="AZ485" s="36">
        <f t="shared" si="622"/>
        <v>0</v>
      </c>
      <c r="BA485" s="36">
        <f t="shared" si="623"/>
        <v>0</v>
      </c>
      <c r="BB485" s="36">
        <f t="shared" si="624"/>
        <v>0</v>
      </c>
      <c r="BC485" s="36">
        <f t="shared" si="625"/>
        <v>0</v>
      </c>
      <c r="BD485" s="36">
        <f t="shared" si="626"/>
        <v>0</v>
      </c>
      <c r="BE485" s="36">
        <f t="shared" si="627"/>
        <v>0</v>
      </c>
      <c r="BF485" s="36">
        <f t="shared" si="628"/>
        <v>0</v>
      </c>
      <c r="BG485" s="36">
        <f t="shared" si="629"/>
        <v>0</v>
      </c>
      <c r="BH485" s="36">
        <f t="shared" si="630"/>
        <v>0</v>
      </c>
      <c r="BI485" s="36">
        <f t="shared" si="631"/>
        <v>0</v>
      </c>
      <c r="BJ485" s="118">
        <f t="shared" si="610"/>
        <v>0</v>
      </c>
      <c r="BK485" s="37"/>
      <c r="BL485" s="38">
        <f t="shared" si="632"/>
        <v>0</v>
      </c>
      <c r="BM485" s="39">
        <f>IF(BA485+AP485+T484&gt;=F$8,0,IF(SUM($BL485:BL485)&lt;$C485,MIN(F$8-(BA485+AP485+T484),$C485-SUM($BL485:BL485)),0))</f>
        <v>0</v>
      </c>
      <c r="BN485" s="39">
        <f>IF(BB485+AQ485+U484&gt;=G$8,0,IF(SUM($BL485:BM485)&lt;$C485,MIN(G$8-(BB485+AQ485+U484),$C485-SUM($BL485:BM485)),0))</f>
        <v>0</v>
      </c>
      <c r="BO485" s="39">
        <f>IF(BC485+AR485+V484&gt;=H$8,0,IF(SUM($BL485:BN485)&lt;$C485,MIN(H$8-(BC485+AR485+V484),$C485-SUM($BL485:BN485)),0))</f>
        <v>0</v>
      </c>
      <c r="BP485" s="39">
        <f>IF(BD485+AS485+W484&gt;=I$8,0,IF(SUM($BL485:BO485)&lt;$C485,MIN(I$8-(BD485+AS485+W484),$C485-SUM($BL485:BO485)),0))</f>
        <v>0</v>
      </c>
      <c r="BQ485" s="39">
        <f>IF(BE485+AT485+X484&gt;=J$8,0,IF(SUM($BL485:BP485)&lt;$C485,MIN(J$8-(BE485+AT485+X484),$C485-SUM($BL485:BP485)),0))</f>
        <v>0</v>
      </c>
      <c r="BR485" s="39">
        <f>IF(BF485+AU485+Y484&gt;=K$8,0,IF(SUM($BL485:BQ485)&lt;$C485,MIN(K$8-(BF485+AU485+Y484),$C485-SUM($BL485:BQ485)),0))</f>
        <v>0</v>
      </c>
      <c r="BS485" s="39">
        <f>IF(BG485+AV485+Z484&gt;=L$8,0,IF(SUM($BL485:BR485)&lt;$C485,MIN(L$8-(BG485+AV485+Z484),$C485-SUM($BL485:BR485)),0))</f>
        <v>0</v>
      </c>
      <c r="BT485" s="39">
        <f>IF(BH485+AW485+AA484&gt;=M$8,0,IF(SUM($BL485:BS485)&lt;$C485,MIN(M$8-(BH485+AW485+AA484),$C485-SUM($BL485:BS485)),0))</f>
        <v>0</v>
      </c>
      <c r="BU485" s="39">
        <f>IF(BI485+AX485+AB484&gt;=N$8,0,IF(SUM($BL485:BT485)&lt;$C485,MIN(N$8-(BI485+AX485+AB484),$C485-SUM($BL485:BT485)),0))</f>
        <v>0</v>
      </c>
      <c r="BW485" s="52" t="e">
        <f t="shared" si="633"/>
        <v>#N/A</v>
      </c>
      <c r="BX485" s="174" t="e">
        <f t="shared" si="634"/>
        <v>#N/A</v>
      </c>
      <c r="BY485" s="39">
        <f t="shared" si="611"/>
        <v>0</v>
      </c>
      <c r="BZ485" s="174" t="e">
        <f t="shared" si="635"/>
        <v>#N/A</v>
      </c>
      <c r="CA485" s="37">
        <f t="shared" si="612"/>
        <v>0</v>
      </c>
      <c r="CB485" s="174" t="e">
        <f t="shared" si="636"/>
        <v>#N/A</v>
      </c>
      <c r="CC485" s="39">
        <f t="shared" si="613"/>
        <v>0</v>
      </c>
      <c r="CD485" s="174" t="e">
        <f t="shared" si="637"/>
        <v>#N/A</v>
      </c>
      <c r="CE485" s="39">
        <f t="shared" si="614"/>
        <v>0</v>
      </c>
      <c r="CF485" s="174" t="e">
        <f t="shared" si="638"/>
        <v>#N/A</v>
      </c>
      <c r="CG485" s="39">
        <f t="shared" si="615"/>
        <v>0</v>
      </c>
      <c r="CH485" s="174" t="e">
        <f t="shared" si="639"/>
        <v>#N/A</v>
      </c>
      <c r="CI485" s="39">
        <f t="shared" si="616"/>
        <v>0</v>
      </c>
      <c r="CJ485" s="174" t="e">
        <f t="shared" si="640"/>
        <v>#N/A</v>
      </c>
      <c r="CK485" s="39">
        <f t="shared" si="617"/>
        <v>0</v>
      </c>
      <c r="CL485" s="174" t="e">
        <f t="shared" si="641"/>
        <v>#N/A</v>
      </c>
      <c r="CM485" s="39">
        <f t="shared" si="618"/>
        <v>0</v>
      </c>
      <c r="CN485" s="174" t="e">
        <f t="shared" si="642"/>
        <v>#N/A</v>
      </c>
      <c r="CO485" s="39">
        <f t="shared" si="619"/>
        <v>0</v>
      </c>
      <c r="CP485" s="174" t="e">
        <f t="shared" si="643"/>
        <v>#N/A</v>
      </c>
      <c r="CQ485" s="39">
        <f t="shared" si="620"/>
        <v>0</v>
      </c>
      <c r="CR485" s="39" t="e">
        <f>IF(ISERROR(BX485),NA(),(BY485/Calculator!$E$6)/2)</f>
        <v>#N/A</v>
      </c>
      <c r="CS485" s="39" t="e">
        <f>IF(ISERROR(BZ485),NA(),(CA485/Calculator!$E$6)/2)</f>
        <v>#N/A</v>
      </c>
      <c r="CT485" s="39" t="e">
        <f>IF(ISERROR(CB485),NA(),(CC485/Calculator!$E$6)/2)</f>
        <v>#N/A</v>
      </c>
      <c r="CU485" s="39" t="e">
        <f>IF(ISERROR(CD485),NA(),(CE485/Calculator!$E$6)/2)</f>
        <v>#N/A</v>
      </c>
      <c r="CV485" s="39" t="e">
        <f>IF(ISERROR(CF485),NA(),(CG485/Calculator!$E$6)/2)</f>
        <v>#N/A</v>
      </c>
      <c r="CW485" s="39" t="e">
        <f>IF(ISERROR(CH485),NA(),(CI485/Calculator!$E$6)/2)</f>
        <v>#N/A</v>
      </c>
      <c r="CX485" s="39" t="e">
        <f>IF(ISERROR(CJ485),NA(),(CK485/Calculator!$E$6)/2)</f>
        <v>#N/A</v>
      </c>
      <c r="CY485" s="39" t="e">
        <f>IF(ISERROR(CL485),NA(),(CM485/Calculator!$E$6)/2)</f>
        <v>#N/A</v>
      </c>
      <c r="CZ485" s="39" t="e">
        <f>IF(ISERROR(CN485),NA(),(CO485/Calculator!$E$6)/2)</f>
        <v>#N/A</v>
      </c>
      <c r="DA485" s="39" t="e">
        <f>IF(ISERROR(CP485),NA(),(CQ485/Calculator!$E$6)/2)</f>
        <v>#N/A</v>
      </c>
    </row>
    <row r="486" spans="1:105" s="34" customFormat="1" ht="12" thickBot="1" x14ac:dyDescent="0.25">
      <c r="A486" s="51" t="str">
        <f t="shared" si="575"/>
        <v/>
      </c>
      <c r="B486" s="52" t="str">
        <f t="shared" si="621"/>
        <v/>
      </c>
      <c r="C486" s="53" t="str">
        <f t="shared" si="576"/>
        <v/>
      </c>
      <c r="D486" s="54"/>
      <c r="E486" s="36">
        <f t="shared" si="577"/>
        <v>0</v>
      </c>
      <c r="F486" s="36">
        <f t="shared" si="578"/>
        <v>0</v>
      </c>
      <c r="G486" s="36">
        <f t="shared" si="579"/>
        <v>0</v>
      </c>
      <c r="H486" s="36">
        <f t="shared" si="580"/>
        <v>0</v>
      </c>
      <c r="I486" s="36">
        <f t="shared" si="581"/>
        <v>0</v>
      </c>
      <c r="J486" s="36">
        <f t="shared" si="582"/>
        <v>0</v>
      </c>
      <c r="K486" s="36">
        <f t="shared" si="583"/>
        <v>0</v>
      </c>
      <c r="L486" s="36">
        <f t="shared" si="584"/>
        <v>0</v>
      </c>
      <c r="M486" s="36">
        <f t="shared" si="585"/>
        <v>0</v>
      </c>
      <c r="N486" s="36">
        <f t="shared" si="586"/>
        <v>0</v>
      </c>
      <c r="O486" s="49">
        <f t="shared" si="587"/>
        <v>0</v>
      </c>
      <c r="P486" s="132" t="str">
        <f t="shared" si="588"/>
        <v/>
      </c>
      <c r="Q486" s="50">
        <f t="shared" si="589"/>
        <v>0</v>
      </c>
      <c r="R486" s="37"/>
      <c r="S486" s="36">
        <f t="shared" si="590"/>
        <v>1000</v>
      </c>
      <c r="T486" s="36">
        <f t="shared" si="591"/>
        <v>0</v>
      </c>
      <c r="U486" s="36">
        <f t="shared" si="592"/>
        <v>0</v>
      </c>
      <c r="V486" s="36">
        <f t="shared" si="593"/>
        <v>0</v>
      </c>
      <c r="W486" s="36">
        <f t="shared" si="594"/>
        <v>3000</v>
      </c>
      <c r="X486" s="36">
        <f t="shared" si="595"/>
        <v>0</v>
      </c>
      <c r="Y486" s="36">
        <f t="shared" si="596"/>
        <v>0</v>
      </c>
      <c r="Z486" s="36">
        <f t="shared" si="597"/>
        <v>116897.52000000009</v>
      </c>
      <c r="AA486" s="36">
        <f t="shared" si="598"/>
        <v>0</v>
      </c>
      <c r="AB486" s="36">
        <f t="shared" si="599"/>
        <v>0</v>
      </c>
      <c r="AC486" s="40"/>
      <c r="AD486" s="36">
        <f t="shared" si="565"/>
        <v>0</v>
      </c>
      <c r="AE486" s="36">
        <f t="shared" si="566"/>
        <v>0</v>
      </c>
      <c r="AF486" s="36">
        <f t="shared" si="567"/>
        <v>0</v>
      </c>
      <c r="AG486" s="36">
        <f t="shared" si="568"/>
        <v>0</v>
      </c>
      <c r="AH486" s="36">
        <f t="shared" si="569"/>
        <v>0</v>
      </c>
      <c r="AI486" s="36">
        <f t="shared" si="570"/>
        <v>0</v>
      </c>
      <c r="AJ486" s="36">
        <f t="shared" si="571"/>
        <v>0</v>
      </c>
      <c r="AK486" s="36">
        <f t="shared" si="572"/>
        <v>0</v>
      </c>
      <c r="AL486" s="36">
        <f t="shared" si="573"/>
        <v>0</v>
      </c>
      <c r="AM486" s="36">
        <f t="shared" si="574"/>
        <v>0</v>
      </c>
      <c r="AN486" s="40"/>
      <c r="AO486" s="36">
        <f t="shared" si="600"/>
        <v>0</v>
      </c>
      <c r="AP486" s="36">
        <f t="shared" si="601"/>
        <v>0</v>
      </c>
      <c r="AQ486" s="36">
        <f t="shared" si="602"/>
        <v>0</v>
      </c>
      <c r="AR486" s="36">
        <f t="shared" si="603"/>
        <v>0</v>
      </c>
      <c r="AS486" s="36">
        <f t="shared" si="604"/>
        <v>0</v>
      </c>
      <c r="AT486" s="36">
        <f t="shared" si="605"/>
        <v>0</v>
      </c>
      <c r="AU486" s="36">
        <f t="shared" si="606"/>
        <v>0</v>
      </c>
      <c r="AV486" s="36">
        <f t="shared" si="607"/>
        <v>339.96</v>
      </c>
      <c r="AW486" s="36">
        <f t="shared" si="608"/>
        <v>0</v>
      </c>
      <c r="AX486" s="36">
        <f t="shared" si="609"/>
        <v>0</v>
      </c>
      <c r="AZ486" s="36">
        <f t="shared" si="622"/>
        <v>0</v>
      </c>
      <c r="BA486" s="36">
        <f t="shared" si="623"/>
        <v>0</v>
      </c>
      <c r="BB486" s="36">
        <f t="shared" si="624"/>
        <v>0</v>
      </c>
      <c r="BC486" s="36">
        <f t="shared" si="625"/>
        <v>0</v>
      </c>
      <c r="BD486" s="36">
        <f t="shared" si="626"/>
        <v>0</v>
      </c>
      <c r="BE486" s="36">
        <f t="shared" si="627"/>
        <v>0</v>
      </c>
      <c r="BF486" s="36">
        <f t="shared" si="628"/>
        <v>0</v>
      </c>
      <c r="BG486" s="36">
        <f t="shared" si="629"/>
        <v>0</v>
      </c>
      <c r="BH486" s="36">
        <f t="shared" si="630"/>
        <v>0</v>
      </c>
      <c r="BI486" s="36">
        <f t="shared" si="631"/>
        <v>0</v>
      </c>
      <c r="BJ486" s="118">
        <f t="shared" si="610"/>
        <v>0</v>
      </c>
      <c r="BK486" s="37"/>
      <c r="BL486" s="38">
        <f t="shared" si="632"/>
        <v>0</v>
      </c>
      <c r="BM486" s="39">
        <f>IF(BA486+AP486+T485&gt;=F$8,0,IF(SUM($BL486:BL486)&lt;$C486,MIN(F$8-(BA486+AP486+T485),$C486-SUM($BL486:BL486)),0))</f>
        <v>0</v>
      </c>
      <c r="BN486" s="39">
        <f>IF(BB486+AQ486+U485&gt;=G$8,0,IF(SUM($BL486:BM486)&lt;$C486,MIN(G$8-(BB486+AQ486+U485),$C486-SUM($BL486:BM486)),0))</f>
        <v>0</v>
      </c>
      <c r="BO486" s="39">
        <f>IF(BC486+AR486+V485&gt;=H$8,0,IF(SUM($BL486:BN486)&lt;$C486,MIN(H$8-(BC486+AR486+V485),$C486-SUM($BL486:BN486)),0))</f>
        <v>0</v>
      </c>
      <c r="BP486" s="39">
        <f>IF(BD486+AS486+W485&gt;=I$8,0,IF(SUM($BL486:BO486)&lt;$C486,MIN(I$8-(BD486+AS486+W485),$C486-SUM($BL486:BO486)),0))</f>
        <v>0</v>
      </c>
      <c r="BQ486" s="39">
        <f>IF(BE486+AT486+X485&gt;=J$8,0,IF(SUM($BL486:BP486)&lt;$C486,MIN(J$8-(BE486+AT486+X485),$C486-SUM($BL486:BP486)),0))</f>
        <v>0</v>
      </c>
      <c r="BR486" s="39">
        <f>IF(BF486+AU486+Y485&gt;=K$8,0,IF(SUM($BL486:BQ486)&lt;$C486,MIN(K$8-(BF486+AU486+Y485),$C486-SUM($BL486:BQ486)),0))</f>
        <v>0</v>
      </c>
      <c r="BS486" s="39">
        <f>IF(BG486+AV486+Z485&gt;=L$8,0,IF(SUM($BL486:BR486)&lt;$C486,MIN(L$8-(BG486+AV486+Z485),$C486-SUM($BL486:BR486)),0))</f>
        <v>0</v>
      </c>
      <c r="BT486" s="39">
        <f>IF(BH486+AW486+AA485&gt;=M$8,0,IF(SUM($BL486:BS486)&lt;$C486,MIN(M$8-(BH486+AW486+AA485),$C486-SUM($BL486:BS486)),0))</f>
        <v>0</v>
      </c>
      <c r="BU486" s="39">
        <f>IF(BI486+AX486+AB485&gt;=N$8,0,IF(SUM($BL486:BT486)&lt;$C486,MIN(N$8-(BI486+AX486+AB485),$C486-SUM($BL486:BT486)),0))</f>
        <v>0</v>
      </c>
      <c r="BW486" s="52" t="e">
        <f t="shared" si="633"/>
        <v>#N/A</v>
      </c>
      <c r="BX486" s="174" t="e">
        <f t="shared" si="634"/>
        <v>#N/A</v>
      </c>
      <c r="BY486" s="39">
        <f t="shared" si="611"/>
        <v>0</v>
      </c>
      <c r="BZ486" s="174" t="e">
        <f t="shared" si="635"/>
        <v>#N/A</v>
      </c>
      <c r="CA486" s="37">
        <f t="shared" si="612"/>
        <v>0</v>
      </c>
      <c r="CB486" s="174" t="e">
        <f t="shared" si="636"/>
        <v>#N/A</v>
      </c>
      <c r="CC486" s="39">
        <f t="shared" si="613"/>
        <v>0</v>
      </c>
      <c r="CD486" s="174" t="e">
        <f t="shared" si="637"/>
        <v>#N/A</v>
      </c>
      <c r="CE486" s="39">
        <f t="shared" si="614"/>
        <v>0</v>
      </c>
      <c r="CF486" s="174" t="e">
        <f t="shared" si="638"/>
        <v>#N/A</v>
      </c>
      <c r="CG486" s="39">
        <f t="shared" si="615"/>
        <v>0</v>
      </c>
      <c r="CH486" s="174" t="e">
        <f t="shared" si="639"/>
        <v>#N/A</v>
      </c>
      <c r="CI486" s="39">
        <f t="shared" si="616"/>
        <v>0</v>
      </c>
      <c r="CJ486" s="174" t="e">
        <f t="shared" si="640"/>
        <v>#N/A</v>
      </c>
      <c r="CK486" s="39">
        <f t="shared" si="617"/>
        <v>0</v>
      </c>
      <c r="CL486" s="174" t="e">
        <f t="shared" si="641"/>
        <v>#N/A</v>
      </c>
      <c r="CM486" s="39">
        <f t="shared" si="618"/>
        <v>0</v>
      </c>
      <c r="CN486" s="174" t="e">
        <f t="shared" si="642"/>
        <v>#N/A</v>
      </c>
      <c r="CO486" s="39">
        <f t="shared" si="619"/>
        <v>0</v>
      </c>
      <c r="CP486" s="174" t="e">
        <f t="shared" si="643"/>
        <v>#N/A</v>
      </c>
      <c r="CQ486" s="39">
        <f t="shared" si="620"/>
        <v>0</v>
      </c>
      <c r="CR486" s="39" t="e">
        <f>IF(ISERROR(BX486),NA(),(BY486/Calculator!$E$6)/2)</f>
        <v>#N/A</v>
      </c>
      <c r="CS486" s="39" t="e">
        <f>IF(ISERROR(BZ486),NA(),(CA486/Calculator!$E$6)/2)</f>
        <v>#N/A</v>
      </c>
      <c r="CT486" s="39" t="e">
        <f>IF(ISERROR(CB486),NA(),(CC486/Calculator!$E$6)/2)</f>
        <v>#N/A</v>
      </c>
      <c r="CU486" s="39" t="e">
        <f>IF(ISERROR(CD486),NA(),(CE486/Calculator!$E$6)/2)</f>
        <v>#N/A</v>
      </c>
      <c r="CV486" s="39" t="e">
        <f>IF(ISERROR(CF486),NA(),(CG486/Calculator!$E$6)/2)</f>
        <v>#N/A</v>
      </c>
      <c r="CW486" s="39" t="e">
        <f>IF(ISERROR(CH486),NA(),(CI486/Calculator!$E$6)/2)</f>
        <v>#N/A</v>
      </c>
      <c r="CX486" s="39" t="e">
        <f>IF(ISERROR(CJ486),NA(),(CK486/Calculator!$E$6)/2)</f>
        <v>#N/A</v>
      </c>
      <c r="CY486" s="39" t="e">
        <f>IF(ISERROR(CL486),NA(),(CM486/Calculator!$E$6)/2)</f>
        <v>#N/A</v>
      </c>
      <c r="CZ486" s="39" t="e">
        <f>IF(ISERROR(CN486),NA(),(CO486/Calculator!$E$6)/2)</f>
        <v>#N/A</v>
      </c>
      <c r="DA486" s="39" t="e">
        <f>IF(ISERROR(CP486),NA(),(CQ486/Calculator!$E$6)/2)</f>
        <v>#N/A</v>
      </c>
    </row>
    <row r="487" spans="1:105" s="34" customFormat="1" ht="12" thickBot="1" x14ac:dyDescent="0.25">
      <c r="A487" s="51" t="str">
        <f t="shared" si="575"/>
        <v/>
      </c>
      <c r="B487" s="52" t="str">
        <f t="shared" ref="B487:B550" si="644">IF(A487="","",DATE(YEAR(B486),MONTH(B486)+1,1))</f>
        <v/>
      </c>
      <c r="C487" s="53" t="str">
        <f t="shared" si="576"/>
        <v/>
      </c>
      <c r="D487" s="54"/>
      <c r="E487" s="36">
        <f t="shared" si="577"/>
        <v>0</v>
      </c>
      <c r="F487" s="36">
        <f t="shared" si="578"/>
        <v>0</v>
      </c>
      <c r="G487" s="36">
        <f t="shared" si="579"/>
        <v>0</v>
      </c>
      <c r="H487" s="36">
        <f t="shared" si="580"/>
        <v>0</v>
      </c>
      <c r="I487" s="36">
        <f t="shared" si="581"/>
        <v>0</v>
      </c>
      <c r="J487" s="36">
        <f t="shared" si="582"/>
        <v>0</v>
      </c>
      <c r="K487" s="36">
        <f t="shared" si="583"/>
        <v>0</v>
      </c>
      <c r="L487" s="36">
        <f t="shared" si="584"/>
        <v>0</v>
      </c>
      <c r="M487" s="36">
        <f t="shared" si="585"/>
        <v>0</v>
      </c>
      <c r="N487" s="36">
        <f t="shared" si="586"/>
        <v>0</v>
      </c>
      <c r="O487" s="49">
        <f t="shared" si="587"/>
        <v>0</v>
      </c>
      <c r="P487" s="132" t="str">
        <f t="shared" si="588"/>
        <v/>
      </c>
      <c r="Q487" s="50">
        <f t="shared" si="589"/>
        <v>0</v>
      </c>
      <c r="R487" s="37"/>
      <c r="S487" s="36">
        <f t="shared" si="590"/>
        <v>1000</v>
      </c>
      <c r="T487" s="36">
        <f t="shared" si="591"/>
        <v>0</v>
      </c>
      <c r="U487" s="36">
        <f t="shared" si="592"/>
        <v>0</v>
      </c>
      <c r="V487" s="36">
        <f t="shared" si="593"/>
        <v>0</v>
      </c>
      <c r="W487" s="36">
        <f t="shared" si="594"/>
        <v>3000</v>
      </c>
      <c r="X487" s="36">
        <f t="shared" si="595"/>
        <v>0</v>
      </c>
      <c r="Y487" s="36">
        <f t="shared" si="596"/>
        <v>0</v>
      </c>
      <c r="Z487" s="36">
        <f t="shared" si="597"/>
        <v>117238.47000000009</v>
      </c>
      <c r="AA487" s="36">
        <f t="shared" si="598"/>
        <v>0</v>
      </c>
      <c r="AB487" s="36">
        <f t="shared" si="599"/>
        <v>0</v>
      </c>
      <c r="AC487" s="40"/>
      <c r="AD487" s="36">
        <f t="shared" si="565"/>
        <v>0</v>
      </c>
      <c r="AE487" s="36">
        <f t="shared" si="566"/>
        <v>0</v>
      </c>
      <c r="AF487" s="36">
        <f t="shared" si="567"/>
        <v>0</v>
      </c>
      <c r="AG487" s="36">
        <f t="shared" si="568"/>
        <v>0</v>
      </c>
      <c r="AH487" s="36">
        <f t="shared" si="569"/>
        <v>0</v>
      </c>
      <c r="AI487" s="36">
        <f t="shared" si="570"/>
        <v>0</v>
      </c>
      <c r="AJ487" s="36">
        <f t="shared" si="571"/>
        <v>0</v>
      </c>
      <c r="AK487" s="36">
        <f t="shared" si="572"/>
        <v>0</v>
      </c>
      <c r="AL487" s="36">
        <f t="shared" si="573"/>
        <v>0</v>
      </c>
      <c r="AM487" s="36">
        <f t="shared" si="574"/>
        <v>0</v>
      </c>
      <c r="AN487" s="40"/>
      <c r="AO487" s="36">
        <f t="shared" si="600"/>
        <v>0</v>
      </c>
      <c r="AP487" s="36">
        <f t="shared" si="601"/>
        <v>0</v>
      </c>
      <c r="AQ487" s="36">
        <f t="shared" si="602"/>
        <v>0</v>
      </c>
      <c r="AR487" s="36">
        <f t="shared" si="603"/>
        <v>0</v>
      </c>
      <c r="AS487" s="36">
        <f t="shared" si="604"/>
        <v>0</v>
      </c>
      <c r="AT487" s="36">
        <f t="shared" si="605"/>
        <v>0</v>
      </c>
      <c r="AU487" s="36">
        <f t="shared" si="606"/>
        <v>0</v>
      </c>
      <c r="AV487" s="36">
        <f t="shared" si="607"/>
        <v>340.95</v>
      </c>
      <c r="AW487" s="36">
        <f t="shared" si="608"/>
        <v>0</v>
      </c>
      <c r="AX487" s="36">
        <f t="shared" si="609"/>
        <v>0</v>
      </c>
      <c r="AZ487" s="36">
        <f t="shared" si="622"/>
        <v>0</v>
      </c>
      <c r="BA487" s="36">
        <f t="shared" si="623"/>
        <v>0</v>
      </c>
      <c r="BB487" s="36">
        <f t="shared" si="624"/>
        <v>0</v>
      </c>
      <c r="BC487" s="36">
        <f t="shared" si="625"/>
        <v>0</v>
      </c>
      <c r="BD487" s="36">
        <f t="shared" si="626"/>
        <v>0</v>
      </c>
      <c r="BE487" s="36">
        <f t="shared" si="627"/>
        <v>0</v>
      </c>
      <c r="BF487" s="36">
        <f t="shared" si="628"/>
        <v>0</v>
      </c>
      <c r="BG487" s="36">
        <f t="shared" si="629"/>
        <v>0</v>
      </c>
      <c r="BH487" s="36">
        <f t="shared" si="630"/>
        <v>0</v>
      </c>
      <c r="BI487" s="36">
        <f t="shared" si="631"/>
        <v>0</v>
      </c>
      <c r="BJ487" s="118">
        <f t="shared" si="610"/>
        <v>0</v>
      </c>
      <c r="BK487" s="37"/>
      <c r="BL487" s="38">
        <f t="shared" si="632"/>
        <v>0</v>
      </c>
      <c r="BM487" s="39">
        <f>IF(BA487+AP487+T486&gt;=F$8,0,IF(SUM($BL487:BL487)&lt;$C487,MIN(F$8-(BA487+AP487+T486),$C487-SUM($BL487:BL487)),0))</f>
        <v>0</v>
      </c>
      <c r="BN487" s="39">
        <f>IF(BB487+AQ487+U486&gt;=G$8,0,IF(SUM($BL487:BM487)&lt;$C487,MIN(G$8-(BB487+AQ487+U486),$C487-SUM($BL487:BM487)),0))</f>
        <v>0</v>
      </c>
      <c r="BO487" s="39">
        <f>IF(BC487+AR487+V486&gt;=H$8,0,IF(SUM($BL487:BN487)&lt;$C487,MIN(H$8-(BC487+AR487+V486),$C487-SUM($BL487:BN487)),0))</f>
        <v>0</v>
      </c>
      <c r="BP487" s="39">
        <f>IF(BD487+AS487+W486&gt;=I$8,0,IF(SUM($BL487:BO487)&lt;$C487,MIN(I$8-(BD487+AS487+W486),$C487-SUM($BL487:BO487)),0))</f>
        <v>0</v>
      </c>
      <c r="BQ487" s="39">
        <f>IF(BE487+AT487+X486&gt;=J$8,0,IF(SUM($BL487:BP487)&lt;$C487,MIN(J$8-(BE487+AT487+X486),$C487-SUM($BL487:BP487)),0))</f>
        <v>0</v>
      </c>
      <c r="BR487" s="39">
        <f>IF(BF487+AU487+Y486&gt;=K$8,0,IF(SUM($BL487:BQ487)&lt;$C487,MIN(K$8-(BF487+AU487+Y486),$C487-SUM($BL487:BQ487)),0))</f>
        <v>0</v>
      </c>
      <c r="BS487" s="39">
        <f>IF(BG487+AV487+Z486&gt;=L$8,0,IF(SUM($BL487:BR487)&lt;$C487,MIN(L$8-(BG487+AV487+Z486),$C487-SUM($BL487:BR487)),0))</f>
        <v>0</v>
      </c>
      <c r="BT487" s="39">
        <f>IF(BH487+AW487+AA486&gt;=M$8,0,IF(SUM($BL487:BS487)&lt;$C487,MIN(M$8-(BH487+AW487+AA486),$C487-SUM($BL487:BS487)),0))</f>
        <v>0</v>
      </c>
      <c r="BU487" s="39">
        <f>IF(BI487+AX487+AB486&gt;=N$8,0,IF(SUM($BL487:BT487)&lt;$C487,MIN(N$8-(BI487+AX487+AB486),$C487-SUM($BL487:BT487)),0))</f>
        <v>0</v>
      </c>
      <c r="BW487" s="52" t="e">
        <f t="shared" si="633"/>
        <v>#N/A</v>
      </c>
      <c r="BX487" s="174" t="e">
        <f t="shared" si="634"/>
        <v>#N/A</v>
      </c>
      <c r="BY487" s="39">
        <f t="shared" si="611"/>
        <v>0</v>
      </c>
      <c r="BZ487" s="174" t="e">
        <f t="shared" si="635"/>
        <v>#N/A</v>
      </c>
      <c r="CA487" s="37">
        <f t="shared" si="612"/>
        <v>0</v>
      </c>
      <c r="CB487" s="174" t="e">
        <f t="shared" si="636"/>
        <v>#N/A</v>
      </c>
      <c r="CC487" s="39">
        <f t="shared" si="613"/>
        <v>0</v>
      </c>
      <c r="CD487" s="174" t="e">
        <f t="shared" si="637"/>
        <v>#N/A</v>
      </c>
      <c r="CE487" s="39">
        <f t="shared" si="614"/>
        <v>0</v>
      </c>
      <c r="CF487" s="174" t="e">
        <f t="shared" si="638"/>
        <v>#N/A</v>
      </c>
      <c r="CG487" s="39">
        <f t="shared" si="615"/>
        <v>0</v>
      </c>
      <c r="CH487" s="174" t="e">
        <f t="shared" si="639"/>
        <v>#N/A</v>
      </c>
      <c r="CI487" s="39">
        <f t="shared" si="616"/>
        <v>0</v>
      </c>
      <c r="CJ487" s="174" t="e">
        <f t="shared" si="640"/>
        <v>#N/A</v>
      </c>
      <c r="CK487" s="39">
        <f t="shared" si="617"/>
        <v>0</v>
      </c>
      <c r="CL487" s="174" t="e">
        <f t="shared" si="641"/>
        <v>#N/A</v>
      </c>
      <c r="CM487" s="39">
        <f t="shared" si="618"/>
        <v>0</v>
      </c>
      <c r="CN487" s="174" t="e">
        <f t="shared" si="642"/>
        <v>#N/A</v>
      </c>
      <c r="CO487" s="39">
        <f t="shared" si="619"/>
        <v>0</v>
      </c>
      <c r="CP487" s="174" t="e">
        <f t="shared" si="643"/>
        <v>#N/A</v>
      </c>
      <c r="CQ487" s="39">
        <f t="shared" si="620"/>
        <v>0</v>
      </c>
      <c r="CR487" s="39" t="e">
        <f>IF(ISERROR(BX487),NA(),(BY487/Calculator!$E$6)/2)</f>
        <v>#N/A</v>
      </c>
      <c r="CS487" s="39" t="e">
        <f>IF(ISERROR(BZ487),NA(),(CA487/Calculator!$E$6)/2)</f>
        <v>#N/A</v>
      </c>
      <c r="CT487" s="39" t="e">
        <f>IF(ISERROR(CB487),NA(),(CC487/Calculator!$E$6)/2)</f>
        <v>#N/A</v>
      </c>
      <c r="CU487" s="39" t="e">
        <f>IF(ISERROR(CD487),NA(),(CE487/Calculator!$E$6)/2)</f>
        <v>#N/A</v>
      </c>
      <c r="CV487" s="39" t="e">
        <f>IF(ISERROR(CF487),NA(),(CG487/Calculator!$E$6)/2)</f>
        <v>#N/A</v>
      </c>
      <c r="CW487" s="39" t="e">
        <f>IF(ISERROR(CH487),NA(),(CI487/Calculator!$E$6)/2)</f>
        <v>#N/A</v>
      </c>
      <c r="CX487" s="39" t="e">
        <f>IF(ISERROR(CJ487),NA(),(CK487/Calculator!$E$6)/2)</f>
        <v>#N/A</v>
      </c>
      <c r="CY487" s="39" t="e">
        <f>IF(ISERROR(CL487),NA(),(CM487/Calculator!$E$6)/2)</f>
        <v>#N/A</v>
      </c>
      <c r="CZ487" s="39" t="e">
        <f>IF(ISERROR(CN487),NA(),(CO487/Calculator!$E$6)/2)</f>
        <v>#N/A</v>
      </c>
      <c r="DA487" s="39" t="e">
        <f>IF(ISERROR(CP487),NA(),(CQ487/Calculator!$E$6)/2)</f>
        <v>#N/A</v>
      </c>
    </row>
    <row r="488" spans="1:105" s="34" customFormat="1" ht="12" thickBot="1" x14ac:dyDescent="0.25">
      <c r="A488" s="51" t="str">
        <f t="shared" si="575"/>
        <v/>
      </c>
      <c r="B488" s="52" t="str">
        <f t="shared" si="644"/>
        <v/>
      </c>
      <c r="C488" s="53" t="str">
        <f t="shared" si="576"/>
        <v/>
      </c>
      <c r="D488" s="54"/>
      <c r="E488" s="36">
        <f t="shared" si="577"/>
        <v>0</v>
      </c>
      <c r="F488" s="36">
        <f t="shared" si="578"/>
        <v>0</v>
      </c>
      <c r="G488" s="36">
        <f t="shared" si="579"/>
        <v>0</v>
      </c>
      <c r="H488" s="36">
        <f t="shared" si="580"/>
        <v>0</v>
      </c>
      <c r="I488" s="36">
        <f t="shared" si="581"/>
        <v>0</v>
      </c>
      <c r="J488" s="36">
        <f t="shared" si="582"/>
        <v>0</v>
      </c>
      <c r="K488" s="36">
        <f t="shared" si="583"/>
        <v>0</v>
      </c>
      <c r="L488" s="36">
        <f t="shared" si="584"/>
        <v>0</v>
      </c>
      <c r="M488" s="36">
        <f t="shared" si="585"/>
        <v>0</v>
      </c>
      <c r="N488" s="36">
        <f t="shared" si="586"/>
        <v>0</v>
      </c>
      <c r="O488" s="49">
        <f t="shared" si="587"/>
        <v>0</v>
      </c>
      <c r="P488" s="132" t="str">
        <f t="shared" si="588"/>
        <v/>
      </c>
      <c r="Q488" s="50">
        <f t="shared" si="589"/>
        <v>0</v>
      </c>
      <c r="R488" s="37"/>
      <c r="S488" s="36">
        <f t="shared" si="590"/>
        <v>1000</v>
      </c>
      <c r="T488" s="36">
        <f t="shared" si="591"/>
        <v>0</v>
      </c>
      <c r="U488" s="36">
        <f t="shared" si="592"/>
        <v>0</v>
      </c>
      <c r="V488" s="36">
        <f t="shared" si="593"/>
        <v>0</v>
      </c>
      <c r="W488" s="36">
        <f t="shared" si="594"/>
        <v>3000</v>
      </c>
      <c r="X488" s="36">
        <f t="shared" si="595"/>
        <v>0</v>
      </c>
      <c r="Y488" s="36">
        <f t="shared" si="596"/>
        <v>0</v>
      </c>
      <c r="Z488" s="36">
        <f t="shared" si="597"/>
        <v>117580.42000000009</v>
      </c>
      <c r="AA488" s="36">
        <f t="shared" si="598"/>
        <v>0</v>
      </c>
      <c r="AB488" s="36">
        <f t="shared" si="599"/>
        <v>0</v>
      </c>
      <c r="AC488" s="40"/>
      <c r="AD488" s="36">
        <f t="shared" si="565"/>
        <v>0</v>
      </c>
      <c r="AE488" s="36">
        <f t="shared" si="566"/>
        <v>0</v>
      </c>
      <c r="AF488" s="36">
        <f t="shared" si="567"/>
        <v>0</v>
      </c>
      <c r="AG488" s="36">
        <f t="shared" si="568"/>
        <v>0</v>
      </c>
      <c r="AH488" s="36">
        <f t="shared" si="569"/>
        <v>0</v>
      </c>
      <c r="AI488" s="36">
        <f t="shared" si="570"/>
        <v>0</v>
      </c>
      <c r="AJ488" s="36">
        <f t="shared" si="571"/>
        <v>0</v>
      </c>
      <c r="AK488" s="36">
        <f t="shared" si="572"/>
        <v>0</v>
      </c>
      <c r="AL488" s="36">
        <f t="shared" si="573"/>
        <v>0</v>
      </c>
      <c r="AM488" s="36">
        <f t="shared" si="574"/>
        <v>0</v>
      </c>
      <c r="AN488" s="40"/>
      <c r="AO488" s="36">
        <f t="shared" si="600"/>
        <v>0</v>
      </c>
      <c r="AP488" s="36">
        <f t="shared" si="601"/>
        <v>0</v>
      </c>
      <c r="AQ488" s="36">
        <f t="shared" si="602"/>
        <v>0</v>
      </c>
      <c r="AR488" s="36">
        <f t="shared" si="603"/>
        <v>0</v>
      </c>
      <c r="AS488" s="36">
        <f t="shared" si="604"/>
        <v>0</v>
      </c>
      <c r="AT488" s="36">
        <f t="shared" si="605"/>
        <v>0</v>
      </c>
      <c r="AU488" s="36">
        <f t="shared" si="606"/>
        <v>0</v>
      </c>
      <c r="AV488" s="36">
        <f t="shared" si="607"/>
        <v>341.95</v>
      </c>
      <c r="AW488" s="36">
        <f t="shared" si="608"/>
        <v>0</v>
      </c>
      <c r="AX488" s="36">
        <f t="shared" si="609"/>
        <v>0</v>
      </c>
      <c r="AZ488" s="36">
        <f t="shared" si="622"/>
        <v>0</v>
      </c>
      <c r="BA488" s="36">
        <f t="shared" si="623"/>
        <v>0</v>
      </c>
      <c r="BB488" s="36">
        <f t="shared" si="624"/>
        <v>0</v>
      </c>
      <c r="BC488" s="36">
        <f t="shared" si="625"/>
        <v>0</v>
      </c>
      <c r="BD488" s="36">
        <f t="shared" si="626"/>
        <v>0</v>
      </c>
      <c r="BE488" s="36">
        <f t="shared" si="627"/>
        <v>0</v>
      </c>
      <c r="BF488" s="36">
        <f t="shared" si="628"/>
        <v>0</v>
      </c>
      <c r="BG488" s="36">
        <f t="shared" si="629"/>
        <v>0</v>
      </c>
      <c r="BH488" s="36">
        <f t="shared" si="630"/>
        <v>0</v>
      </c>
      <c r="BI488" s="36">
        <f t="shared" si="631"/>
        <v>0</v>
      </c>
      <c r="BJ488" s="118">
        <f t="shared" si="610"/>
        <v>0</v>
      </c>
      <c r="BK488" s="37"/>
      <c r="BL488" s="38">
        <f t="shared" si="632"/>
        <v>0</v>
      </c>
      <c r="BM488" s="39">
        <f>IF(BA488+AP488+T487&gt;=F$8,0,IF(SUM($BL488:BL488)&lt;$C488,MIN(F$8-(BA488+AP488+T487),$C488-SUM($BL488:BL488)),0))</f>
        <v>0</v>
      </c>
      <c r="BN488" s="39">
        <f>IF(BB488+AQ488+U487&gt;=G$8,0,IF(SUM($BL488:BM488)&lt;$C488,MIN(G$8-(BB488+AQ488+U487),$C488-SUM($BL488:BM488)),0))</f>
        <v>0</v>
      </c>
      <c r="BO488" s="39">
        <f>IF(BC488+AR488+V487&gt;=H$8,0,IF(SUM($BL488:BN488)&lt;$C488,MIN(H$8-(BC488+AR488+V487),$C488-SUM($BL488:BN488)),0))</f>
        <v>0</v>
      </c>
      <c r="BP488" s="39">
        <f>IF(BD488+AS488+W487&gt;=I$8,0,IF(SUM($BL488:BO488)&lt;$C488,MIN(I$8-(BD488+AS488+W487),$C488-SUM($BL488:BO488)),0))</f>
        <v>0</v>
      </c>
      <c r="BQ488" s="39">
        <f>IF(BE488+AT488+X487&gt;=J$8,0,IF(SUM($BL488:BP488)&lt;$C488,MIN(J$8-(BE488+AT488+X487),$C488-SUM($BL488:BP488)),0))</f>
        <v>0</v>
      </c>
      <c r="BR488" s="39">
        <f>IF(BF488+AU488+Y487&gt;=K$8,0,IF(SUM($BL488:BQ488)&lt;$C488,MIN(K$8-(BF488+AU488+Y487),$C488-SUM($BL488:BQ488)),0))</f>
        <v>0</v>
      </c>
      <c r="BS488" s="39">
        <f>IF(BG488+AV488+Z487&gt;=L$8,0,IF(SUM($BL488:BR488)&lt;$C488,MIN(L$8-(BG488+AV488+Z487),$C488-SUM($BL488:BR488)),0))</f>
        <v>0</v>
      </c>
      <c r="BT488" s="39">
        <f>IF(BH488+AW488+AA487&gt;=M$8,0,IF(SUM($BL488:BS488)&lt;$C488,MIN(M$8-(BH488+AW488+AA487),$C488-SUM($BL488:BS488)),0))</f>
        <v>0</v>
      </c>
      <c r="BU488" s="39">
        <f>IF(BI488+AX488+AB487&gt;=N$8,0,IF(SUM($BL488:BT488)&lt;$C488,MIN(N$8-(BI488+AX488+AB487),$C488-SUM($BL488:BT488)),0))</f>
        <v>0</v>
      </c>
      <c r="BW488" s="52" t="e">
        <f t="shared" si="633"/>
        <v>#N/A</v>
      </c>
      <c r="BX488" s="174" t="e">
        <f t="shared" si="634"/>
        <v>#N/A</v>
      </c>
      <c r="BY488" s="39">
        <f t="shared" si="611"/>
        <v>0</v>
      </c>
      <c r="BZ488" s="174" t="e">
        <f t="shared" si="635"/>
        <v>#N/A</v>
      </c>
      <c r="CA488" s="37">
        <f t="shared" si="612"/>
        <v>0</v>
      </c>
      <c r="CB488" s="174" t="e">
        <f t="shared" si="636"/>
        <v>#N/A</v>
      </c>
      <c r="CC488" s="39">
        <f t="shared" si="613"/>
        <v>0</v>
      </c>
      <c r="CD488" s="174" t="e">
        <f t="shared" si="637"/>
        <v>#N/A</v>
      </c>
      <c r="CE488" s="39">
        <f t="shared" si="614"/>
        <v>0</v>
      </c>
      <c r="CF488" s="174" t="e">
        <f t="shared" si="638"/>
        <v>#N/A</v>
      </c>
      <c r="CG488" s="39">
        <f t="shared" si="615"/>
        <v>0</v>
      </c>
      <c r="CH488" s="174" t="e">
        <f t="shared" si="639"/>
        <v>#N/A</v>
      </c>
      <c r="CI488" s="39">
        <f t="shared" si="616"/>
        <v>0</v>
      </c>
      <c r="CJ488" s="174" t="e">
        <f t="shared" si="640"/>
        <v>#N/A</v>
      </c>
      <c r="CK488" s="39">
        <f t="shared" si="617"/>
        <v>0</v>
      </c>
      <c r="CL488" s="174" t="e">
        <f t="shared" si="641"/>
        <v>#N/A</v>
      </c>
      <c r="CM488" s="39">
        <f t="shared" si="618"/>
        <v>0</v>
      </c>
      <c r="CN488" s="174" t="e">
        <f t="shared" si="642"/>
        <v>#N/A</v>
      </c>
      <c r="CO488" s="39">
        <f t="shared" si="619"/>
        <v>0</v>
      </c>
      <c r="CP488" s="174" t="e">
        <f t="shared" si="643"/>
        <v>#N/A</v>
      </c>
      <c r="CQ488" s="39">
        <f t="shared" si="620"/>
        <v>0</v>
      </c>
      <c r="CR488" s="39" t="e">
        <f>IF(ISERROR(BX488),NA(),(BY488/Calculator!$E$6)/2)</f>
        <v>#N/A</v>
      </c>
      <c r="CS488" s="39" t="e">
        <f>IF(ISERROR(BZ488),NA(),(CA488/Calculator!$E$6)/2)</f>
        <v>#N/A</v>
      </c>
      <c r="CT488" s="39" t="e">
        <f>IF(ISERROR(CB488),NA(),(CC488/Calculator!$E$6)/2)</f>
        <v>#N/A</v>
      </c>
      <c r="CU488" s="39" t="e">
        <f>IF(ISERROR(CD488),NA(),(CE488/Calculator!$E$6)/2)</f>
        <v>#N/A</v>
      </c>
      <c r="CV488" s="39" t="e">
        <f>IF(ISERROR(CF488),NA(),(CG488/Calculator!$E$6)/2)</f>
        <v>#N/A</v>
      </c>
      <c r="CW488" s="39" t="e">
        <f>IF(ISERROR(CH488),NA(),(CI488/Calculator!$E$6)/2)</f>
        <v>#N/A</v>
      </c>
      <c r="CX488" s="39" t="e">
        <f>IF(ISERROR(CJ488),NA(),(CK488/Calculator!$E$6)/2)</f>
        <v>#N/A</v>
      </c>
      <c r="CY488" s="39" t="e">
        <f>IF(ISERROR(CL488),NA(),(CM488/Calculator!$E$6)/2)</f>
        <v>#N/A</v>
      </c>
      <c r="CZ488" s="39" t="e">
        <f>IF(ISERROR(CN488),NA(),(CO488/Calculator!$E$6)/2)</f>
        <v>#N/A</v>
      </c>
      <c r="DA488" s="39" t="e">
        <f>IF(ISERROR(CP488),NA(),(CQ488/Calculator!$E$6)/2)</f>
        <v>#N/A</v>
      </c>
    </row>
    <row r="489" spans="1:105" s="34" customFormat="1" ht="12" thickBot="1" x14ac:dyDescent="0.25">
      <c r="A489" s="51" t="str">
        <f t="shared" si="575"/>
        <v/>
      </c>
      <c r="B489" s="52" t="str">
        <f t="shared" si="644"/>
        <v/>
      </c>
      <c r="C489" s="53" t="str">
        <f t="shared" si="576"/>
        <v/>
      </c>
      <c r="D489" s="54"/>
      <c r="E489" s="36">
        <f t="shared" si="577"/>
        <v>0</v>
      </c>
      <c r="F489" s="36">
        <f t="shared" si="578"/>
        <v>0</v>
      </c>
      <c r="G489" s="36">
        <f t="shared" si="579"/>
        <v>0</v>
      </c>
      <c r="H489" s="36">
        <f t="shared" si="580"/>
        <v>0</v>
      </c>
      <c r="I489" s="36">
        <f t="shared" si="581"/>
        <v>0</v>
      </c>
      <c r="J489" s="36">
        <f t="shared" si="582"/>
        <v>0</v>
      </c>
      <c r="K489" s="36">
        <f t="shared" si="583"/>
        <v>0</v>
      </c>
      <c r="L489" s="36">
        <f t="shared" si="584"/>
        <v>0</v>
      </c>
      <c r="M489" s="36">
        <f t="shared" si="585"/>
        <v>0</v>
      </c>
      <c r="N489" s="36">
        <f t="shared" si="586"/>
        <v>0</v>
      </c>
      <c r="O489" s="49">
        <f t="shared" si="587"/>
        <v>0</v>
      </c>
      <c r="P489" s="132" t="str">
        <f t="shared" si="588"/>
        <v/>
      </c>
      <c r="Q489" s="50">
        <f t="shared" si="589"/>
        <v>0</v>
      </c>
      <c r="R489" s="37"/>
      <c r="S489" s="36">
        <f t="shared" si="590"/>
        <v>1000</v>
      </c>
      <c r="T489" s="36">
        <f t="shared" si="591"/>
        <v>0</v>
      </c>
      <c r="U489" s="36">
        <f t="shared" si="592"/>
        <v>0</v>
      </c>
      <c r="V489" s="36">
        <f t="shared" si="593"/>
        <v>0</v>
      </c>
      <c r="W489" s="36">
        <f t="shared" si="594"/>
        <v>3000</v>
      </c>
      <c r="X489" s="36">
        <f t="shared" si="595"/>
        <v>0</v>
      </c>
      <c r="Y489" s="36">
        <f t="shared" si="596"/>
        <v>0</v>
      </c>
      <c r="Z489" s="36">
        <f t="shared" si="597"/>
        <v>117923.36000000009</v>
      </c>
      <c r="AA489" s="36">
        <f t="shared" si="598"/>
        <v>0</v>
      </c>
      <c r="AB489" s="36">
        <f t="shared" si="599"/>
        <v>0</v>
      </c>
      <c r="AC489" s="40"/>
      <c r="AD489" s="36">
        <f t="shared" si="565"/>
        <v>0</v>
      </c>
      <c r="AE489" s="36">
        <f t="shared" si="566"/>
        <v>0</v>
      </c>
      <c r="AF489" s="36">
        <f t="shared" si="567"/>
        <v>0</v>
      </c>
      <c r="AG489" s="36">
        <f t="shared" si="568"/>
        <v>0</v>
      </c>
      <c r="AH489" s="36">
        <f t="shared" si="569"/>
        <v>0</v>
      </c>
      <c r="AI489" s="36">
        <f t="shared" si="570"/>
        <v>0</v>
      </c>
      <c r="AJ489" s="36">
        <f t="shared" si="571"/>
        <v>0</v>
      </c>
      <c r="AK489" s="36">
        <f t="shared" si="572"/>
        <v>0</v>
      </c>
      <c r="AL489" s="36">
        <f t="shared" si="573"/>
        <v>0</v>
      </c>
      <c r="AM489" s="36">
        <f t="shared" si="574"/>
        <v>0</v>
      </c>
      <c r="AN489" s="40"/>
      <c r="AO489" s="36">
        <f t="shared" si="600"/>
        <v>0</v>
      </c>
      <c r="AP489" s="36">
        <f t="shared" si="601"/>
        <v>0</v>
      </c>
      <c r="AQ489" s="36">
        <f t="shared" si="602"/>
        <v>0</v>
      </c>
      <c r="AR489" s="36">
        <f t="shared" si="603"/>
        <v>0</v>
      </c>
      <c r="AS489" s="36">
        <f t="shared" si="604"/>
        <v>0</v>
      </c>
      <c r="AT489" s="36">
        <f t="shared" si="605"/>
        <v>0</v>
      </c>
      <c r="AU489" s="36">
        <f t="shared" si="606"/>
        <v>0</v>
      </c>
      <c r="AV489" s="36">
        <f t="shared" si="607"/>
        <v>342.94</v>
      </c>
      <c r="AW489" s="36">
        <f t="shared" si="608"/>
        <v>0</v>
      </c>
      <c r="AX489" s="36">
        <f t="shared" si="609"/>
        <v>0</v>
      </c>
      <c r="AZ489" s="36">
        <f t="shared" si="622"/>
        <v>0</v>
      </c>
      <c r="BA489" s="36">
        <f t="shared" si="623"/>
        <v>0</v>
      </c>
      <c r="BB489" s="36">
        <f t="shared" si="624"/>
        <v>0</v>
      </c>
      <c r="BC489" s="36">
        <f t="shared" si="625"/>
        <v>0</v>
      </c>
      <c r="BD489" s="36">
        <f t="shared" si="626"/>
        <v>0</v>
      </c>
      <c r="BE489" s="36">
        <f t="shared" si="627"/>
        <v>0</v>
      </c>
      <c r="BF489" s="36">
        <f t="shared" si="628"/>
        <v>0</v>
      </c>
      <c r="BG489" s="36">
        <f t="shared" si="629"/>
        <v>0</v>
      </c>
      <c r="BH489" s="36">
        <f t="shared" si="630"/>
        <v>0</v>
      </c>
      <c r="BI489" s="36">
        <f t="shared" si="631"/>
        <v>0</v>
      </c>
      <c r="BJ489" s="118">
        <f t="shared" si="610"/>
        <v>0</v>
      </c>
      <c r="BK489" s="37"/>
      <c r="BL489" s="38">
        <f t="shared" si="632"/>
        <v>0</v>
      </c>
      <c r="BM489" s="39">
        <f>IF(BA489+AP489+T488&gt;=F$8,0,IF(SUM($BL489:BL489)&lt;$C489,MIN(F$8-(BA489+AP489+T488),$C489-SUM($BL489:BL489)),0))</f>
        <v>0</v>
      </c>
      <c r="BN489" s="39">
        <f>IF(BB489+AQ489+U488&gt;=G$8,0,IF(SUM($BL489:BM489)&lt;$C489,MIN(G$8-(BB489+AQ489+U488),$C489-SUM($BL489:BM489)),0))</f>
        <v>0</v>
      </c>
      <c r="BO489" s="39">
        <f>IF(BC489+AR489+V488&gt;=H$8,0,IF(SUM($BL489:BN489)&lt;$C489,MIN(H$8-(BC489+AR489+V488),$C489-SUM($BL489:BN489)),0))</f>
        <v>0</v>
      </c>
      <c r="BP489" s="39">
        <f>IF(BD489+AS489+W488&gt;=I$8,0,IF(SUM($BL489:BO489)&lt;$C489,MIN(I$8-(BD489+AS489+W488),$C489-SUM($BL489:BO489)),0))</f>
        <v>0</v>
      </c>
      <c r="BQ489" s="39">
        <f>IF(BE489+AT489+X488&gt;=J$8,0,IF(SUM($BL489:BP489)&lt;$C489,MIN(J$8-(BE489+AT489+X488),$C489-SUM($BL489:BP489)),0))</f>
        <v>0</v>
      </c>
      <c r="BR489" s="39">
        <f>IF(BF489+AU489+Y488&gt;=K$8,0,IF(SUM($BL489:BQ489)&lt;$C489,MIN(K$8-(BF489+AU489+Y488),$C489-SUM($BL489:BQ489)),0))</f>
        <v>0</v>
      </c>
      <c r="BS489" s="39">
        <f>IF(BG489+AV489+Z488&gt;=L$8,0,IF(SUM($BL489:BR489)&lt;$C489,MIN(L$8-(BG489+AV489+Z488),$C489-SUM($BL489:BR489)),0))</f>
        <v>0</v>
      </c>
      <c r="BT489" s="39">
        <f>IF(BH489+AW489+AA488&gt;=M$8,0,IF(SUM($BL489:BS489)&lt;$C489,MIN(M$8-(BH489+AW489+AA488),$C489-SUM($BL489:BS489)),0))</f>
        <v>0</v>
      </c>
      <c r="BU489" s="39">
        <f>IF(BI489+AX489+AB488&gt;=N$8,0,IF(SUM($BL489:BT489)&lt;$C489,MIN(N$8-(BI489+AX489+AB488),$C489-SUM($BL489:BT489)),0))</f>
        <v>0</v>
      </c>
      <c r="BW489" s="52" t="e">
        <f t="shared" si="633"/>
        <v>#N/A</v>
      </c>
      <c r="BX489" s="174" t="e">
        <f t="shared" si="634"/>
        <v>#N/A</v>
      </c>
      <c r="BY489" s="39">
        <f t="shared" si="611"/>
        <v>0</v>
      </c>
      <c r="BZ489" s="174" t="e">
        <f t="shared" si="635"/>
        <v>#N/A</v>
      </c>
      <c r="CA489" s="37">
        <f t="shared" si="612"/>
        <v>0</v>
      </c>
      <c r="CB489" s="174" t="e">
        <f t="shared" si="636"/>
        <v>#N/A</v>
      </c>
      <c r="CC489" s="39">
        <f t="shared" si="613"/>
        <v>0</v>
      </c>
      <c r="CD489" s="174" t="e">
        <f t="shared" si="637"/>
        <v>#N/A</v>
      </c>
      <c r="CE489" s="39">
        <f t="shared" si="614"/>
        <v>0</v>
      </c>
      <c r="CF489" s="174" t="e">
        <f t="shared" si="638"/>
        <v>#N/A</v>
      </c>
      <c r="CG489" s="39">
        <f t="shared" si="615"/>
        <v>0</v>
      </c>
      <c r="CH489" s="174" t="e">
        <f t="shared" si="639"/>
        <v>#N/A</v>
      </c>
      <c r="CI489" s="39">
        <f t="shared" si="616"/>
        <v>0</v>
      </c>
      <c r="CJ489" s="174" t="e">
        <f t="shared" si="640"/>
        <v>#N/A</v>
      </c>
      <c r="CK489" s="39">
        <f t="shared" si="617"/>
        <v>0</v>
      </c>
      <c r="CL489" s="174" t="e">
        <f t="shared" si="641"/>
        <v>#N/A</v>
      </c>
      <c r="CM489" s="39">
        <f t="shared" si="618"/>
        <v>0</v>
      </c>
      <c r="CN489" s="174" t="e">
        <f t="shared" si="642"/>
        <v>#N/A</v>
      </c>
      <c r="CO489" s="39">
        <f t="shared" si="619"/>
        <v>0</v>
      </c>
      <c r="CP489" s="174" t="e">
        <f t="shared" si="643"/>
        <v>#N/A</v>
      </c>
      <c r="CQ489" s="39">
        <f t="shared" si="620"/>
        <v>0</v>
      </c>
      <c r="CR489" s="39" t="e">
        <f>IF(ISERROR(BX489),NA(),(BY489/Calculator!$E$6)/2)</f>
        <v>#N/A</v>
      </c>
      <c r="CS489" s="39" t="e">
        <f>IF(ISERROR(BZ489),NA(),(CA489/Calculator!$E$6)/2)</f>
        <v>#N/A</v>
      </c>
      <c r="CT489" s="39" t="e">
        <f>IF(ISERROR(CB489),NA(),(CC489/Calculator!$E$6)/2)</f>
        <v>#N/A</v>
      </c>
      <c r="CU489" s="39" t="e">
        <f>IF(ISERROR(CD489),NA(),(CE489/Calculator!$E$6)/2)</f>
        <v>#N/A</v>
      </c>
      <c r="CV489" s="39" t="e">
        <f>IF(ISERROR(CF489),NA(),(CG489/Calculator!$E$6)/2)</f>
        <v>#N/A</v>
      </c>
      <c r="CW489" s="39" t="e">
        <f>IF(ISERROR(CH489),NA(),(CI489/Calculator!$E$6)/2)</f>
        <v>#N/A</v>
      </c>
      <c r="CX489" s="39" t="e">
        <f>IF(ISERROR(CJ489),NA(),(CK489/Calculator!$E$6)/2)</f>
        <v>#N/A</v>
      </c>
      <c r="CY489" s="39" t="e">
        <f>IF(ISERROR(CL489),NA(),(CM489/Calculator!$E$6)/2)</f>
        <v>#N/A</v>
      </c>
      <c r="CZ489" s="39" t="e">
        <f>IF(ISERROR(CN489),NA(),(CO489/Calculator!$E$6)/2)</f>
        <v>#N/A</v>
      </c>
      <c r="DA489" s="39" t="e">
        <f>IF(ISERROR(CP489),NA(),(CQ489/Calculator!$E$6)/2)</f>
        <v>#N/A</v>
      </c>
    </row>
    <row r="490" spans="1:105" s="34" customFormat="1" ht="12" thickBot="1" x14ac:dyDescent="0.25">
      <c r="A490" s="51" t="str">
        <f t="shared" si="575"/>
        <v/>
      </c>
      <c r="B490" s="52" t="str">
        <f t="shared" si="644"/>
        <v/>
      </c>
      <c r="C490" s="53" t="str">
        <f t="shared" si="576"/>
        <v/>
      </c>
      <c r="D490" s="54"/>
      <c r="E490" s="36">
        <f t="shared" si="577"/>
        <v>0</v>
      </c>
      <c r="F490" s="36">
        <f t="shared" si="578"/>
        <v>0</v>
      </c>
      <c r="G490" s="36">
        <f t="shared" si="579"/>
        <v>0</v>
      </c>
      <c r="H490" s="36">
        <f t="shared" si="580"/>
        <v>0</v>
      </c>
      <c r="I490" s="36">
        <f t="shared" si="581"/>
        <v>0</v>
      </c>
      <c r="J490" s="36">
        <f t="shared" si="582"/>
        <v>0</v>
      </c>
      <c r="K490" s="36">
        <f t="shared" si="583"/>
        <v>0</v>
      </c>
      <c r="L490" s="36">
        <f t="shared" si="584"/>
        <v>0</v>
      </c>
      <c r="M490" s="36">
        <f t="shared" si="585"/>
        <v>0</v>
      </c>
      <c r="N490" s="36">
        <f t="shared" si="586"/>
        <v>0</v>
      </c>
      <c r="O490" s="49">
        <f t="shared" si="587"/>
        <v>0</v>
      </c>
      <c r="P490" s="132" t="str">
        <f t="shared" si="588"/>
        <v/>
      </c>
      <c r="Q490" s="50">
        <f t="shared" si="589"/>
        <v>0</v>
      </c>
      <c r="R490" s="37"/>
      <c r="S490" s="36">
        <f t="shared" si="590"/>
        <v>1000</v>
      </c>
      <c r="T490" s="36">
        <f t="shared" si="591"/>
        <v>0</v>
      </c>
      <c r="U490" s="36">
        <f t="shared" si="592"/>
        <v>0</v>
      </c>
      <c r="V490" s="36">
        <f t="shared" si="593"/>
        <v>0</v>
      </c>
      <c r="W490" s="36">
        <f t="shared" si="594"/>
        <v>3000</v>
      </c>
      <c r="X490" s="36">
        <f t="shared" si="595"/>
        <v>0</v>
      </c>
      <c r="Y490" s="36">
        <f t="shared" si="596"/>
        <v>0</v>
      </c>
      <c r="Z490" s="36">
        <f t="shared" si="597"/>
        <v>118267.30000000009</v>
      </c>
      <c r="AA490" s="36">
        <f t="shared" si="598"/>
        <v>0</v>
      </c>
      <c r="AB490" s="36">
        <f t="shared" si="599"/>
        <v>0</v>
      </c>
      <c r="AC490" s="40"/>
      <c r="AD490" s="36">
        <f t="shared" si="565"/>
        <v>0</v>
      </c>
      <c r="AE490" s="36">
        <f t="shared" si="566"/>
        <v>0</v>
      </c>
      <c r="AF490" s="36">
        <f t="shared" si="567"/>
        <v>0</v>
      </c>
      <c r="AG490" s="36">
        <f t="shared" si="568"/>
        <v>0</v>
      </c>
      <c r="AH490" s="36">
        <f t="shared" si="569"/>
        <v>0</v>
      </c>
      <c r="AI490" s="36">
        <f t="shared" si="570"/>
        <v>0</v>
      </c>
      <c r="AJ490" s="36">
        <f t="shared" si="571"/>
        <v>0</v>
      </c>
      <c r="AK490" s="36">
        <f t="shared" si="572"/>
        <v>0</v>
      </c>
      <c r="AL490" s="36">
        <f t="shared" si="573"/>
        <v>0</v>
      </c>
      <c r="AM490" s="36">
        <f t="shared" si="574"/>
        <v>0</v>
      </c>
      <c r="AN490" s="40"/>
      <c r="AO490" s="36">
        <f t="shared" si="600"/>
        <v>0</v>
      </c>
      <c r="AP490" s="36">
        <f t="shared" si="601"/>
        <v>0</v>
      </c>
      <c r="AQ490" s="36">
        <f t="shared" si="602"/>
        <v>0</v>
      </c>
      <c r="AR490" s="36">
        <f t="shared" si="603"/>
        <v>0</v>
      </c>
      <c r="AS490" s="36">
        <f t="shared" si="604"/>
        <v>0</v>
      </c>
      <c r="AT490" s="36">
        <f t="shared" si="605"/>
        <v>0</v>
      </c>
      <c r="AU490" s="36">
        <f t="shared" si="606"/>
        <v>0</v>
      </c>
      <c r="AV490" s="36">
        <f t="shared" si="607"/>
        <v>343.94</v>
      </c>
      <c r="AW490" s="36">
        <f t="shared" si="608"/>
        <v>0</v>
      </c>
      <c r="AX490" s="36">
        <f t="shared" si="609"/>
        <v>0</v>
      </c>
      <c r="AZ490" s="36">
        <f t="shared" si="622"/>
        <v>0</v>
      </c>
      <c r="BA490" s="36">
        <f t="shared" si="623"/>
        <v>0</v>
      </c>
      <c r="BB490" s="36">
        <f t="shared" si="624"/>
        <v>0</v>
      </c>
      <c r="BC490" s="36">
        <f t="shared" si="625"/>
        <v>0</v>
      </c>
      <c r="BD490" s="36">
        <f t="shared" si="626"/>
        <v>0</v>
      </c>
      <c r="BE490" s="36">
        <f t="shared" si="627"/>
        <v>0</v>
      </c>
      <c r="BF490" s="36">
        <f t="shared" si="628"/>
        <v>0</v>
      </c>
      <c r="BG490" s="36">
        <f t="shared" si="629"/>
        <v>0</v>
      </c>
      <c r="BH490" s="36">
        <f t="shared" si="630"/>
        <v>0</v>
      </c>
      <c r="BI490" s="36">
        <f t="shared" si="631"/>
        <v>0</v>
      </c>
      <c r="BJ490" s="118">
        <f t="shared" si="610"/>
        <v>0</v>
      </c>
      <c r="BK490" s="37"/>
      <c r="BL490" s="38">
        <f t="shared" si="632"/>
        <v>0</v>
      </c>
      <c r="BM490" s="39">
        <f>IF(BA490+AP490+T489&gt;=F$8,0,IF(SUM($BL490:BL490)&lt;$C490,MIN(F$8-(BA490+AP490+T489),$C490-SUM($BL490:BL490)),0))</f>
        <v>0</v>
      </c>
      <c r="BN490" s="39">
        <f>IF(BB490+AQ490+U489&gt;=G$8,0,IF(SUM($BL490:BM490)&lt;$C490,MIN(G$8-(BB490+AQ490+U489),$C490-SUM($BL490:BM490)),0))</f>
        <v>0</v>
      </c>
      <c r="BO490" s="39">
        <f>IF(BC490+AR490+V489&gt;=H$8,0,IF(SUM($BL490:BN490)&lt;$C490,MIN(H$8-(BC490+AR490+V489),$C490-SUM($BL490:BN490)),0))</f>
        <v>0</v>
      </c>
      <c r="BP490" s="39">
        <f>IF(BD490+AS490+W489&gt;=I$8,0,IF(SUM($BL490:BO490)&lt;$C490,MIN(I$8-(BD490+AS490+W489),$C490-SUM($BL490:BO490)),0))</f>
        <v>0</v>
      </c>
      <c r="BQ490" s="39">
        <f>IF(BE490+AT490+X489&gt;=J$8,0,IF(SUM($BL490:BP490)&lt;$C490,MIN(J$8-(BE490+AT490+X489),$C490-SUM($BL490:BP490)),0))</f>
        <v>0</v>
      </c>
      <c r="BR490" s="39">
        <f>IF(BF490+AU490+Y489&gt;=K$8,0,IF(SUM($BL490:BQ490)&lt;$C490,MIN(K$8-(BF490+AU490+Y489),$C490-SUM($BL490:BQ490)),0))</f>
        <v>0</v>
      </c>
      <c r="BS490" s="39">
        <f>IF(BG490+AV490+Z489&gt;=L$8,0,IF(SUM($BL490:BR490)&lt;$C490,MIN(L$8-(BG490+AV490+Z489),$C490-SUM($BL490:BR490)),0))</f>
        <v>0</v>
      </c>
      <c r="BT490" s="39">
        <f>IF(BH490+AW490+AA489&gt;=M$8,0,IF(SUM($BL490:BS490)&lt;$C490,MIN(M$8-(BH490+AW490+AA489),$C490-SUM($BL490:BS490)),0))</f>
        <v>0</v>
      </c>
      <c r="BU490" s="39">
        <f>IF(BI490+AX490+AB489&gt;=N$8,0,IF(SUM($BL490:BT490)&lt;$C490,MIN(N$8-(BI490+AX490+AB489),$C490-SUM($BL490:BT490)),0))</f>
        <v>0</v>
      </c>
      <c r="BW490" s="52" t="e">
        <f t="shared" si="633"/>
        <v>#N/A</v>
      </c>
      <c r="BX490" s="174" t="e">
        <f t="shared" si="634"/>
        <v>#N/A</v>
      </c>
      <c r="BY490" s="39">
        <f t="shared" si="611"/>
        <v>0</v>
      </c>
      <c r="BZ490" s="174" t="e">
        <f t="shared" si="635"/>
        <v>#N/A</v>
      </c>
      <c r="CA490" s="37">
        <f t="shared" si="612"/>
        <v>0</v>
      </c>
      <c r="CB490" s="174" t="e">
        <f t="shared" si="636"/>
        <v>#N/A</v>
      </c>
      <c r="CC490" s="39">
        <f t="shared" si="613"/>
        <v>0</v>
      </c>
      <c r="CD490" s="174" t="e">
        <f t="shared" si="637"/>
        <v>#N/A</v>
      </c>
      <c r="CE490" s="39">
        <f t="shared" si="614"/>
        <v>0</v>
      </c>
      <c r="CF490" s="174" t="e">
        <f t="shared" si="638"/>
        <v>#N/A</v>
      </c>
      <c r="CG490" s="39">
        <f t="shared" si="615"/>
        <v>0</v>
      </c>
      <c r="CH490" s="174" t="e">
        <f t="shared" si="639"/>
        <v>#N/A</v>
      </c>
      <c r="CI490" s="39">
        <f t="shared" si="616"/>
        <v>0</v>
      </c>
      <c r="CJ490" s="174" t="e">
        <f t="shared" si="640"/>
        <v>#N/A</v>
      </c>
      <c r="CK490" s="39">
        <f t="shared" si="617"/>
        <v>0</v>
      </c>
      <c r="CL490" s="174" t="e">
        <f t="shared" si="641"/>
        <v>#N/A</v>
      </c>
      <c r="CM490" s="39">
        <f t="shared" si="618"/>
        <v>0</v>
      </c>
      <c r="CN490" s="174" t="e">
        <f t="shared" si="642"/>
        <v>#N/A</v>
      </c>
      <c r="CO490" s="39">
        <f t="shared" si="619"/>
        <v>0</v>
      </c>
      <c r="CP490" s="174" t="e">
        <f t="shared" si="643"/>
        <v>#N/A</v>
      </c>
      <c r="CQ490" s="39">
        <f t="shared" si="620"/>
        <v>0</v>
      </c>
      <c r="CR490" s="39" t="e">
        <f>IF(ISERROR(BX490),NA(),(BY490/Calculator!$E$6)/2)</f>
        <v>#N/A</v>
      </c>
      <c r="CS490" s="39" t="e">
        <f>IF(ISERROR(BZ490),NA(),(CA490/Calculator!$E$6)/2)</f>
        <v>#N/A</v>
      </c>
      <c r="CT490" s="39" t="e">
        <f>IF(ISERROR(CB490),NA(),(CC490/Calculator!$E$6)/2)</f>
        <v>#N/A</v>
      </c>
      <c r="CU490" s="39" t="e">
        <f>IF(ISERROR(CD490),NA(),(CE490/Calculator!$E$6)/2)</f>
        <v>#N/A</v>
      </c>
      <c r="CV490" s="39" t="e">
        <f>IF(ISERROR(CF490),NA(),(CG490/Calculator!$E$6)/2)</f>
        <v>#N/A</v>
      </c>
      <c r="CW490" s="39" t="e">
        <f>IF(ISERROR(CH490),NA(),(CI490/Calculator!$E$6)/2)</f>
        <v>#N/A</v>
      </c>
      <c r="CX490" s="39" t="e">
        <f>IF(ISERROR(CJ490),NA(),(CK490/Calculator!$E$6)/2)</f>
        <v>#N/A</v>
      </c>
      <c r="CY490" s="39" t="e">
        <f>IF(ISERROR(CL490),NA(),(CM490/Calculator!$E$6)/2)</f>
        <v>#N/A</v>
      </c>
      <c r="CZ490" s="39" t="e">
        <f>IF(ISERROR(CN490),NA(),(CO490/Calculator!$E$6)/2)</f>
        <v>#N/A</v>
      </c>
      <c r="DA490" s="39" t="e">
        <f>IF(ISERROR(CP490),NA(),(CQ490/Calculator!$E$6)/2)</f>
        <v>#N/A</v>
      </c>
    </row>
    <row r="491" spans="1:105" s="34" customFormat="1" ht="12" thickBot="1" x14ac:dyDescent="0.25">
      <c r="A491" s="51" t="str">
        <f t="shared" si="575"/>
        <v/>
      </c>
      <c r="B491" s="52" t="str">
        <f t="shared" si="644"/>
        <v/>
      </c>
      <c r="C491" s="53" t="str">
        <f t="shared" si="576"/>
        <v/>
      </c>
      <c r="D491" s="54"/>
      <c r="E491" s="36">
        <f t="shared" si="577"/>
        <v>0</v>
      </c>
      <c r="F491" s="36">
        <f t="shared" si="578"/>
        <v>0</v>
      </c>
      <c r="G491" s="36">
        <f t="shared" si="579"/>
        <v>0</v>
      </c>
      <c r="H491" s="36">
        <f t="shared" si="580"/>
        <v>0</v>
      </c>
      <c r="I491" s="36">
        <f t="shared" si="581"/>
        <v>0</v>
      </c>
      <c r="J491" s="36">
        <f t="shared" si="582"/>
        <v>0</v>
      </c>
      <c r="K491" s="36">
        <f t="shared" si="583"/>
        <v>0</v>
      </c>
      <c r="L491" s="36">
        <f t="shared" si="584"/>
        <v>0</v>
      </c>
      <c r="M491" s="36">
        <f t="shared" si="585"/>
        <v>0</v>
      </c>
      <c r="N491" s="36">
        <f t="shared" si="586"/>
        <v>0</v>
      </c>
      <c r="O491" s="49">
        <f t="shared" si="587"/>
        <v>0</v>
      </c>
      <c r="P491" s="132" t="str">
        <f t="shared" si="588"/>
        <v/>
      </c>
      <c r="Q491" s="50">
        <f t="shared" si="589"/>
        <v>0</v>
      </c>
      <c r="R491" s="37"/>
      <c r="S491" s="36">
        <f t="shared" si="590"/>
        <v>1000</v>
      </c>
      <c r="T491" s="36">
        <f t="shared" si="591"/>
        <v>0</v>
      </c>
      <c r="U491" s="36">
        <f t="shared" si="592"/>
        <v>0</v>
      </c>
      <c r="V491" s="36">
        <f t="shared" si="593"/>
        <v>0</v>
      </c>
      <c r="W491" s="36">
        <f t="shared" si="594"/>
        <v>3000</v>
      </c>
      <c r="X491" s="36">
        <f t="shared" si="595"/>
        <v>0</v>
      </c>
      <c r="Y491" s="36">
        <f t="shared" si="596"/>
        <v>0</v>
      </c>
      <c r="Z491" s="36">
        <f t="shared" si="597"/>
        <v>118612.25000000009</v>
      </c>
      <c r="AA491" s="36">
        <f t="shared" si="598"/>
        <v>0</v>
      </c>
      <c r="AB491" s="36">
        <f t="shared" si="599"/>
        <v>0</v>
      </c>
      <c r="AC491" s="40"/>
      <c r="AD491" s="36">
        <f t="shared" si="565"/>
        <v>0</v>
      </c>
      <c r="AE491" s="36">
        <f t="shared" si="566"/>
        <v>0</v>
      </c>
      <c r="AF491" s="36">
        <f t="shared" si="567"/>
        <v>0</v>
      </c>
      <c r="AG491" s="36">
        <f t="shared" si="568"/>
        <v>0</v>
      </c>
      <c r="AH491" s="36">
        <f t="shared" si="569"/>
        <v>0</v>
      </c>
      <c r="AI491" s="36">
        <f t="shared" si="570"/>
        <v>0</v>
      </c>
      <c r="AJ491" s="36">
        <f t="shared" si="571"/>
        <v>0</v>
      </c>
      <c r="AK491" s="36">
        <f t="shared" si="572"/>
        <v>0</v>
      </c>
      <c r="AL491" s="36">
        <f t="shared" si="573"/>
        <v>0</v>
      </c>
      <c r="AM491" s="36">
        <f t="shared" si="574"/>
        <v>0</v>
      </c>
      <c r="AN491" s="40"/>
      <c r="AO491" s="36">
        <f t="shared" si="600"/>
        <v>0</v>
      </c>
      <c r="AP491" s="36">
        <f t="shared" si="601"/>
        <v>0</v>
      </c>
      <c r="AQ491" s="36">
        <f t="shared" si="602"/>
        <v>0</v>
      </c>
      <c r="AR491" s="36">
        <f t="shared" si="603"/>
        <v>0</v>
      </c>
      <c r="AS491" s="36">
        <f t="shared" si="604"/>
        <v>0</v>
      </c>
      <c r="AT491" s="36">
        <f t="shared" si="605"/>
        <v>0</v>
      </c>
      <c r="AU491" s="36">
        <f t="shared" si="606"/>
        <v>0</v>
      </c>
      <c r="AV491" s="36">
        <f t="shared" si="607"/>
        <v>344.95</v>
      </c>
      <c r="AW491" s="36">
        <f t="shared" si="608"/>
        <v>0</v>
      </c>
      <c r="AX491" s="36">
        <f t="shared" si="609"/>
        <v>0</v>
      </c>
      <c r="AZ491" s="36">
        <f t="shared" si="622"/>
        <v>0</v>
      </c>
      <c r="BA491" s="36">
        <f t="shared" si="623"/>
        <v>0</v>
      </c>
      <c r="BB491" s="36">
        <f t="shared" si="624"/>
        <v>0</v>
      </c>
      <c r="BC491" s="36">
        <f t="shared" si="625"/>
        <v>0</v>
      </c>
      <c r="BD491" s="36">
        <f t="shared" si="626"/>
        <v>0</v>
      </c>
      <c r="BE491" s="36">
        <f t="shared" si="627"/>
        <v>0</v>
      </c>
      <c r="BF491" s="36">
        <f t="shared" si="628"/>
        <v>0</v>
      </c>
      <c r="BG491" s="36">
        <f t="shared" si="629"/>
        <v>0</v>
      </c>
      <c r="BH491" s="36">
        <f t="shared" si="630"/>
        <v>0</v>
      </c>
      <c r="BI491" s="36">
        <f t="shared" si="631"/>
        <v>0</v>
      </c>
      <c r="BJ491" s="118">
        <f t="shared" si="610"/>
        <v>0</v>
      </c>
      <c r="BK491" s="37"/>
      <c r="BL491" s="38">
        <f t="shared" si="632"/>
        <v>0</v>
      </c>
      <c r="BM491" s="39">
        <f>IF(BA491+AP491+T490&gt;=F$8,0,IF(SUM($BL491:BL491)&lt;$C491,MIN(F$8-(BA491+AP491+T490),$C491-SUM($BL491:BL491)),0))</f>
        <v>0</v>
      </c>
      <c r="BN491" s="39">
        <f>IF(BB491+AQ491+U490&gt;=G$8,0,IF(SUM($BL491:BM491)&lt;$C491,MIN(G$8-(BB491+AQ491+U490),$C491-SUM($BL491:BM491)),0))</f>
        <v>0</v>
      </c>
      <c r="BO491" s="39">
        <f>IF(BC491+AR491+V490&gt;=H$8,0,IF(SUM($BL491:BN491)&lt;$C491,MIN(H$8-(BC491+AR491+V490),$C491-SUM($BL491:BN491)),0))</f>
        <v>0</v>
      </c>
      <c r="BP491" s="39">
        <f>IF(BD491+AS491+W490&gt;=I$8,0,IF(SUM($BL491:BO491)&lt;$C491,MIN(I$8-(BD491+AS491+W490),$C491-SUM($BL491:BO491)),0))</f>
        <v>0</v>
      </c>
      <c r="BQ491" s="39">
        <f>IF(BE491+AT491+X490&gt;=J$8,0,IF(SUM($BL491:BP491)&lt;$C491,MIN(J$8-(BE491+AT491+X490),$C491-SUM($BL491:BP491)),0))</f>
        <v>0</v>
      </c>
      <c r="BR491" s="39">
        <f>IF(BF491+AU491+Y490&gt;=K$8,0,IF(SUM($BL491:BQ491)&lt;$C491,MIN(K$8-(BF491+AU491+Y490),$C491-SUM($BL491:BQ491)),0))</f>
        <v>0</v>
      </c>
      <c r="BS491" s="39">
        <f>IF(BG491+AV491+Z490&gt;=L$8,0,IF(SUM($BL491:BR491)&lt;$C491,MIN(L$8-(BG491+AV491+Z490),$C491-SUM($BL491:BR491)),0))</f>
        <v>0</v>
      </c>
      <c r="BT491" s="39">
        <f>IF(BH491+AW491+AA490&gt;=M$8,0,IF(SUM($BL491:BS491)&lt;$C491,MIN(M$8-(BH491+AW491+AA490),$C491-SUM($BL491:BS491)),0))</f>
        <v>0</v>
      </c>
      <c r="BU491" s="39">
        <f>IF(BI491+AX491+AB490&gt;=N$8,0,IF(SUM($BL491:BT491)&lt;$C491,MIN(N$8-(BI491+AX491+AB490),$C491-SUM($BL491:BT491)),0))</f>
        <v>0</v>
      </c>
      <c r="BW491" s="52" t="e">
        <f t="shared" si="633"/>
        <v>#N/A</v>
      </c>
      <c r="BX491" s="174" t="e">
        <f t="shared" si="634"/>
        <v>#N/A</v>
      </c>
      <c r="BY491" s="39">
        <f t="shared" si="611"/>
        <v>0</v>
      </c>
      <c r="BZ491" s="174" t="e">
        <f t="shared" si="635"/>
        <v>#N/A</v>
      </c>
      <c r="CA491" s="37">
        <f t="shared" si="612"/>
        <v>0</v>
      </c>
      <c r="CB491" s="174" t="e">
        <f t="shared" si="636"/>
        <v>#N/A</v>
      </c>
      <c r="CC491" s="39">
        <f t="shared" si="613"/>
        <v>0</v>
      </c>
      <c r="CD491" s="174" t="e">
        <f t="shared" si="637"/>
        <v>#N/A</v>
      </c>
      <c r="CE491" s="39">
        <f t="shared" si="614"/>
        <v>0</v>
      </c>
      <c r="CF491" s="174" t="e">
        <f t="shared" si="638"/>
        <v>#N/A</v>
      </c>
      <c r="CG491" s="39">
        <f t="shared" si="615"/>
        <v>0</v>
      </c>
      <c r="CH491" s="174" t="e">
        <f t="shared" si="639"/>
        <v>#N/A</v>
      </c>
      <c r="CI491" s="39">
        <f t="shared" si="616"/>
        <v>0</v>
      </c>
      <c r="CJ491" s="174" t="e">
        <f t="shared" si="640"/>
        <v>#N/A</v>
      </c>
      <c r="CK491" s="39">
        <f t="shared" si="617"/>
        <v>0</v>
      </c>
      <c r="CL491" s="174" t="e">
        <f t="shared" si="641"/>
        <v>#N/A</v>
      </c>
      <c r="CM491" s="39">
        <f t="shared" si="618"/>
        <v>0</v>
      </c>
      <c r="CN491" s="174" t="e">
        <f t="shared" si="642"/>
        <v>#N/A</v>
      </c>
      <c r="CO491" s="39">
        <f t="shared" si="619"/>
        <v>0</v>
      </c>
      <c r="CP491" s="174" t="e">
        <f t="shared" si="643"/>
        <v>#N/A</v>
      </c>
      <c r="CQ491" s="39">
        <f t="shared" si="620"/>
        <v>0</v>
      </c>
      <c r="CR491" s="39" t="e">
        <f>IF(ISERROR(BX491),NA(),(BY491/Calculator!$E$6)/2)</f>
        <v>#N/A</v>
      </c>
      <c r="CS491" s="39" t="e">
        <f>IF(ISERROR(BZ491),NA(),(CA491/Calculator!$E$6)/2)</f>
        <v>#N/A</v>
      </c>
      <c r="CT491" s="39" t="e">
        <f>IF(ISERROR(CB491),NA(),(CC491/Calculator!$E$6)/2)</f>
        <v>#N/A</v>
      </c>
      <c r="CU491" s="39" t="e">
        <f>IF(ISERROR(CD491),NA(),(CE491/Calculator!$E$6)/2)</f>
        <v>#N/A</v>
      </c>
      <c r="CV491" s="39" t="e">
        <f>IF(ISERROR(CF491),NA(),(CG491/Calculator!$E$6)/2)</f>
        <v>#N/A</v>
      </c>
      <c r="CW491" s="39" t="e">
        <f>IF(ISERROR(CH491),NA(),(CI491/Calculator!$E$6)/2)</f>
        <v>#N/A</v>
      </c>
      <c r="CX491" s="39" t="e">
        <f>IF(ISERROR(CJ491),NA(),(CK491/Calculator!$E$6)/2)</f>
        <v>#N/A</v>
      </c>
      <c r="CY491" s="39" t="e">
        <f>IF(ISERROR(CL491),NA(),(CM491/Calculator!$E$6)/2)</f>
        <v>#N/A</v>
      </c>
      <c r="CZ491" s="39" t="e">
        <f>IF(ISERROR(CN491),NA(),(CO491/Calculator!$E$6)/2)</f>
        <v>#N/A</v>
      </c>
      <c r="DA491" s="39" t="e">
        <f>IF(ISERROR(CP491),NA(),(CQ491/Calculator!$E$6)/2)</f>
        <v>#N/A</v>
      </c>
    </row>
    <row r="492" spans="1:105" s="34" customFormat="1" ht="12" thickBot="1" x14ac:dyDescent="0.25">
      <c r="A492" s="51" t="str">
        <f t="shared" si="575"/>
        <v/>
      </c>
      <c r="B492" s="52" t="str">
        <f t="shared" si="644"/>
        <v/>
      </c>
      <c r="C492" s="53" t="str">
        <f t="shared" si="576"/>
        <v/>
      </c>
      <c r="D492" s="54"/>
      <c r="E492" s="36">
        <f t="shared" si="577"/>
        <v>0</v>
      </c>
      <c r="F492" s="36">
        <f t="shared" si="578"/>
        <v>0</v>
      </c>
      <c r="G492" s="36">
        <f t="shared" si="579"/>
        <v>0</v>
      </c>
      <c r="H492" s="36">
        <f t="shared" si="580"/>
        <v>0</v>
      </c>
      <c r="I492" s="36">
        <f t="shared" si="581"/>
        <v>0</v>
      </c>
      <c r="J492" s="36">
        <f t="shared" si="582"/>
        <v>0</v>
      </c>
      <c r="K492" s="36">
        <f t="shared" si="583"/>
        <v>0</v>
      </c>
      <c r="L492" s="36">
        <f t="shared" si="584"/>
        <v>0</v>
      </c>
      <c r="M492" s="36">
        <f t="shared" si="585"/>
        <v>0</v>
      </c>
      <c r="N492" s="36">
        <f t="shared" si="586"/>
        <v>0</v>
      </c>
      <c r="O492" s="49">
        <f t="shared" si="587"/>
        <v>0</v>
      </c>
      <c r="P492" s="132" t="str">
        <f t="shared" si="588"/>
        <v/>
      </c>
      <c r="Q492" s="50">
        <f t="shared" si="589"/>
        <v>0</v>
      </c>
      <c r="R492" s="37"/>
      <c r="S492" s="36">
        <f t="shared" si="590"/>
        <v>1000</v>
      </c>
      <c r="T492" s="36">
        <f t="shared" si="591"/>
        <v>0</v>
      </c>
      <c r="U492" s="36">
        <f t="shared" si="592"/>
        <v>0</v>
      </c>
      <c r="V492" s="36">
        <f t="shared" si="593"/>
        <v>0</v>
      </c>
      <c r="W492" s="36">
        <f t="shared" si="594"/>
        <v>3000</v>
      </c>
      <c r="X492" s="36">
        <f t="shared" si="595"/>
        <v>0</v>
      </c>
      <c r="Y492" s="36">
        <f t="shared" si="596"/>
        <v>0</v>
      </c>
      <c r="Z492" s="36">
        <f t="shared" si="597"/>
        <v>118958.20000000008</v>
      </c>
      <c r="AA492" s="36">
        <f t="shared" si="598"/>
        <v>0</v>
      </c>
      <c r="AB492" s="36">
        <f t="shared" si="599"/>
        <v>0</v>
      </c>
      <c r="AC492" s="40"/>
      <c r="AD492" s="36">
        <f t="shared" si="565"/>
        <v>0</v>
      </c>
      <c r="AE492" s="36">
        <f t="shared" si="566"/>
        <v>0</v>
      </c>
      <c r="AF492" s="36">
        <f t="shared" si="567"/>
        <v>0</v>
      </c>
      <c r="AG492" s="36">
        <f t="shared" si="568"/>
        <v>0</v>
      </c>
      <c r="AH492" s="36">
        <f t="shared" si="569"/>
        <v>0</v>
      </c>
      <c r="AI492" s="36">
        <f t="shared" si="570"/>
        <v>0</v>
      </c>
      <c r="AJ492" s="36">
        <f t="shared" si="571"/>
        <v>0</v>
      </c>
      <c r="AK492" s="36">
        <f t="shared" si="572"/>
        <v>0</v>
      </c>
      <c r="AL492" s="36">
        <f t="shared" si="573"/>
        <v>0</v>
      </c>
      <c r="AM492" s="36">
        <f t="shared" si="574"/>
        <v>0</v>
      </c>
      <c r="AN492" s="40"/>
      <c r="AO492" s="36">
        <f t="shared" si="600"/>
        <v>0</v>
      </c>
      <c r="AP492" s="36">
        <f t="shared" si="601"/>
        <v>0</v>
      </c>
      <c r="AQ492" s="36">
        <f t="shared" si="602"/>
        <v>0</v>
      </c>
      <c r="AR492" s="36">
        <f t="shared" si="603"/>
        <v>0</v>
      </c>
      <c r="AS492" s="36">
        <f t="shared" si="604"/>
        <v>0</v>
      </c>
      <c r="AT492" s="36">
        <f t="shared" si="605"/>
        <v>0</v>
      </c>
      <c r="AU492" s="36">
        <f t="shared" si="606"/>
        <v>0</v>
      </c>
      <c r="AV492" s="36">
        <f t="shared" si="607"/>
        <v>345.95</v>
      </c>
      <c r="AW492" s="36">
        <f t="shared" si="608"/>
        <v>0</v>
      </c>
      <c r="AX492" s="36">
        <f t="shared" si="609"/>
        <v>0</v>
      </c>
      <c r="AZ492" s="36">
        <f t="shared" si="622"/>
        <v>0</v>
      </c>
      <c r="BA492" s="36">
        <f t="shared" si="623"/>
        <v>0</v>
      </c>
      <c r="BB492" s="36">
        <f t="shared" si="624"/>
        <v>0</v>
      </c>
      <c r="BC492" s="36">
        <f t="shared" si="625"/>
        <v>0</v>
      </c>
      <c r="BD492" s="36">
        <f t="shared" si="626"/>
        <v>0</v>
      </c>
      <c r="BE492" s="36">
        <f t="shared" si="627"/>
        <v>0</v>
      </c>
      <c r="BF492" s="36">
        <f t="shared" si="628"/>
        <v>0</v>
      </c>
      <c r="BG492" s="36">
        <f t="shared" si="629"/>
        <v>0</v>
      </c>
      <c r="BH492" s="36">
        <f t="shared" si="630"/>
        <v>0</v>
      </c>
      <c r="BI492" s="36">
        <f t="shared" si="631"/>
        <v>0</v>
      </c>
      <c r="BJ492" s="118">
        <f t="shared" si="610"/>
        <v>0</v>
      </c>
      <c r="BK492" s="37"/>
      <c r="BL492" s="38">
        <f t="shared" si="632"/>
        <v>0</v>
      </c>
      <c r="BM492" s="39">
        <f>IF(BA492+AP492+T491&gt;=F$8,0,IF(SUM($BL492:BL492)&lt;$C492,MIN(F$8-(BA492+AP492+T491),$C492-SUM($BL492:BL492)),0))</f>
        <v>0</v>
      </c>
      <c r="BN492" s="39">
        <f>IF(BB492+AQ492+U491&gt;=G$8,0,IF(SUM($BL492:BM492)&lt;$C492,MIN(G$8-(BB492+AQ492+U491),$C492-SUM($BL492:BM492)),0))</f>
        <v>0</v>
      </c>
      <c r="BO492" s="39">
        <f>IF(BC492+AR492+V491&gt;=H$8,0,IF(SUM($BL492:BN492)&lt;$C492,MIN(H$8-(BC492+AR492+V491),$C492-SUM($BL492:BN492)),0))</f>
        <v>0</v>
      </c>
      <c r="BP492" s="39">
        <f>IF(BD492+AS492+W491&gt;=I$8,0,IF(SUM($BL492:BO492)&lt;$C492,MIN(I$8-(BD492+AS492+W491),$C492-SUM($BL492:BO492)),0))</f>
        <v>0</v>
      </c>
      <c r="BQ492" s="39">
        <f>IF(BE492+AT492+X491&gt;=J$8,0,IF(SUM($BL492:BP492)&lt;$C492,MIN(J$8-(BE492+AT492+X491),$C492-SUM($BL492:BP492)),0))</f>
        <v>0</v>
      </c>
      <c r="BR492" s="39">
        <f>IF(BF492+AU492+Y491&gt;=K$8,0,IF(SUM($BL492:BQ492)&lt;$C492,MIN(K$8-(BF492+AU492+Y491),$C492-SUM($BL492:BQ492)),0))</f>
        <v>0</v>
      </c>
      <c r="BS492" s="39">
        <f>IF(BG492+AV492+Z491&gt;=L$8,0,IF(SUM($BL492:BR492)&lt;$C492,MIN(L$8-(BG492+AV492+Z491),$C492-SUM($BL492:BR492)),0))</f>
        <v>0</v>
      </c>
      <c r="BT492" s="39">
        <f>IF(BH492+AW492+AA491&gt;=M$8,0,IF(SUM($BL492:BS492)&lt;$C492,MIN(M$8-(BH492+AW492+AA491),$C492-SUM($BL492:BS492)),0))</f>
        <v>0</v>
      </c>
      <c r="BU492" s="39">
        <f>IF(BI492+AX492+AB491&gt;=N$8,0,IF(SUM($BL492:BT492)&lt;$C492,MIN(N$8-(BI492+AX492+AB491),$C492-SUM($BL492:BT492)),0))</f>
        <v>0</v>
      </c>
      <c r="BW492" s="52" t="e">
        <f t="shared" si="633"/>
        <v>#N/A</v>
      </c>
      <c r="BX492" s="174" t="e">
        <f t="shared" si="634"/>
        <v>#N/A</v>
      </c>
      <c r="BY492" s="39">
        <f t="shared" si="611"/>
        <v>0</v>
      </c>
      <c r="BZ492" s="174" t="e">
        <f t="shared" si="635"/>
        <v>#N/A</v>
      </c>
      <c r="CA492" s="37">
        <f t="shared" si="612"/>
        <v>0</v>
      </c>
      <c r="CB492" s="174" t="e">
        <f t="shared" si="636"/>
        <v>#N/A</v>
      </c>
      <c r="CC492" s="39">
        <f t="shared" si="613"/>
        <v>0</v>
      </c>
      <c r="CD492" s="174" t="e">
        <f t="shared" si="637"/>
        <v>#N/A</v>
      </c>
      <c r="CE492" s="39">
        <f t="shared" si="614"/>
        <v>0</v>
      </c>
      <c r="CF492" s="174" t="e">
        <f t="shared" si="638"/>
        <v>#N/A</v>
      </c>
      <c r="CG492" s="39">
        <f t="shared" si="615"/>
        <v>0</v>
      </c>
      <c r="CH492" s="174" t="e">
        <f t="shared" si="639"/>
        <v>#N/A</v>
      </c>
      <c r="CI492" s="39">
        <f t="shared" si="616"/>
        <v>0</v>
      </c>
      <c r="CJ492" s="174" t="e">
        <f t="shared" si="640"/>
        <v>#N/A</v>
      </c>
      <c r="CK492" s="39">
        <f t="shared" si="617"/>
        <v>0</v>
      </c>
      <c r="CL492" s="174" t="e">
        <f t="shared" si="641"/>
        <v>#N/A</v>
      </c>
      <c r="CM492" s="39">
        <f t="shared" si="618"/>
        <v>0</v>
      </c>
      <c r="CN492" s="174" t="e">
        <f t="shared" si="642"/>
        <v>#N/A</v>
      </c>
      <c r="CO492" s="39">
        <f t="shared" si="619"/>
        <v>0</v>
      </c>
      <c r="CP492" s="174" t="e">
        <f t="shared" si="643"/>
        <v>#N/A</v>
      </c>
      <c r="CQ492" s="39">
        <f t="shared" si="620"/>
        <v>0</v>
      </c>
      <c r="CR492" s="39" t="e">
        <f>IF(ISERROR(BX492),NA(),(BY492/Calculator!$E$6)/2)</f>
        <v>#N/A</v>
      </c>
      <c r="CS492" s="39" t="e">
        <f>IF(ISERROR(BZ492),NA(),(CA492/Calculator!$E$6)/2)</f>
        <v>#N/A</v>
      </c>
      <c r="CT492" s="39" t="e">
        <f>IF(ISERROR(CB492),NA(),(CC492/Calculator!$E$6)/2)</f>
        <v>#N/A</v>
      </c>
      <c r="CU492" s="39" t="e">
        <f>IF(ISERROR(CD492),NA(),(CE492/Calculator!$E$6)/2)</f>
        <v>#N/A</v>
      </c>
      <c r="CV492" s="39" t="e">
        <f>IF(ISERROR(CF492),NA(),(CG492/Calculator!$E$6)/2)</f>
        <v>#N/A</v>
      </c>
      <c r="CW492" s="39" t="e">
        <f>IF(ISERROR(CH492),NA(),(CI492/Calculator!$E$6)/2)</f>
        <v>#N/A</v>
      </c>
      <c r="CX492" s="39" t="e">
        <f>IF(ISERROR(CJ492),NA(),(CK492/Calculator!$E$6)/2)</f>
        <v>#N/A</v>
      </c>
      <c r="CY492" s="39" t="e">
        <f>IF(ISERROR(CL492),NA(),(CM492/Calculator!$E$6)/2)</f>
        <v>#N/A</v>
      </c>
      <c r="CZ492" s="39" t="e">
        <f>IF(ISERROR(CN492),NA(),(CO492/Calculator!$E$6)/2)</f>
        <v>#N/A</v>
      </c>
      <c r="DA492" s="39" t="e">
        <f>IF(ISERROR(CP492),NA(),(CQ492/Calculator!$E$6)/2)</f>
        <v>#N/A</v>
      </c>
    </row>
    <row r="493" spans="1:105" s="34" customFormat="1" ht="12" thickBot="1" x14ac:dyDescent="0.25">
      <c r="A493" s="51" t="str">
        <f t="shared" si="575"/>
        <v/>
      </c>
      <c r="B493" s="52" t="str">
        <f t="shared" si="644"/>
        <v/>
      </c>
      <c r="C493" s="53" t="str">
        <f t="shared" si="576"/>
        <v/>
      </c>
      <c r="D493" s="54"/>
      <c r="E493" s="36">
        <f t="shared" si="577"/>
        <v>0</v>
      </c>
      <c r="F493" s="36">
        <f t="shared" si="578"/>
        <v>0</v>
      </c>
      <c r="G493" s="36">
        <f t="shared" si="579"/>
        <v>0</v>
      </c>
      <c r="H493" s="36">
        <f t="shared" si="580"/>
        <v>0</v>
      </c>
      <c r="I493" s="36">
        <f t="shared" si="581"/>
        <v>0</v>
      </c>
      <c r="J493" s="36">
        <f t="shared" si="582"/>
        <v>0</v>
      </c>
      <c r="K493" s="36">
        <f t="shared" si="583"/>
        <v>0</v>
      </c>
      <c r="L493" s="36">
        <f t="shared" si="584"/>
        <v>0</v>
      </c>
      <c r="M493" s="36">
        <f t="shared" si="585"/>
        <v>0</v>
      </c>
      <c r="N493" s="36">
        <f t="shared" si="586"/>
        <v>0</v>
      </c>
      <c r="O493" s="49">
        <f t="shared" si="587"/>
        <v>0</v>
      </c>
      <c r="P493" s="132" t="str">
        <f t="shared" si="588"/>
        <v/>
      </c>
      <c r="Q493" s="50">
        <f t="shared" si="589"/>
        <v>0</v>
      </c>
      <c r="R493" s="37"/>
      <c r="S493" s="36">
        <f t="shared" si="590"/>
        <v>1000</v>
      </c>
      <c r="T493" s="36">
        <f t="shared" si="591"/>
        <v>0</v>
      </c>
      <c r="U493" s="36">
        <f t="shared" si="592"/>
        <v>0</v>
      </c>
      <c r="V493" s="36">
        <f t="shared" si="593"/>
        <v>0</v>
      </c>
      <c r="W493" s="36">
        <f t="shared" si="594"/>
        <v>3000</v>
      </c>
      <c r="X493" s="36">
        <f t="shared" si="595"/>
        <v>0</v>
      </c>
      <c r="Y493" s="36">
        <f t="shared" si="596"/>
        <v>0</v>
      </c>
      <c r="Z493" s="36">
        <f t="shared" si="597"/>
        <v>119305.16000000009</v>
      </c>
      <c r="AA493" s="36">
        <f t="shared" si="598"/>
        <v>0</v>
      </c>
      <c r="AB493" s="36">
        <f t="shared" si="599"/>
        <v>0</v>
      </c>
      <c r="AC493" s="40"/>
      <c r="AD493" s="36">
        <f t="shared" si="565"/>
        <v>0</v>
      </c>
      <c r="AE493" s="36">
        <f t="shared" si="566"/>
        <v>0</v>
      </c>
      <c r="AF493" s="36">
        <f t="shared" si="567"/>
        <v>0</v>
      </c>
      <c r="AG493" s="36">
        <f t="shared" si="568"/>
        <v>0</v>
      </c>
      <c r="AH493" s="36">
        <f t="shared" si="569"/>
        <v>0</v>
      </c>
      <c r="AI493" s="36">
        <f t="shared" si="570"/>
        <v>0</v>
      </c>
      <c r="AJ493" s="36">
        <f t="shared" si="571"/>
        <v>0</v>
      </c>
      <c r="AK493" s="36">
        <f t="shared" si="572"/>
        <v>0</v>
      </c>
      <c r="AL493" s="36">
        <f t="shared" si="573"/>
        <v>0</v>
      </c>
      <c r="AM493" s="36">
        <f t="shared" si="574"/>
        <v>0</v>
      </c>
      <c r="AN493" s="40"/>
      <c r="AO493" s="36">
        <f t="shared" si="600"/>
        <v>0</v>
      </c>
      <c r="AP493" s="36">
        <f t="shared" si="601"/>
        <v>0</v>
      </c>
      <c r="AQ493" s="36">
        <f t="shared" si="602"/>
        <v>0</v>
      </c>
      <c r="AR493" s="36">
        <f t="shared" si="603"/>
        <v>0</v>
      </c>
      <c r="AS493" s="36">
        <f t="shared" si="604"/>
        <v>0</v>
      </c>
      <c r="AT493" s="36">
        <f t="shared" si="605"/>
        <v>0</v>
      </c>
      <c r="AU493" s="36">
        <f t="shared" si="606"/>
        <v>0</v>
      </c>
      <c r="AV493" s="36">
        <f t="shared" si="607"/>
        <v>346.96</v>
      </c>
      <c r="AW493" s="36">
        <f t="shared" si="608"/>
        <v>0</v>
      </c>
      <c r="AX493" s="36">
        <f t="shared" si="609"/>
        <v>0</v>
      </c>
      <c r="AZ493" s="36">
        <f t="shared" si="622"/>
        <v>0</v>
      </c>
      <c r="BA493" s="36">
        <f t="shared" si="623"/>
        <v>0</v>
      </c>
      <c r="BB493" s="36">
        <f t="shared" si="624"/>
        <v>0</v>
      </c>
      <c r="BC493" s="36">
        <f t="shared" si="625"/>
        <v>0</v>
      </c>
      <c r="BD493" s="36">
        <f t="shared" si="626"/>
        <v>0</v>
      </c>
      <c r="BE493" s="36">
        <f t="shared" si="627"/>
        <v>0</v>
      </c>
      <c r="BF493" s="36">
        <f t="shared" si="628"/>
        <v>0</v>
      </c>
      <c r="BG493" s="36">
        <f t="shared" si="629"/>
        <v>0</v>
      </c>
      <c r="BH493" s="36">
        <f t="shared" si="630"/>
        <v>0</v>
      </c>
      <c r="BI493" s="36">
        <f t="shared" si="631"/>
        <v>0</v>
      </c>
      <c r="BJ493" s="118">
        <f t="shared" si="610"/>
        <v>0</v>
      </c>
      <c r="BK493" s="37"/>
      <c r="BL493" s="38">
        <f t="shared" si="632"/>
        <v>0</v>
      </c>
      <c r="BM493" s="39">
        <f>IF(BA493+AP493+T492&gt;=F$8,0,IF(SUM($BL493:BL493)&lt;$C493,MIN(F$8-(BA493+AP493+T492),$C493-SUM($BL493:BL493)),0))</f>
        <v>0</v>
      </c>
      <c r="BN493" s="39">
        <f>IF(BB493+AQ493+U492&gt;=G$8,0,IF(SUM($BL493:BM493)&lt;$C493,MIN(G$8-(BB493+AQ493+U492),$C493-SUM($BL493:BM493)),0))</f>
        <v>0</v>
      </c>
      <c r="BO493" s="39">
        <f>IF(BC493+AR493+V492&gt;=H$8,0,IF(SUM($BL493:BN493)&lt;$C493,MIN(H$8-(BC493+AR493+V492),$C493-SUM($BL493:BN493)),0))</f>
        <v>0</v>
      </c>
      <c r="BP493" s="39">
        <f>IF(BD493+AS493+W492&gt;=I$8,0,IF(SUM($BL493:BO493)&lt;$C493,MIN(I$8-(BD493+AS493+W492),$C493-SUM($BL493:BO493)),0))</f>
        <v>0</v>
      </c>
      <c r="BQ493" s="39">
        <f>IF(BE493+AT493+X492&gt;=J$8,0,IF(SUM($BL493:BP493)&lt;$C493,MIN(J$8-(BE493+AT493+X492),$C493-SUM($BL493:BP493)),0))</f>
        <v>0</v>
      </c>
      <c r="BR493" s="39">
        <f>IF(BF493+AU493+Y492&gt;=K$8,0,IF(SUM($BL493:BQ493)&lt;$C493,MIN(K$8-(BF493+AU493+Y492),$C493-SUM($BL493:BQ493)),0))</f>
        <v>0</v>
      </c>
      <c r="BS493" s="39">
        <f>IF(BG493+AV493+Z492&gt;=L$8,0,IF(SUM($BL493:BR493)&lt;$C493,MIN(L$8-(BG493+AV493+Z492),$C493-SUM($BL493:BR493)),0))</f>
        <v>0</v>
      </c>
      <c r="BT493" s="39">
        <f>IF(BH493+AW493+AA492&gt;=M$8,0,IF(SUM($BL493:BS493)&lt;$C493,MIN(M$8-(BH493+AW493+AA492),$C493-SUM($BL493:BS493)),0))</f>
        <v>0</v>
      </c>
      <c r="BU493" s="39">
        <f>IF(BI493+AX493+AB492&gt;=N$8,0,IF(SUM($BL493:BT493)&lt;$C493,MIN(N$8-(BI493+AX493+AB492),$C493-SUM($BL493:BT493)),0))</f>
        <v>0</v>
      </c>
      <c r="BW493" s="52" t="e">
        <f t="shared" si="633"/>
        <v>#N/A</v>
      </c>
      <c r="BX493" s="174" t="e">
        <f t="shared" si="634"/>
        <v>#N/A</v>
      </c>
      <c r="BY493" s="39">
        <f t="shared" si="611"/>
        <v>0</v>
      </c>
      <c r="BZ493" s="174" t="e">
        <f t="shared" si="635"/>
        <v>#N/A</v>
      </c>
      <c r="CA493" s="37">
        <f t="shared" si="612"/>
        <v>0</v>
      </c>
      <c r="CB493" s="174" t="e">
        <f t="shared" si="636"/>
        <v>#N/A</v>
      </c>
      <c r="CC493" s="39">
        <f t="shared" si="613"/>
        <v>0</v>
      </c>
      <c r="CD493" s="174" t="e">
        <f t="shared" si="637"/>
        <v>#N/A</v>
      </c>
      <c r="CE493" s="39">
        <f t="shared" si="614"/>
        <v>0</v>
      </c>
      <c r="CF493" s="174" t="e">
        <f t="shared" si="638"/>
        <v>#N/A</v>
      </c>
      <c r="CG493" s="39">
        <f t="shared" si="615"/>
        <v>0</v>
      </c>
      <c r="CH493" s="174" t="e">
        <f t="shared" si="639"/>
        <v>#N/A</v>
      </c>
      <c r="CI493" s="39">
        <f t="shared" si="616"/>
        <v>0</v>
      </c>
      <c r="CJ493" s="174" t="e">
        <f t="shared" si="640"/>
        <v>#N/A</v>
      </c>
      <c r="CK493" s="39">
        <f t="shared" si="617"/>
        <v>0</v>
      </c>
      <c r="CL493" s="174" t="e">
        <f t="shared" si="641"/>
        <v>#N/A</v>
      </c>
      <c r="CM493" s="39">
        <f t="shared" si="618"/>
        <v>0</v>
      </c>
      <c r="CN493" s="174" t="e">
        <f t="shared" si="642"/>
        <v>#N/A</v>
      </c>
      <c r="CO493" s="39">
        <f t="shared" si="619"/>
        <v>0</v>
      </c>
      <c r="CP493" s="174" t="e">
        <f t="shared" si="643"/>
        <v>#N/A</v>
      </c>
      <c r="CQ493" s="39">
        <f t="shared" si="620"/>
        <v>0</v>
      </c>
      <c r="CR493" s="39" t="e">
        <f>IF(ISERROR(BX493),NA(),(BY493/Calculator!$E$6)/2)</f>
        <v>#N/A</v>
      </c>
      <c r="CS493" s="39" t="e">
        <f>IF(ISERROR(BZ493),NA(),(CA493/Calculator!$E$6)/2)</f>
        <v>#N/A</v>
      </c>
      <c r="CT493" s="39" t="e">
        <f>IF(ISERROR(CB493),NA(),(CC493/Calculator!$E$6)/2)</f>
        <v>#N/A</v>
      </c>
      <c r="CU493" s="39" t="e">
        <f>IF(ISERROR(CD493),NA(),(CE493/Calculator!$E$6)/2)</f>
        <v>#N/A</v>
      </c>
      <c r="CV493" s="39" t="e">
        <f>IF(ISERROR(CF493),NA(),(CG493/Calculator!$E$6)/2)</f>
        <v>#N/A</v>
      </c>
      <c r="CW493" s="39" t="e">
        <f>IF(ISERROR(CH493),NA(),(CI493/Calculator!$E$6)/2)</f>
        <v>#N/A</v>
      </c>
      <c r="CX493" s="39" t="e">
        <f>IF(ISERROR(CJ493),NA(),(CK493/Calculator!$E$6)/2)</f>
        <v>#N/A</v>
      </c>
      <c r="CY493" s="39" t="e">
        <f>IF(ISERROR(CL493),NA(),(CM493/Calculator!$E$6)/2)</f>
        <v>#N/A</v>
      </c>
      <c r="CZ493" s="39" t="e">
        <f>IF(ISERROR(CN493),NA(),(CO493/Calculator!$E$6)/2)</f>
        <v>#N/A</v>
      </c>
      <c r="DA493" s="39" t="e">
        <f>IF(ISERROR(CP493),NA(),(CQ493/Calculator!$E$6)/2)</f>
        <v>#N/A</v>
      </c>
    </row>
    <row r="494" spans="1:105" s="34" customFormat="1" ht="12" thickBot="1" x14ac:dyDescent="0.25">
      <c r="A494" s="51" t="str">
        <f t="shared" si="575"/>
        <v/>
      </c>
      <c r="B494" s="52" t="str">
        <f t="shared" si="644"/>
        <v/>
      </c>
      <c r="C494" s="53" t="str">
        <f t="shared" si="576"/>
        <v/>
      </c>
      <c r="D494" s="54"/>
      <c r="E494" s="36">
        <f t="shared" si="577"/>
        <v>0</v>
      </c>
      <c r="F494" s="36">
        <f t="shared" si="578"/>
        <v>0</v>
      </c>
      <c r="G494" s="36">
        <f t="shared" si="579"/>
        <v>0</v>
      </c>
      <c r="H494" s="36">
        <f t="shared" si="580"/>
        <v>0</v>
      </c>
      <c r="I494" s="36">
        <f t="shared" si="581"/>
        <v>0</v>
      </c>
      <c r="J494" s="36">
        <f t="shared" si="582"/>
        <v>0</v>
      </c>
      <c r="K494" s="36">
        <f t="shared" si="583"/>
        <v>0</v>
      </c>
      <c r="L494" s="36">
        <f t="shared" si="584"/>
        <v>0</v>
      </c>
      <c r="M494" s="36">
        <f t="shared" si="585"/>
        <v>0</v>
      </c>
      <c r="N494" s="36">
        <f t="shared" si="586"/>
        <v>0</v>
      </c>
      <c r="O494" s="49">
        <f t="shared" si="587"/>
        <v>0</v>
      </c>
      <c r="P494" s="132" t="str">
        <f t="shared" si="588"/>
        <v/>
      </c>
      <c r="Q494" s="50">
        <f t="shared" si="589"/>
        <v>0</v>
      </c>
      <c r="R494" s="37"/>
      <c r="S494" s="36">
        <f t="shared" si="590"/>
        <v>1000</v>
      </c>
      <c r="T494" s="36">
        <f t="shared" si="591"/>
        <v>0</v>
      </c>
      <c r="U494" s="36">
        <f t="shared" si="592"/>
        <v>0</v>
      </c>
      <c r="V494" s="36">
        <f t="shared" si="593"/>
        <v>0</v>
      </c>
      <c r="W494" s="36">
        <f t="shared" si="594"/>
        <v>3000</v>
      </c>
      <c r="X494" s="36">
        <f t="shared" si="595"/>
        <v>0</v>
      </c>
      <c r="Y494" s="36">
        <f t="shared" si="596"/>
        <v>0</v>
      </c>
      <c r="Z494" s="36">
        <f t="shared" si="597"/>
        <v>119653.13000000009</v>
      </c>
      <c r="AA494" s="36">
        <f t="shared" si="598"/>
        <v>0</v>
      </c>
      <c r="AB494" s="36">
        <f t="shared" si="599"/>
        <v>0</v>
      </c>
      <c r="AC494" s="40"/>
      <c r="AD494" s="36">
        <f t="shared" si="565"/>
        <v>0</v>
      </c>
      <c r="AE494" s="36">
        <f t="shared" si="566"/>
        <v>0</v>
      </c>
      <c r="AF494" s="36">
        <f t="shared" si="567"/>
        <v>0</v>
      </c>
      <c r="AG494" s="36">
        <f t="shared" si="568"/>
        <v>0</v>
      </c>
      <c r="AH494" s="36">
        <f t="shared" si="569"/>
        <v>0</v>
      </c>
      <c r="AI494" s="36">
        <f t="shared" si="570"/>
        <v>0</v>
      </c>
      <c r="AJ494" s="36">
        <f t="shared" si="571"/>
        <v>0</v>
      </c>
      <c r="AK494" s="36">
        <f t="shared" si="572"/>
        <v>0</v>
      </c>
      <c r="AL494" s="36">
        <f t="shared" si="573"/>
        <v>0</v>
      </c>
      <c r="AM494" s="36">
        <f t="shared" si="574"/>
        <v>0</v>
      </c>
      <c r="AN494" s="40"/>
      <c r="AO494" s="36">
        <f t="shared" si="600"/>
        <v>0</v>
      </c>
      <c r="AP494" s="36">
        <f t="shared" si="601"/>
        <v>0</v>
      </c>
      <c r="AQ494" s="36">
        <f t="shared" si="602"/>
        <v>0</v>
      </c>
      <c r="AR494" s="36">
        <f t="shared" si="603"/>
        <v>0</v>
      </c>
      <c r="AS494" s="36">
        <f t="shared" si="604"/>
        <v>0</v>
      </c>
      <c r="AT494" s="36">
        <f t="shared" si="605"/>
        <v>0</v>
      </c>
      <c r="AU494" s="36">
        <f t="shared" si="606"/>
        <v>0</v>
      </c>
      <c r="AV494" s="36">
        <f t="shared" si="607"/>
        <v>347.97</v>
      </c>
      <c r="AW494" s="36">
        <f t="shared" si="608"/>
        <v>0</v>
      </c>
      <c r="AX494" s="36">
        <f t="shared" si="609"/>
        <v>0</v>
      </c>
      <c r="AZ494" s="36">
        <f t="shared" si="622"/>
        <v>0</v>
      </c>
      <c r="BA494" s="36">
        <f t="shared" si="623"/>
        <v>0</v>
      </c>
      <c r="BB494" s="36">
        <f t="shared" si="624"/>
        <v>0</v>
      </c>
      <c r="BC494" s="36">
        <f t="shared" si="625"/>
        <v>0</v>
      </c>
      <c r="BD494" s="36">
        <f t="shared" si="626"/>
        <v>0</v>
      </c>
      <c r="BE494" s="36">
        <f t="shared" si="627"/>
        <v>0</v>
      </c>
      <c r="BF494" s="36">
        <f t="shared" si="628"/>
        <v>0</v>
      </c>
      <c r="BG494" s="36">
        <f t="shared" si="629"/>
        <v>0</v>
      </c>
      <c r="BH494" s="36">
        <f t="shared" si="630"/>
        <v>0</v>
      </c>
      <c r="BI494" s="36">
        <f t="shared" si="631"/>
        <v>0</v>
      </c>
      <c r="BJ494" s="118">
        <f t="shared" si="610"/>
        <v>0</v>
      </c>
      <c r="BK494" s="37"/>
      <c r="BL494" s="38">
        <f t="shared" si="632"/>
        <v>0</v>
      </c>
      <c r="BM494" s="39">
        <f>IF(BA494+AP494+T493&gt;=F$8,0,IF(SUM($BL494:BL494)&lt;$C494,MIN(F$8-(BA494+AP494+T493),$C494-SUM($BL494:BL494)),0))</f>
        <v>0</v>
      </c>
      <c r="BN494" s="39">
        <f>IF(BB494+AQ494+U493&gt;=G$8,0,IF(SUM($BL494:BM494)&lt;$C494,MIN(G$8-(BB494+AQ494+U493),$C494-SUM($BL494:BM494)),0))</f>
        <v>0</v>
      </c>
      <c r="BO494" s="39">
        <f>IF(BC494+AR494+V493&gt;=H$8,0,IF(SUM($BL494:BN494)&lt;$C494,MIN(H$8-(BC494+AR494+V493),$C494-SUM($BL494:BN494)),0))</f>
        <v>0</v>
      </c>
      <c r="BP494" s="39">
        <f>IF(BD494+AS494+W493&gt;=I$8,0,IF(SUM($BL494:BO494)&lt;$C494,MIN(I$8-(BD494+AS494+W493),$C494-SUM($BL494:BO494)),0))</f>
        <v>0</v>
      </c>
      <c r="BQ494" s="39">
        <f>IF(BE494+AT494+X493&gt;=J$8,0,IF(SUM($BL494:BP494)&lt;$C494,MIN(J$8-(BE494+AT494+X493),$C494-SUM($BL494:BP494)),0))</f>
        <v>0</v>
      </c>
      <c r="BR494" s="39">
        <f>IF(BF494+AU494+Y493&gt;=K$8,0,IF(SUM($BL494:BQ494)&lt;$C494,MIN(K$8-(BF494+AU494+Y493),$C494-SUM($BL494:BQ494)),0))</f>
        <v>0</v>
      </c>
      <c r="BS494" s="39">
        <f>IF(BG494+AV494+Z493&gt;=L$8,0,IF(SUM($BL494:BR494)&lt;$C494,MIN(L$8-(BG494+AV494+Z493),$C494-SUM($BL494:BR494)),0))</f>
        <v>0</v>
      </c>
      <c r="BT494" s="39">
        <f>IF(BH494+AW494+AA493&gt;=M$8,0,IF(SUM($BL494:BS494)&lt;$C494,MIN(M$8-(BH494+AW494+AA493),$C494-SUM($BL494:BS494)),0))</f>
        <v>0</v>
      </c>
      <c r="BU494" s="39">
        <f>IF(BI494+AX494+AB493&gt;=N$8,0,IF(SUM($BL494:BT494)&lt;$C494,MIN(N$8-(BI494+AX494+AB493),$C494-SUM($BL494:BT494)),0))</f>
        <v>0</v>
      </c>
      <c r="BW494" s="52" t="e">
        <f t="shared" si="633"/>
        <v>#N/A</v>
      </c>
      <c r="BX494" s="174" t="e">
        <f t="shared" si="634"/>
        <v>#N/A</v>
      </c>
      <c r="BY494" s="39">
        <f t="shared" si="611"/>
        <v>0</v>
      </c>
      <c r="BZ494" s="174" t="e">
        <f t="shared" si="635"/>
        <v>#N/A</v>
      </c>
      <c r="CA494" s="37">
        <f t="shared" si="612"/>
        <v>0</v>
      </c>
      <c r="CB494" s="174" t="e">
        <f t="shared" si="636"/>
        <v>#N/A</v>
      </c>
      <c r="CC494" s="39">
        <f t="shared" si="613"/>
        <v>0</v>
      </c>
      <c r="CD494" s="174" t="e">
        <f t="shared" si="637"/>
        <v>#N/A</v>
      </c>
      <c r="CE494" s="39">
        <f t="shared" si="614"/>
        <v>0</v>
      </c>
      <c r="CF494" s="174" t="e">
        <f t="shared" si="638"/>
        <v>#N/A</v>
      </c>
      <c r="CG494" s="39">
        <f t="shared" si="615"/>
        <v>0</v>
      </c>
      <c r="CH494" s="174" t="e">
        <f t="shared" si="639"/>
        <v>#N/A</v>
      </c>
      <c r="CI494" s="39">
        <f t="shared" si="616"/>
        <v>0</v>
      </c>
      <c r="CJ494" s="174" t="e">
        <f t="shared" si="640"/>
        <v>#N/A</v>
      </c>
      <c r="CK494" s="39">
        <f t="shared" si="617"/>
        <v>0</v>
      </c>
      <c r="CL494" s="174" t="e">
        <f t="shared" si="641"/>
        <v>#N/A</v>
      </c>
      <c r="CM494" s="39">
        <f t="shared" si="618"/>
        <v>0</v>
      </c>
      <c r="CN494" s="174" t="e">
        <f t="shared" si="642"/>
        <v>#N/A</v>
      </c>
      <c r="CO494" s="39">
        <f t="shared" si="619"/>
        <v>0</v>
      </c>
      <c r="CP494" s="174" t="e">
        <f t="shared" si="643"/>
        <v>#N/A</v>
      </c>
      <c r="CQ494" s="39">
        <f t="shared" si="620"/>
        <v>0</v>
      </c>
      <c r="CR494" s="39" t="e">
        <f>IF(ISERROR(BX494),NA(),(BY494/Calculator!$E$6)/2)</f>
        <v>#N/A</v>
      </c>
      <c r="CS494" s="39" t="e">
        <f>IF(ISERROR(BZ494),NA(),(CA494/Calculator!$E$6)/2)</f>
        <v>#N/A</v>
      </c>
      <c r="CT494" s="39" t="e">
        <f>IF(ISERROR(CB494),NA(),(CC494/Calculator!$E$6)/2)</f>
        <v>#N/A</v>
      </c>
      <c r="CU494" s="39" t="e">
        <f>IF(ISERROR(CD494),NA(),(CE494/Calculator!$E$6)/2)</f>
        <v>#N/A</v>
      </c>
      <c r="CV494" s="39" t="e">
        <f>IF(ISERROR(CF494),NA(),(CG494/Calculator!$E$6)/2)</f>
        <v>#N/A</v>
      </c>
      <c r="CW494" s="39" t="e">
        <f>IF(ISERROR(CH494),NA(),(CI494/Calculator!$E$6)/2)</f>
        <v>#N/A</v>
      </c>
      <c r="CX494" s="39" t="e">
        <f>IF(ISERROR(CJ494),NA(),(CK494/Calculator!$E$6)/2)</f>
        <v>#N/A</v>
      </c>
      <c r="CY494" s="39" t="e">
        <f>IF(ISERROR(CL494),NA(),(CM494/Calculator!$E$6)/2)</f>
        <v>#N/A</v>
      </c>
      <c r="CZ494" s="39" t="e">
        <f>IF(ISERROR(CN494),NA(),(CO494/Calculator!$E$6)/2)</f>
        <v>#N/A</v>
      </c>
      <c r="DA494" s="39" t="e">
        <f>IF(ISERROR(CP494),NA(),(CQ494/Calculator!$E$6)/2)</f>
        <v>#N/A</v>
      </c>
    </row>
    <row r="495" spans="1:105" s="34" customFormat="1" ht="12" thickBot="1" x14ac:dyDescent="0.25">
      <c r="A495" s="51" t="str">
        <f t="shared" si="575"/>
        <v/>
      </c>
      <c r="B495" s="52" t="str">
        <f t="shared" si="644"/>
        <v/>
      </c>
      <c r="C495" s="53" t="str">
        <f t="shared" si="576"/>
        <v/>
      </c>
      <c r="D495" s="54"/>
      <c r="E495" s="36">
        <f t="shared" si="577"/>
        <v>0</v>
      </c>
      <c r="F495" s="36">
        <f t="shared" si="578"/>
        <v>0</v>
      </c>
      <c r="G495" s="36">
        <f t="shared" si="579"/>
        <v>0</v>
      </c>
      <c r="H495" s="36">
        <f t="shared" si="580"/>
        <v>0</v>
      </c>
      <c r="I495" s="36">
        <f t="shared" si="581"/>
        <v>0</v>
      </c>
      <c r="J495" s="36">
        <f t="shared" si="582"/>
        <v>0</v>
      </c>
      <c r="K495" s="36">
        <f t="shared" si="583"/>
        <v>0</v>
      </c>
      <c r="L495" s="36">
        <f t="shared" si="584"/>
        <v>0</v>
      </c>
      <c r="M495" s="36">
        <f t="shared" si="585"/>
        <v>0</v>
      </c>
      <c r="N495" s="36">
        <f t="shared" si="586"/>
        <v>0</v>
      </c>
      <c r="O495" s="49">
        <f t="shared" si="587"/>
        <v>0</v>
      </c>
      <c r="P495" s="132" t="str">
        <f t="shared" si="588"/>
        <v/>
      </c>
      <c r="Q495" s="50">
        <f t="shared" si="589"/>
        <v>0</v>
      </c>
      <c r="R495" s="37"/>
      <c r="S495" s="36">
        <f t="shared" si="590"/>
        <v>1000</v>
      </c>
      <c r="T495" s="36">
        <f t="shared" si="591"/>
        <v>0</v>
      </c>
      <c r="U495" s="36">
        <f t="shared" si="592"/>
        <v>0</v>
      </c>
      <c r="V495" s="36">
        <f t="shared" si="593"/>
        <v>0</v>
      </c>
      <c r="W495" s="36">
        <f t="shared" si="594"/>
        <v>3000</v>
      </c>
      <c r="X495" s="36">
        <f t="shared" si="595"/>
        <v>0</v>
      </c>
      <c r="Y495" s="36">
        <f t="shared" si="596"/>
        <v>0</v>
      </c>
      <c r="Z495" s="36">
        <f t="shared" si="597"/>
        <v>120002.1200000001</v>
      </c>
      <c r="AA495" s="36">
        <f t="shared" si="598"/>
        <v>0</v>
      </c>
      <c r="AB495" s="36">
        <f t="shared" si="599"/>
        <v>0</v>
      </c>
      <c r="AC495" s="40"/>
      <c r="AD495" s="36">
        <f t="shared" si="565"/>
        <v>0</v>
      </c>
      <c r="AE495" s="36">
        <f t="shared" si="566"/>
        <v>0</v>
      </c>
      <c r="AF495" s="36">
        <f t="shared" si="567"/>
        <v>0</v>
      </c>
      <c r="AG495" s="36">
        <f t="shared" si="568"/>
        <v>0</v>
      </c>
      <c r="AH495" s="36">
        <f t="shared" si="569"/>
        <v>0</v>
      </c>
      <c r="AI495" s="36">
        <f t="shared" si="570"/>
        <v>0</v>
      </c>
      <c r="AJ495" s="36">
        <f t="shared" si="571"/>
        <v>0</v>
      </c>
      <c r="AK495" s="36">
        <f t="shared" si="572"/>
        <v>0</v>
      </c>
      <c r="AL495" s="36">
        <f t="shared" si="573"/>
        <v>0</v>
      </c>
      <c r="AM495" s="36">
        <f t="shared" si="574"/>
        <v>0</v>
      </c>
      <c r="AN495" s="40"/>
      <c r="AO495" s="36">
        <f t="shared" si="600"/>
        <v>0</v>
      </c>
      <c r="AP495" s="36">
        <f t="shared" si="601"/>
        <v>0</v>
      </c>
      <c r="AQ495" s="36">
        <f t="shared" si="602"/>
        <v>0</v>
      </c>
      <c r="AR495" s="36">
        <f t="shared" si="603"/>
        <v>0</v>
      </c>
      <c r="AS495" s="36">
        <f t="shared" si="604"/>
        <v>0</v>
      </c>
      <c r="AT495" s="36">
        <f t="shared" si="605"/>
        <v>0</v>
      </c>
      <c r="AU495" s="36">
        <f t="shared" si="606"/>
        <v>0</v>
      </c>
      <c r="AV495" s="36">
        <f t="shared" si="607"/>
        <v>348.99</v>
      </c>
      <c r="AW495" s="36">
        <f t="shared" si="608"/>
        <v>0</v>
      </c>
      <c r="AX495" s="36">
        <f t="shared" si="609"/>
        <v>0</v>
      </c>
      <c r="AZ495" s="36">
        <f t="shared" si="622"/>
        <v>0</v>
      </c>
      <c r="BA495" s="36">
        <f t="shared" si="623"/>
        <v>0</v>
      </c>
      <c r="BB495" s="36">
        <f t="shared" si="624"/>
        <v>0</v>
      </c>
      <c r="BC495" s="36">
        <f t="shared" si="625"/>
        <v>0</v>
      </c>
      <c r="BD495" s="36">
        <f t="shared" si="626"/>
        <v>0</v>
      </c>
      <c r="BE495" s="36">
        <f t="shared" si="627"/>
        <v>0</v>
      </c>
      <c r="BF495" s="36">
        <f t="shared" si="628"/>
        <v>0</v>
      </c>
      <c r="BG495" s="36">
        <f t="shared" si="629"/>
        <v>0</v>
      </c>
      <c r="BH495" s="36">
        <f t="shared" si="630"/>
        <v>0</v>
      </c>
      <c r="BI495" s="36">
        <f t="shared" si="631"/>
        <v>0</v>
      </c>
      <c r="BJ495" s="118">
        <f t="shared" si="610"/>
        <v>0</v>
      </c>
      <c r="BK495" s="37"/>
      <c r="BL495" s="38">
        <f t="shared" si="632"/>
        <v>0</v>
      </c>
      <c r="BM495" s="39">
        <f>IF(BA495+AP495+T494&gt;=F$8,0,IF(SUM($BL495:BL495)&lt;$C495,MIN(F$8-(BA495+AP495+T494),$C495-SUM($BL495:BL495)),0))</f>
        <v>0</v>
      </c>
      <c r="BN495" s="39">
        <f>IF(BB495+AQ495+U494&gt;=G$8,0,IF(SUM($BL495:BM495)&lt;$C495,MIN(G$8-(BB495+AQ495+U494),$C495-SUM($BL495:BM495)),0))</f>
        <v>0</v>
      </c>
      <c r="BO495" s="39">
        <f>IF(BC495+AR495+V494&gt;=H$8,0,IF(SUM($BL495:BN495)&lt;$C495,MIN(H$8-(BC495+AR495+V494),$C495-SUM($BL495:BN495)),0))</f>
        <v>0</v>
      </c>
      <c r="BP495" s="39">
        <f>IF(BD495+AS495+W494&gt;=I$8,0,IF(SUM($BL495:BO495)&lt;$C495,MIN(I$8-(BD495+AS495+W494),$C495-SUM($BL495:BO495)),0))</f>
        <v>0</v>
      </c>
      <c r="BQ495" s="39">
        <f>IF(BE495+AT495+X494&gt;=J$8,0,IF(SUM($BL495:BP495)&lt;$C495,MIN(J$8-(BE495+AT495+X494),$C495-SUM($BL495:BP495)),0))</f>
        <v>0</v>
      </c>
      <c r="BR495" s="39">
        <f>IF(BF495+AU495+Y494&gt;=K$8,0,IF(SUM($BL495:BQ495)&lt;$C495,MIN(K$8-(BF495+AU495+Y494),$C495-SUM($BL495:BQ495)),0))</f>
        <v>0</v>
      </c>
      <c r="BS495" s="39">
        <f>IF(BG495+AV495+Z494&gt;=L$8,0,IF(SUM($BL495:BR495)&lt;$C495,MIN(L$8-(BG495+AV495+Z494),$C495-SUM($BL495:BR495)),0))</f>
        <v>0</v>
      </c>
      <c r="BT495" s="39">
        <f>IF(BH495+AW495+AA494&gt;=M$8,0,IF(SUM($BL495:BS495)&lt;$C495,MIN(M$8-(BH495+AW495+AA494),$C495-SUM($BL495:BS495)),0))</f>
        <v>0</v>
      </c>
      <c r="BU495" s="39">
        <f>IF(BI495+AX495+AB494&gt;=N$8,0,IF(SUM($BL495:BT495)&lt;$C495,MIN(N$8-(BI495+AX495+AB494),$C495-SUM($BL495:BT495)),0))</f>
        <v>0</v>
      </c>
      <c r="BW495" s="52" t="e">
        <f t="shared" si="633"/>
        <v>#N/A</v>
      </c>
      <c r="BX495" s="174" t="e">
        <f t="shared" si="634"/>
        <v>#N/A</v>
      </c>
      <c r="BY495" s="39">
        <f t="shared" si="611"/>
        <v>0</v>
      </c>
      <c r="BZ495" s="174" t="e">
        <f t="shared" si="635"/>
        <v>#N/A</v>
      </c>
      <c r="CA495" s="37">
        <f t="shared" si="612"/>
        <v>0</v>
      </c>
      <c r="CB495" s="174" t="e">
        <f t="shared" si="636"/>
        <v>#N/A</v>
      </c>
      <c r="CC495" s="39">
        <f t="shared" si="613"/>
        <v>0</v>
      </c>
      <c r="CD495" s="174" t="e">
        <f t="shared" si="637"/>
        <v>#N/A</v>
      </c>
      <c r="CE495" s="39">
        <f t="shared" si="614"/>
        <v>0</v>
      </c>
      <c r="CF495" s="174" t="e">
        <f t="shared" si="638"/>
        <v>#N/A</v>
      </c>
      <c r="CG495" s="39">
        <f t="shared" si="615"/>
        <v>0</v>
      </c>
      <c r="CH495" s="174" t="e">
        <f t="shared" si="639"/>
        <v>#N/A</v>
      </c>
      <c r="CI495" s="39">
        <f t="shared" si="616"/>
        <v>0</v>
      </c>
      <c r="CJ495" s="174" t="e">
        <f t="shared" si="640"/>
        <v>#N/A</v>
      </c>
      <c r="CK495" s="39">
        <f t="shared" si="617"/>
        <v>0</v>
      </c>
      <c r="CL495" s="174" t="e">
        <f t="shared" si="641"/>
        <v>#N/A</v>
      </c>
      <c r="CM495" s="39">
        <f t="shared" si="618"/>
        <v>0</v>
      </c>
      <c r="CN495" s="174" t="e">
        <f t="shared" si="642"/>
        <v>#N/A</v>
      </c>
      <c r="CO495" s="39">
        <f t="shared" si="619"/>
        <v>0</v>
      </c>
      <c r="CP495" s="174" t="e">
        <f t="shared" si="643"/>
        <v>#N/A</v>
      </c>
      <c r="CQ495" s="39">
        <f t="shared" si="620"/>
        <v>0</v>
      </c>
      <c r="CR495" s="39" t="e">
        <f>IF(ISERROR(BX495),NA(),(BY495/Calculator!$E$6)/2)</f>
        <v>#N/A</v>
      </c>
      <c r="CS495" s="39" t="e">
        <f>IF(ISERROR(BZ495),NA(),(CA495/Calculator!$E$6)/2)</f>
        <v>#N/A</v>
      </c>
      <c r="CT495" s="39" t="e">
        <f>IF(ISERROR(CB495),NA(),(CC495/Calculator!$E$6)/2)</f>
        <v>#N/A</v>
      </c>
      <c r="CU495" s="39" t="e">
        <f>IF(ISERROR(CD495),NA(),(CE495/Calculator!$E$6)/2)</f>
        <v>#N/A</v>
      </c>
      <c r="CV495" s="39" t="e">
        <f>IF(ISERROR(CF495),NA(),(CG495/Calculator!$E$6)/2)</f>
        <v>#N/A</v>
      </c>
      <c r="CW495" s="39" t="e">
        <f>IF(ISERROR(CH495),NA(),(CI495/Calculator!$E$6)/2)</f>
        <v>#N/A</v>
      </c>
      <c r="CX495" s="39" t="e">
        <f>IF(ISERROR(CJ495),NA(),(CK495/Calculator!$E$6)/2)</f>
        <v>#N/A</v>
      </c>
      <c r="CY495" s="39" t="e">
        <f>IF(ISERROR(CL495),NA(),(CM495/Calculator!$E$6)/2)</f>
        <v>#N/A</v>
      </c>
      <c r="CZ495" s="39" t="e">
        <f>IF(ISERROR(CN495),NA(),(CO495/Calculator!$E$6)/2)</f>
        <v>#N/A</v>
      </c>
      <c r="DA495" s="39" t="e">
        <f>IF(ISERROR(CP495),NA(),(CQ495/Calculator!$E$6)/2)</f>
        <v>#N/A</v>
      </c>
    </row>
    <row r="496" spans="1:105" s="34" customFormat="1" ht="12" thickBot="1" x14ac:dyDescent="0.25">
      <c r="A496" s="51" t="str">
        <f t="shared" si="575"/>
        <v/>
      </c>
      <c r="B496" s="52" t="str">
        <f t="shared" si="644"/>
        <v/>
      </c>
      <c r="C496" s="53" t="str">
        <f t="shared" si="576"/>
        <v/>
      </c>
      <c r="D496" s="54"/>
      <c r="E496" s="36">
        <f t="shared" si="577"/>
        <v>0</v>
      </c>
      <c r="F496" s="36">
        <f t="shared" si="578"/>
        <v>0</v>
      </c>
      <c r="G496" s="36">
        <f t="shared" si="579"/>
        <v>0</v>
      </c>
      <c r="H496" s="36">
        <f t="shared" si="580"/>
        <v>0</v>
      </c>
      <c r="I496" s="36">
        <f t="shared" si="581"/>
        <v>0</v>
      </c>
      <c r="J496" s="36">
        <f t="shared" si="582"/>
        <v>0</v>
      </c>
      <c r="K496" s="36">
        <f t="shared" si="583"/>
        <v>0</v>
      </c>
      <c r="L496" s="36">
        <f t="shared" si="584"/>
        <v>0</v>
      </c>
      <c r="M496" s="36">
        <f t="shared" si="585"/>
        <v>0</v>
      </c>
      <c r="N496" s="36">
        <f t="shared" si="586"/>
        <v>0</v>
      </c>
      <c r="O496" s="49">
        <f t="shared" si="587"/>
        <v>0</v>
      </c>
      <c r="P496" s="132" t="str">
        <f t="shared" si="588"/>
        <v/>
      </c>
      <c r="Q496" s="50">
        <f t="shared" si="589"/>
        <v>0</v>
      </c>
      <c r="R496" s="37"/>
      <c r="S496" s="36">
        <f t="shared" si="590"/>
        <v>1000</v>
      </c>
      <c r="T496" s="36">
        <f t="shared" si="591"/>
        <v>0</v>
      </c>
      <c r="U496" s="36">
        <f t="shared" si="592"/>
        <v>0</v>
      </c>
      <c r="V496" s="36">
        <f t="shared" si="593"/>
        <v>0</v>
      </c>
      <c r="W496" s="36">
        <f t="shared" si="594"/>
        <v>3000</v>
      </c>
      <c r="X496" s="36">
        <f t="shared" si="595"/>
        <v>0</v>
      </c>
      <c r="Y496" s="36">
        <f t="shared" si="596"/>
        <v>0</v>
      </c>
      <c r="Z496" s="36">
        <f t="shared" si="597"/>
        <v>120352.13000000009</v>
      </c>
      <c r="AA496" s="36">
        <f t="shared" si="598"/>
        <v>0</v>
      </c>
      <c r="AB496" s="36">
        <f t="shared" si="599"/>
        <v>0</v>
      </c>
      <c r="AC496" s="40"/>
      <c r="AD496" s="36">
        <f t="shared" si="565"/>
        <v>0</v>
      </c>
      <c r="AE496" s="36">
        <f t="shared" si="566"/>
        <v>0</v>
      </c>
      <c r="AF496" s="36">
        <f t="shared" si="567"/>
        <v>0</v>
      </c>
      <c r="AG496" s="36">
        <f t="shared" si="568"/>
        <v>0</v>
      </c>
      <c r="AH496" s="36">
        <f t="shared" si="569"/>
        <v>0</v>
      </c>
      <c r="AI496" s="36">
        <f t="shared" si="570"/>
        <v>0</v>
      </c>
      <c r="AJ496" s="36">
        <f t="shared" si="571"/>
        <v>0</v>
      </c>
      <c r="AK496" s="36">
        <f t="shared" si="572"/>
        <v>0</v>
      </c>
      <c r="AL496" s="36">
        <f t="shared" si="573"/>
        <v>0</v>
      </c>
      <c r="AM496" s="36">
        <f t="shared" si="574"/>
        <v>0</v>
      </c>
      <c r="AN496" s="40"/>
      <c r="AO496" s="36">
        <f t="shared" si="600"/>
        <v>0</v>
      </c>
      <c r="AP496" s="36">
        <f t="shared" si="601"/>
        <v>0</v>
      </c>
      <c r="AQ496" s="36">
        <f t="shared" si="602"/>
        <v>0</v>
      </c>
      <c r="AR496" s="36">
        <f t="shared" si="603"/>
        <v>0</v>
      </c>
      <c r="AS496" s="36">
        <f t="shared" si="604"/>
        <v>0</v>
      </c>
      <c r="AT496" s="36">
        <f t="shared" si="605"/>
        <v>0</v>
      </c>
      <c r="AU496" s="36">
        <f t="shared" si="606"/>
        <v>0</v>
      </c>
      <c r="AV496" s="36">
        <f t="shared" si="607"/>
        <v>350.01</v>
      </c>
      <c r="AW496" s="36">
        <f t="shared" si="608"/>
        <v>0</v>
      </c>
      <c r="AX496" s="36">
        <f t="shared" si="609"/>
        <v>0</v>
      </c>
      <c r="AZ496" s="36">
        <f t="shared" si="622"/>
        <v>0</v>
      </c>
      <c r="BA496" s="36">
        <f t="shared" si="623"/>
        <v>0</v>
      </c>
      <c r="BB496" s="36">
        <f t="shared" si="624"/>
        <v>0</v>
      </c>
      <c r="BC496" s="36">
        <f t="shared" si="625"/>
        <v>0</v>
      </c>
      <c r="BD496" s="36">
        <f t="shared" si="626"/>
        <v>0</v>
      </c>
      <c r="BE496" s="36">
        <f t="shared" si="627"/>
        <v>0</v>
      </c>
      <c r="BF496" s="36">
        <f t="shared" si="628"/>
        <v>0</v>
      </c>
      <c r="BG496" s="36">
        <f t="shared" si="629"/>
        <v>0</v>
      </c>
      <c r="BH496" s="36">
        <f t="shared" si="630"/>
        <v>0</v>
      </c>
      <c r="BI496" s="36">
        <f t="shared" si="631"/>
        <v>0</v>
      </c>
      <c r="BJ496" s="118">
        <f t="shared" si="610"/>
        <v>0</v>
      </c>
      <c r="BK496" s="37"/>
      <c r="BL496" s="38">
        <f t="shared" si="632"/>
        <v>0</v>
      </c>
      <c r="BM496" s="39">
        <f>IF(BA496+AP496+T495&gt;=F$8,0,IF(SUM($BL496:BL496)&lt;$C496,MIN(F$8-(BA496+AP496+T495),$C496-SUM($BL496:BL496)),0))</f>
        <v>0</v>
      </c>
      <c r="BN496" s="39">
        <f>IF(BB496+AQ496+U495&gt;=G$8,0,IF(SUM($BL496:BM496)&lt;$C496,MIN(G$8-(BB496+AQ496+U495),$C496-SUM($BL496:BM496)),0))</f>
        <v>0</v>
      </c>
      <c r="BO496" s="39">
        <f>IF(BC496+AR496+V495&gt;=H$8,0,IF(SUM($BL496:BN496)&lt;$C496,MIN(H$8-(BC496+AR496+V495),$C496-SUM($BL496:BN496)),0))</f>
        <v>0</v>
      </c>
      <c r="BP496" s="39">
        <f>IF(BD496+AS496+W495&gt;=I$8,0,IF(SUM($BL496:BO496)&lt;$C496,MIN(I$8-(BD496+AS496+W495),$C496-SUM($BL496:BO496)),0))</f>
        <v>0</v>
      </c>
      <c r="BQ496" s="39">
        <f>IF(BE496+AT496+X495&gt;=J$8,0,IF(SUM($BL496:BP496)&lt;$C496,MIN(J$8-(BE496+AT496+X495),$C496-SUM($BL496:BP496)),0))</f>
        <v>0</v>
      </c>
      <c r="BR496" s="39">
        <f>IF(BF496+AU496+Y495&gt;=K$8,0,IF(SUM($BL496:BQ496)&lt;$C496,MIN(K$8-(BF496+AU496+Y495),$C496-SUM($BL496:BQ496)),0))</f>
        <v>0</v>
      </c>
      <c r="BS496" s="39">
        <f>IF(BG496+AV496+Z495&gt;=L$8,0,IF(SUM($BL496:BR496)&lt;$C496,MIN(L$8-(BG496+AV496+Z495),$C496-SUM($BL496:BR496)),0))</f>
        <v>0</v>
      </c>
      <c r="BT496" s="39">
        <f>IF(BH496+AW496+AA495&gt;=M$8,0,IF(SUM($BL496:BS496)&lt;$C496,MIN(M$8-(BH496+AW496+AA495),$C496-SUM($BL496:BS496)),0))</f>
        <v>0</v>
      </c>
      <c r="BU496" s="39">
        <f>IF(BI496+AX496+AB495&gt;=N$8,0,IF(SUM($BL496:BT496)&lt;$C496,MIN(N$8-(BI496+AX496+AB495),$C496-SUM($BL496:BT496)),0))</f>
        <v>0</v>
      </c>
      <c r="BW496" s="52" t="e">
        <f t="shared" si="633"/>
        <v>#N/A</v>
      </c>
      <c r="BX496" s="174" t="e">
        <f t="shared" si="634"/>
        <v>#N/A</v>
      </c>
      <c r="BY496" s="39">
        <f t="shared" si="611"/>
        <v>0</v>
      </c>
      <c r="BZ496" s="174" t="e">
        <f t="shared" si="635"/>
        <v>#N/A</v>
      </c>
      <c r="CA496" s="37">
        <f t="shared" si="612"/>
        <v>0</v>
      </c>
      <c r="CB496" s="174" t="e">
        <f t="shared" si="636"/>
        <v>#N/A</v>
      </c>
      <c r="CC496" s="39">
        <f t="shared" si="613"/>
        <v>0</v>
      </c>
      <c r="CD496" s="174" t="e">
        <f t="shared" si="637"/>
        <v>#N/A</v>
      </c>
      <c r="CE496" s="39">
        <f t="shared" si="614"/>
        <v>0</v>
      </c>
      <c r="CF496" s="174" t="e">
        <f t="shared" si="638"/>
        <v>#N/A</v>
      </c>
      <c r="CG496" s="39">
        <f t="shared" si="615"/>
        <v>0</v>
      </c>
      <c r="CH496" s="174" t="e">
        <f t="shared" si="639"/>
        <v>#N/A</v>
      </c>
      <c r="CI496" s="39">
        <f t="shared" si="616"/>
        <v>0</v>
      </c>
      <c r="CJ496" s="174" t="e">
        <f t="shared" si="640"/>
        <v>#N/A</v>
      </c>
      <c r="CK496" s="39">
        <f t="shared" si="617"/>
        <v>0</v>
      </c>
      <c r="CL496" s="174" t="e">
        <f t="shared" si="641"/>
        <v>#N/A</v>
      </c>
      <c r="CM496" s="39">
        <f t="shared" si="618"/>
        <v>0</v>
      </c>
      <c r="CN496" s="174" t="e">
        <f t="shared" si="642"/>
        <v>#N/A</v>
      </c>
      <c r="CO496" s="39">
        <f t="shared" si="619"/>
        <v>0</v>
      </c>
      <c r="CP496" s="174" t="e">
        <f t="shared" si="643"/>
        <v>#N/A</v>
      </c>
      <c r="CQ496" s="39">
        <f t="shared" si="620"/>
        <v>0</v>
      </c>
      <c r="CR496" s="39" t="e">
        <f>IF(ISERROR(BX496),NA(),(BY496/Calculator!$E$6)/2)</f>
        <v>#N/A</v>
      </c>
      <c r="CS496" s="39" t="e">
        <f>IF(ISERROR(BZ496),NA(),(CA496/Calculator!$E$6)/2)</f>
        <v>#N/A</v>
      </c>
      <c r="CT496" s="39" t="e">
        <f>IF(ISERROR(CB496),NA(),(CC496/Calculator!$E$6)/2)</f>
        <v>#N/A</v>
      </c>
      <c r="CU496" s="39" t="e">
        <f>IF(ISERROR(CD496),NA(),(CE496/Calculator!$E$6)/2)</f>
        <v>#N/A</v>
      </c>
      <c r="CV496" s="39" t="e">
        <f>IF(ISERROR(CF496),NA(),(CG496/Calculator!$E$6)/2)</f>
        <v>#N/A</v>
      </c>
      <c r="CW496" s="39" t="e">
        <f>IF(ISERROR(CH496),NA(),(CI496/Calculator!$E$6)/2)</f>
        <v>#N/A</v>
      </c>
      <c r="CX496" s="39" t="e">
        <f>IF(ISERROR(CJ496),NA(),(CK496/Calculator!$E$6)/2)</f>
        <v>#N/A</v>
      </c>
      <c r="CY496" s="39" t="e">
        <f>IF(ISERROR(CL496),NA(),(CM496/Calculator!$E$6)/2)</f>
        <v>#N/A</v>
      </c>
      <c r="CZ496" s="39" t="e">
        <f>IF(ISERROR(CN496),NA(),(CO496/Calculator!$E$6)/2)</f>
        <v>#N/A</v>
      </c>
      <c r="DA496" s="39" t="e">
        <f>IF(ISERROR(CP496),NA(),(CQ496/Calculator!$E$6)/2)</f>
        <v>#N/A</v>
      </c>
    </row>
    <row r="497" spans="1:105" s="34" customFormat="1" ht="12" thickBot="1" x14ac:dyDescent="0.25">
      <c r="A497" s="51" t="str">
        <f t="shared" si="575"/>
        <v/>
      </c>
      <c r="B497" s="52" t="str">
        <f t="shared" si="644"/>
        <v/>
      </c>
      <c r="C497" s="53" t="str">
        <f t="shared" si="576"/>
        <v/>
      </c>
      <c r="D497" s="54"/>
      <c r="E497" s="36">
        <f t="shared" si="577"/>
        <v>0</v>
      </c>
      <c r="F497" s="36">
        <f t="shared" si="578"/>
        <v>0</v>
      </c>
      <c r="G497" s="36">
        <f t="shared" si="579"/>
        <v>0</v>
      </c>
      <c r="H497" s="36">
        <f t="shared" si="580"/>
        <v>0</v>
      </c>
      <c r="I497" s="36">
        <f t="shared" si="581"/>
        <v>0</v>
      </c>
      <c r="J497" s="36">
        <f t="shared" si="582"/>
        <v>0</v>
      </c>
      <c r="K497" s="36">
        <f t="shared" si="583"/>
        <v>0</v>
      </c>
      <c r="L497" s="36">
        <f t="shared" si="584"/>
        <v>0</v>
      </c>
      <c r="M497" s="36">
        <f t="shared" si="585"/>
        <v>0</v>
      </c>
      <c r="N497" s="36">
        <f t="shared" si="586"/>
        <v>0</v>
      </c>
      <c r="O497" s="49">
        <f t="shared" si="587"/>
        <v>0</v>
      </c>
      <c r="P497" s="132" t="str">
        <f t="shared" si="588"/>
        <v/>
      </c>
      <c r="Q497" s="50">
        <f t="shared" si="589"/>
        <v>0</v>
      </c>
      <c r="R497" s="37"/>
      <c r="S497" s="36">
        <f t="shared" si="590"/>
        <v>1000</v>
      </c>
      <c r="T497" s="36">
        <f t="shared" si="591"/>
        <v>0</v>
      </c>
      <c r="U497" s="36">
        <f t="shared" si="592"/>
        <v>0</v>
      </c>
      <c r="V497" s="36">
        <f t="shared" si="593"/>
        <v>0</v>
      </c>
      <c r="W497" s="36">
        <f t="shared" si="594"/>
        <v>3000</v>
      </c>
      <c r="X497" s="36">
        <f t="shared" si="595"/>
        <v>0</v>
      </c>
      <c r="Y497" s="36">
        <f t="shared" si="596"/>
        <v>0</v>
      </c>
      <c r="Z497" s="36">
        <f t="shared" si="597"/>
        <v>120703.16000000009</v>
      </c>
      <c r="AA497" s="36">
        <f t="shared" si="598"/>
        <v>0</v>
      </c>
      <c r="AB497" s="36">
        <f t="shared" si="599"/>
        <v>0</v>
      </c>
      <c r="AC497" s="40"/>
      <c r="AD497" s="36">
        <f t="shared" si="565"/>
        <v>0</v>
      </c>
      <c r="AE497" s="36">
        <f t="shared" si="566"/>
        <v>0</v>
      </c>
      <c r="AF497" s="36">
        <f t="shared" si="567"/>
        <v>0</v>
      </c>
      <c r="AG497" s="36">
        <f t="shared" si="568"/>
        <v>0</v>
      </c>
      <c r="AH497" s="36">
        <f t="shared" si="569"/>
        <v>0</v>
      </c>
      <c r="AI497" s="36">
        <f t="shared" si="570"/>
        <v>0</v>
      </c>
      <c r="AJ497" s="36">
        <f t="shared" si="571"/>
        <v>0</v>
      </c>
      <c r="AK497" s="36">
        <f t="shared" si="572"/>
        <v>0</v>
      </c>
      <c r="AL497" s="36">
        <f t="shared" si="573"/>
        <v>0</v>
      </c>
      <c r="AM497" s="36">
        <f t="shared" si="574"/>
        <v>0</v>
      </c>
      <c r="AN497" s="40"/>
      <c r="AO497" s="36">
        <f t="shared" si="600"/>
        <v>0</v>
      </c>
      <c r="AP497" s="36">
        <f t="shared" si="601"/>
        <v>0</v>
      </c>
      <c r="AQ497" s="36">
        <f t="shared" si="602"/>
        <v>0</v>
      </c>
      <c r="AR497" s="36">
        <f t="shared" si="603"/>
        <v>0</v>
      </c>
      <c r="AS497" s="36">
        <f t="shared" si="604"/>
        <v>0</v>
      </c>
      <c r="AT497" s="36">
        <f t="shared" si="605"/>
        <v>0</v>
      </c>
      <c r="AU497" s="36">
        <f t="shared" si="606"/>
        <v>0</v>
      </c>
      <c r="AV497" s="36">
        <f t="shared" si="607"/>
        <v>351.03</v>
      </c>
      <c r="AW497" s="36">
        <f t="shared" si="608"/>
        <v>0</v>
      </c>
      <c r="AX497" s="36">
        <f t="shared" si="609"/>
        <v>0</v>
      </c>
      <c r="AZ497" s="36">
        <f t="shared" si="622"/>
        <v>0</v>
      </c>
      <c r="BA497" s="36">
        <f t="shared" si="623"/>
        <v>0</v>
      </c>
      <c r="BB497" s="36">
        <f t="shared" si="624"/>
        <v>0</v>
      </c>
      <c r="BC497" s="36">
        <f t="shared" si="625"/>
        <v>0</v>
      </c>
      <c r="BD497" s="36">
        <f t="shared" si="626"/>
        <v>0</v>
      </c>
      <c r="BE497" s="36">
        <f t="shared" si="627"/>
        <v>0</v>
      </c>
      <c r="BF497" s="36">
        <f t="shared" si="628"/>
        <v>0</v>
      </c>
      <c r="BG497" s="36">
        <f t="shared" si="629"/>
        <v>0</v>
      </c>
      <c r="BH497" s="36">
        <f t="shared" si="630"/>
        <v>0</v>
      </c>
      <c r="BI497" s="36">
        <f t="shared" si="631"/>
        <v>0</v>
      </c>
      <c r="BJ497" s="118">
        <f t="shared" si="610"/>
        <v>0</v>
      </c>
      <c r="BK497" s="37"/>
      <c r="BL497" s="38">
        <f t="shared" si="632"/>
        <v>0</v>
      </c>
      <c r="BM497" s="39">
        <f>IF(BA497+AP497+T496&gt;=F$8,0,IF(SUM($BL497:BL497)&lt;$C497,MIN(F$8-(BA497+AP497+T496),$C497-SUM($BL497:BL497)),0))</f>
        <v>0</v>
      </c>
      <c r="BN497" s="39">
        <f>IF(BB497+AQ497+U496&gt;=G$8,0,IF(SUM($BL497:BM497)&lt;$C497,MIN(G$8-(BB497+AQ497+U496),$C497-SUM($BL497:BM497)),0))</f>
        <v>0</v>
      </c>
      <c r="BO497" s="39">
        <f>IF(BC497+AR497+V496&gt;=H$8,0,IF(SUM($BL497:BN497)&lt;$C497,MIN(H$8-(BC497+AR497+V496),$C497-SUM($BL497:BN497)),0))</f>
        <v>0</v>
      </c>
      <c r="BP497" s="39">
        <f>IF(BD497+AS497+W496&gt;=I$8,0,IF(SUM($BL497:BO497)&lt;$C497,MIN(I$8-(BD497+AS497+W496),$C497-SUM($BL497:BO497)),0))</f>
        <v>0</v>
      </c>
      <c r="BQ497" s="39">
        <f>IF(BE497+AT497+X496&gt;=J$8,0,IF(SUM($BL497:BP497)&lt;$C497,MIN(J$8-(BE497+AT497+X496),$C497-SUM($BL497:BP497)),0))</f>
        <v>0</v>
      </c>
      <c r="BR497" s="39">
        <f>IF(BF497+AU497+Y496&gt;=K$8,0,IF(SUM($BL497:BQ497)&lt;$C497,MIN(K$8-(BF497+AU497+Y496),$C497-SUM($BL497:BQ497)),0))</f>
        <v>0</v>
      </c>
      <c r="BS497" s="39">
        <f>IF(BG497+AV497+Z496&gt;=L$8,0,IF(SUM($BL497:BR497)&lt;$C497,MIN(L$8-(BG497+AV497+Z496),$C497-SUM($BL497:BR497)),0))</f>
        <v>0</v>
      </c>
      <c r="BT497" s="39">
        <f>IF(BH497+AW497+AA496&gt;=M$8,0,IF(SUM($BL497:BS497)&lt;$C497,MIN(M$8-(BH497+AW497+AA496),$C497-SUM($BL497:BS497)),0))</f>
        <v>0</v>
      </c>
      <c r="BU497" s="39">
        <f>IF(BI497+AX497+AB496&gt;=N$8,0,IF(SUM($BL497:BT497)&lt;$C497,MIN(N$8-(BI497+AX497+AB496),$C497-SUM($BL497:BT497)),0))</f>
        <v>0</v>
      </c>
      <c r="BW497" s="52" t="e">
        <f t="shared" si="633"/>
        <v>#N/A</v>
      </c>
      <c r="BX497" s="174" t="e">
        <f t="shared" si="634"/>
        <v>#N/A</v>
      </c>
      <c r="BY497" s="39">
        <f t="shared" si="611"/>
        <v>0</v>
      </c>
      <c r="BZ497" s="174" t="e">
        <f t="shared" si="635"/>
        <v>#N/A</v>
      </c>
      <c r="CA497" s="37">
        <f t="shared" si="612"/>
        <v>0</v>
      </c>
      <c r="CB497" s="174" t="e">
        <f t="shared" si="636"/>
        <v>#N/A</v>
      </c>
      <c r="CC497" s="39">
        <f t="shared" si="613"/>
        <v>0</v>
      </c>
      <c r="CD497" s="174" t="e">
        <f t="shared" si="637"/>
        <v>#N/A</v>
      </c>
      <c r="CE497" s="39">
        <f t="shared" si="614"/>
        <v>0</v>
      </c>
      <c r="CF497" s="174" t="e">
        <f t="shared" si="638"/>
        <v>#N/A</v>
      </c>
      <c r="CG497" s="39">
        <f t="shared" si="615"/>
        <v>0</v>
      </c>
      <c r="CH497" s="174" t="e">
        <f t="shared" si="639"/>
        <v>#N/A</v>
      </c>
      <c r="CI497" s="39">
        <f t="shared" si="616"/>
        <v>0</v>
      </c>
      <c r="CJ497" s="174" t="e">
        <f t="shared" si="640"/>
        <v>#N/A</v>
      </c>
      <c r="CK497" s="39">
        <f t="shared" si="617"/>
        <v>0</v>
      </c>
      <c r="CL497" s="174" t="e">
        <f t="shared" si="641"/>
        <v>#N/A</v>
      </c>
      <c r="CM497" s="39">
        <f t="shared" si="618"/>
        <v>0</v>
      </c>
      <c r="CN497" s="174" t="e">
        <f t="shared" si="642"/>
        <v>#N/A</v>
      </c>
      <c r="CO497" s="39">
        <f t="shared" si="619"/>
        <v>0</v>
      </c>
      <c r="CP497" s="174" t="e">
        <f t="shared" si="643"/>
        <v>#N/A</v>
      </c>
      <c r="CQ497" s="39">
        <f t="shared" si="620"/>
        <v>0</v>
      </c>
      <c r="CR497" s="39" t="e">
        <f>IF(ISERROR(BX497),NA(),(BY497/Calculator!$E$6)/2)</f>
        <v>#N/A</v>
      </c>
      <c r="CS497" s="39" t="e">
        <f>IF(ISERROR(BZ497),NA(),(CA497/Calculator!$E$6)/2)</f>
        <v>#N/A</v>
      </c>
      <c r="CT497" s="39" t="e">
        <f>IF(ISERROR(CB497),NA(),(CC497/Calculator!$E$6)/2)</f>
        <v>#N/A</v>
      </c>
      <c r="CU497" s="39" t="e">
        <f>IF(ISERROR(CD497),NA(),(CE497/Calculator!$E$6)/2)</f>
        <v>#N/A</v>
      </c>
      <c r="CV497" s="39" t="e">
        <f>IF(ISERROR(CF497),NA(),(CG497/Calculator!$E$6)/2)</f>
        <v>#N/A</v>
      </c>
      <c r="CW497" s="39" t="e">
        <f>IF(ISERROR(CH497),NA(),(CI497/Calculator!$E$6)/2)</f>
        <v>#N/A</v>
      </c>
      <c r="CX497" s="39" t="e">
        <f>IF(ISERROR(CJ497),NA(),(CK497/Calculator!$E$6)/2)</f>
        <v>#N/A</v>
      </c>
      <c r="CY497" s="39" t="e">
        <f>IF(ISERROR(CL497),NA(),(CM497/Calculator!$E$6)/2)</f>
        <v>#N/A</v>
      </c>
      <c r="CZ497" s="39" t="e">
        <f>IF(ISERROR(CN497),NA(),(CO497/Calculator!$E$6)/2)</f>
        <v>#N/A</v>
      </c>
      <c r="DA497" s="39" t="e">
        <f>IF(ISERROR(CP497),NA(),(CQ497/Calculator!$E$6)/2)</f>
        <v>#N/A</v>
      </c>
    </row>
    <row r="498" spans="1:105" s="34" customFormat="1" ht="12" thickBot="1" x14ac:dyDescent="0.25">
      <c r="A498" s="51" t="str">
        <f t="shared" si="575"/>
        <v/>
      </c>
      <c r="B498" s="52" t="str">
        <f t="shared" si="644"/>
        <v/>
      </c>
      <c r="C498" s="53" t="str">
        <f t="shared" si="576"/>
        <v/>
      </c>
      <c r="D498" s="54"/>
      <c r="E498" s="36">
        <f t="shared" si="577"/>
        <v>0</v>
      </c>
      <c r="F498" s="36">
        <f t="shared" si="578"/>
        <v>0</v>
      </c>
      <c r="G498" s="36">
        <f t="shared" si="579"/>
        <v>0</v>
      </c>
      <c r="H498" s="36">
        <f t="shared" si="580"/>
        <v>0</v>
      </c>
      <c r="I498" s="36">
        <f t="shared" si="581"/>
        <v>0</v>
      </c>
      <c r="J498" s="36">
        <f t="shared" si="582"/>
        <v>0</v>
      </c>
      <c r="K498" s="36">
        <f t="shared" si="583"/>
        <v>0</v>
      </c>
      <c r="L498" s="36">
        <f t="shared" si="584"/>
        <v>0</v>
      </c>
      <c r="M498" s="36">
        <f t="shared" si="585"/>
        <v>0</v>
      </c>
      <c r="N498" s="36">
        <f t="shared" si="586"/>
        <v>0</v>
      </c>
      <c r="O498" s="49">
        <f t="shared" si="587"/>
        <v>0</v>
      </c>
      <c r="P498" s="132" t="str">
        <f t="shared" si="588"/>
        <v/>
      </c>
      <c r="Q498" s="50">
        <f t="shared" si="589"/>
        <v>0</v>
      </c>
      <c r="R498" s="37"/>
      <c r="S498" s="36">
        <f t="shared" si="590"/>
        <v>1000</v>
      </c>
      <c r="T498" s="36">
        <f t="shared" si="591"/>
        <v>0</v>
      </c>
      <c r="U498" s="36">
        <f t="shared" si="592"/>
        <v>0</v>
      </c>
      <c r="V498" s="36">
        <f t="shared" si="593"/>
        <v>0</v>
      </c>
      <c r="W498" s="36">
        <f t="shared" si="594"/>
        <v>3000</v>
      </c>
      <c r="X498" s="36">
        <f t="shared" si="595"/>
        <v>0</v>
      </c>
      <c r="Y498" s="36">
        <f t="shared" si="596"/>
        <v>0</v>
      </c>
      <c r="Z498" s="36">
        <f t="shared" si="597"/>
        <v>121055.21000000009</v>
      </c>
      <c r="AA498" s="36">
        <f t="shared" si="598"/>
        <v>0</v>
      </c>
      <c r="AB498" s="36">
        <f t="shared" si="599"/>
        <v>0</v>
      </c>
      <c r="AC498" s="40"/>
      <c r="AD498" s="36">
        <f t="shared" si="565"/>
        <v>0</v>
      </c>
      <c r="AE498" s="36">
        <f t="shared" si="566"/>
        <v>0</v>
      </c>
      <c r="AF498" s="36">
        <f t="shared" si="567"/>
        <v>0</v>
      </c>
      <c r="AG498" s="36">
        <f t="shared" si="568"/>
        <v>0</v>
      </c>
      <c r="AH498" s="36">
        <f t="shared" si="569"/>
        <v>0</v>
      </c>
      <c r="AI498" s="36">
        <f t="shared" si="570"/>
        <v>0</v>
      </c>
      <c r="AJ498" s="36">
        <f t="shared" si="571"/>
        <v>0</v>
      </c>
      <c r="AK498" s="36">
        <f t="shared" si="572"/>
        <v>0</v>
      </c>
      <c r="AL498" s="36">
        <f t="shared" si="573"/>
        <v>0</v>
      </c>
      <c r="AM498" s="36">
        <f t="shared" si="574"/>
        <v>0</v>
      </c>
      <c r="AN498" s="40"/>
      <c r="AO498" s="36">
        <f t="shared" si="600"/>
        <v>0</v>
      </c>
      <c r="AP498" s="36">
        <f t="shared" si="601"/>
        <v>0</v>
      </c>
      <c r="AQ498" s="36">
        <f t="shared" si="602"/>
        <v>0</v>
      </c>
      <c r="AR498" s="36">
        <f t="shared" si="603"/>
        <v>0</v>
      </c>
      <c r="AS498" s="36">
        <f t="shared" si="604"/>
        <v>0</v>
      </c>
      <c r="AT498" s="36">
        <f t="shared" si="605"/>
        <v>0</v>
      </c>
      <c r="AU498" s="36">
        <f t="shared" si="606"/>
        <v>0</v>
      </c>
      <c r="AV498" s="36">
        <f t="shared" si="607"/>
        <v>352.05</v>
      </c>
      <c r="AW498" s="36">
        <f t="shared" si="608"/>
        <v>0</v>
      </c>
      <c r="AX498" s="36">
        <f t="shared" si="609"/>
        <v>0</v>
      </c>
      <c r="AZ498" s="36">
        <f t="shared" si="622"/>
        <v>0</v>
      </c>
      <c r="BA498" s="36">
        <f t="shared" si="623"/>
        <v>0</v>
      </c>
      <c r="BB498" s="36">
        <f t="shared" si="624"/>
        <v>0</v>
      </c>
      <c r="BC498" s="36">
        <f t="shared" si="625"/>
        <v>0</v>
      </c>
      <c r="BD498" s="36">
        <f t="shared" si="626"/>
        <v>0</v>
      </c>
      <c r="BE498" s="36">
        <f t="shared" si="627"/>
        <v>0</v>
      </c>
      <c r="BF498" s="36">
        <f t="shared" si="628"/>
        <v>0</v>
      </c>
      <c r="BG498" s="36">
        <f t="shared" si="629"/>
        <v>0</v>
      </c>
      <c r="BH498" s="36">
        <f t="shared" si="630"/>
        <v>0</v>
      </c>
      <c r="BI498" s="36">
        <f t="shared" si="631"/>
        <v>0</v>
      </c>
      <c r="BJ498" s="118">
        <f t="shared" si="610"/>
        <v>0</v>
      </c>
      <c r="BK498" s="37"/>
      <c r="BL498" s="38">
        <f t="shared" si="632"/>
        <v>0</v>
      </c>
      <c r="BM498" s="39">
        <f>IF(BA498+AP498+T497&gt;=F$8,0,IF(SUM($BL498:BL498)&lt;$C498,MIN(F$8-(BA498+AP498+T497),$C498-SUM($BL498:BL498)),0))</f>
        <v>0</v>
      </c>
      <c r="BN498" s="39">
        <f>IF(BB498+AQ498+U497&gt;=G$8,0,IF(SUM($BL498:BM498)&lt;$C498,MIN(G$8-(BB498+AQ498+U497),$C498-SUM($BL498:BM498)),0))</f>
        <v>0</v>
      </c>
      <c r="BO498" s="39">
        <f>IF(BC498+AR498+V497&gt;=H$8,0,IF(SUM($BL498:BN498)&lt;$C498,MIN(H$8-(BC498+AR498+V497),$C498-SUM($BL498:BN498)),0))</f>
        <v>0</v>
      </c>
      <c r="BP498" s="39">
        <f>IF(BD498+AS498+W497&gt;=I$8,0,IF(SUM($BL498:BO498)&lt;$C498,MIN(I$8-(BD498+AS498+W497),$C498-SUM($BL498:BO498)),0))</f>
        <v>0</v>
      </c>
      <c r="BQ498" s="39">
        <f>IF(BE498+AT498+X497&gt;=J$8,0,IF(SUM($BL498:BP498)&lt;$C498,MIN(J$8-(BE498+AT498+X497),$C498-SUM($BL498:BP498)),0))</f>
        <v>0</v>
      </c>
      <c r="BR498" s="39">
        <f>IF(BF498+AU498+Y497&gt;=K$8,0,IF(SUM($BL498:BQ498)&lt;$C498,MIN(K$8-(BF498+AU498+Y497),$C498-SUM($BL498:BQ498)),0))</f>
        <v>0</v>
      </c>
      <c r="BS498" s="39">
        <f>IF(BG498+AV498+Z497&gt;=L$8,0,IF(SUM($BL498:BR498)&lt;$C498,MIN(L$8-(BG498+AV498+Z497),$C498-SUM($BL498:BR498)),0))</f>
        <v>0</v>
      </c>
      <c r="BT498" s="39">
        <f>IF(BH498+AW498+AA497&gt;=M$8,0,IF(SUM($BL498:BS498)&lt;$C498,MIN(M$8-(BH498+AW498+AA497),$C498-SUM($BL498:BS498)),0))</f>
        <v>0</v>
      </c>
      <c r="BU498" s="39">
        <f>IF(BI498+AX498+AB497&gt;=N$8,0,IF(SUM($BL498:BT498)&lt;$C498,MIN(N$8-(BI498+AX498+AB497),$C498-SUM($BL498:BT498)),0))</f>
        <v>0</v>
      </c>
      <c r="BW498" s="52" t="e">
        <f t="shared" si="633"/>
        <v>#N/A</v>
      </c>
      <c r="BX498" s="174" t="e">
        <f t="shared" si="634"/>
        <v>#N/A</v>
      </c>
      <c r="BY498" s="39">
        <f t="shared" si="611"/>
        <v>0</v>
      </c>
      <c r="BZ498" s="174" t="e">
        <f t="shared" si="635"/>
        <v>#N/A</v>
      </c>
      <c r="CA498" s="37">
        <f t="shared" si="612"/>
        <v>0</v>
      </c>
      <c r="CB498" s="174" t="e">
        <f t="shared" si="636"/>
        <v>#N/A</v>
      </c>
      <c r="CC498" s="39">
        <f t="shared" si="613"/>
        <v>0</v>
      </c>
      <c r="CD498" s="174" t="e">
        <f t="shared" si="637"/>
        <v>#N/A</v>
      </c>
      <c r="CE498" s="39">
        <f t="shared" si="614"/>
        <v>0</v>
      </c>
      <c r="CF498" s="174" t="e">
        <f t="shared" si="638"/>
        <v>#N/A</v>
      </c>
      <c r="CG498" s="39">
        <f t="shared" si="615"/>
        <v>0</v>
      </c>
      <c r="CH498" s="174" t="e">
        <f t="shared" si="639"/>
        <v>#N/A</v>
      </c>
      <c r="CI498" s="39">
        <f t="shared" si="616"/>
        <v>0</v>
      </c>
      <c r="CJ498" s="174" t="e">
        <f t="shared" si="640"/>
        <v>#N/A</v>
      </c>
      <c r="CK498" s="39">
        <f t="shared" si="617"/>
        <v>0</v>
      </c>
      <c r="CL498" s="174" t="e">
        <f t="shared" si="641"/>
        <v>#N/A</v>
      </c>
      <c r="CM498" s="39">
        <f t="shared" si="618"/>
        <v>0</v>
      </c>
      <c r="CN498" s="174" t="e">
        <f t="shared" si="642"/>
        <v>#N/A</v>
      </c>
      <c r="CO498" s="39">
        <f t="shared" si="619"/>
        <v>0</v>
      </c>
      <c r="CP498" s="174" t="e">
        <f t="shared" si="643"/>
        <v>#N/A</v>
      </c>
      <c r="CQ498" s="39">
        <f t="shared" si="620"/>
        <v>0</v>
      </c>
      <c r="CR498" s="39" t="e">
        <f>IF(ISERROR(BX498),NA(),(BY498/Calculator!$E$6)/2)</f>
        <v>#N/A</v>
      </c>
      <c r="CS498" s="39" t="e">
        <f>IF(ISERROR(BZ498),NA(),(CA498/Calculator!$E$6)/2)</f>
        <v>#N/A</v>
      </c>
      <c r="CT498" s="39" t="e">
        <f>IF(ISERROR(CB498),NA(),(CC498/Calculator!$E$6)/2)</f>
        <v>#N/A</v>
      </c>
      <c r="CU498" s="39" t="e">
        <f>IF(ISERROR(CD498),NA(),(CE498/Calculator!$E$6)/2)</f>
        <v>#N/A</v>
      </c>
      <c r="CV498" s="39" t="e">
        <f>IF(ISERROR(CF498),NA(),(CG498/Calculator!$E$6)/2)</f>
        <v>#N/A</v>
      </c>
      <c r="CW498" s="39" t="e">
        <f>IF(ISERROR(CH498),NA(),(CI498/Calculator!$E$6)/2)</f>
        <v>#N/A</v>
      </c>
      <c r="CX498" s="39" t="e">
        <f>IF(ISERROR(CJ498),NA(),(CK498/Calculator!$E$6)/2)</f>
        <v>#N/A</v>
      </c>
      <c r="CY498" s="39" t="e">
        <f>IF(ISERROR(CL498),NA(),(CM498/Calculator!$E$6)/2)</f>
        <v>#N/A</v>
      </c>
      <c r="CZ498" s="39" t="e">
        <f>IF(ISERROR(CN498),NA(),(CO498/Calculator!$E$6)/2)</f>
        <v>#N/A</v>
      </c>
      <c r="DA498" s="39" t="e">
        <f>IF(ISERROR(CP498),NA(),(CQ498/Calculator!$E$6)/2)</f>
        <v>#N/A</v>
      </c>
    </row>
    <row r="499" spans="1:105" s="34" customFormat="1" ht="12" thickBot="1" x14ac:dyDescent="0.25">
      <c r="A499" s="51" t="str">
        <f t="shared" si="575"/>
        <v/>
      </c>
      <c r="B499" s="52" t="str">
        <f t="shared" si="644"/>
        <v/>
      </c>
      <c r="C499" s="53" t="str">
        <f t="shared" si="576"/>
        <v/>
      </c>
      <c r="D499" s="54"/>
      <c r="E499" s="36">
        <f t="shared" si="577"/>
        <v>0</v>
      </c>
      <c r="F499" s="36">
        <f t="shared" si="578"/>
        <v>0</v>
      </c>
      <c r="G499" s="36">
        <f t="shared" si="579"/>
        <v>0</v>
      </c>
      <c r="H499" s="36">
        <f t="shared" si="580"/>
        <v>0</v>
      </c>
      <c r="I499" s="36">
        <f t="shared" si="581"/>
        <v>0</v>
      </c>
      <c r="J499" s="36">
        <f t="shared" si="582"/>
        <v>0</v>
      </c>
      <c r="K499" s="36">
        <f t="shared" si="583"/>
        <v>0</v>
      </c>
      <c r="L499" s="36">
        <f t="shared" si="584"/>
        <v>0</v>
      </c>
      <c r="M499" s="36">
        <f t="shared" si="585"/>
        <v>0</v>
      </c>
      <c r="N499" s="36">
        <f t="shared" si="586"/>
        <v>0</v>
      </c>
      <c r="O499" s="49">
        <f t="shared" si="587"/>
        <v>0</v>
      </c>
      <c r="P499" s="132" t="str">
        <f t="shared" si="588"/>
        <v/>
      </c>
      <c r="Q499" s="50">
        <f t="shared" si="589"/>
        <v>0</v>
      </c>
      <c r="R499" s="37"/>
      <c r="S499" s="36">
        <f t="shared" si="590"/>
        <v>1000</v>
      </c>
      <c r="T499" s="36">
        <f t="shared" si="591"/>
        <v>0</v>
      </c>
      <c r="U499" s="36">
        <f t="shared" si="592"/>
        <v>0</v>
      </c>
      <c r="V499" s="36">
        <f t="shared" si="593"/>
        <v>0</v>
      </c>
      <c r="W499" s="36">
        <f t="shared" si="594"/>
        <v>3000</v>
      </c>
      <c r="X499" s="36">
        <f t="shared" si="595"/>
        <v>0</v>
      </c>
      <c r="Y499" s="36">
        <f t="shared" si="596"/>
        <v>0</v>
      </c>
      <c r="Z499" s="36">
        <f t="shared" si="597"/>
        <v>121408.2900000001</v>
      </c>
      <c r="AA499" s="36">
        <f t="shared" si="598"/>
        <v>0</v>
      </c>
      <c r="AB499" s="36">
        <f t="shared" si="599"/>
        <v>0</v>
      </c>
      <c r="AC499" s="40"/>
      <c r="AD499" s="36">
        <f t="shared" si="565"/>
        <v>0</v>
      </c>
      <c r="AE499" s="36">
        <f t="shared" si="566"/>
        <v>0</v>
      </c>
      <c r="AF499" s="36">
        <f t="shared" si="567"/>
        <v>0</v>
      </c>
      <c r="AG499" s="36">
        <f t="shared" si="568"/>
        <v>0</v>
      </c>
      <c r="AH499" s="36">
        <f t="shared" si="569"/>
        <v>0</v>
      </c>
      <c r="AI499" s="36">
        <f t="shared" si="570"/>
        <v>0</v>
      </c>
      <c r="AJ499" s="36">
        <f t="shared" si="571"/>
        <v>0</v>
      </c>
      <c r="AK499" s="36">
        <f t="shared" si="572"/>
        <v>0</v>
      </c>
      <c r="AL499" s="36">
        <f t="shared" si="573"/>
        <v>0</v>
      </c>
      <c r="AM499" s="36">
        <f t="shared" si="574"/>
        <v>0</v>
      </c>
      <c r="AN499" s="40"/>
      <c r="AO499" s="36">
        <f t="shared" si="600"/>
        <v>0</v>
      </c>
      <c r="AP499" s="36">
        <f t="shared" si="601"/>
        <v>0</v>
      </c>
      <c r="AQ499" s="36">
        <f t="shared" si="602"/>
        <v>0</v>
      </c>
      <c r="AR499" s="36">
        <f t="shared" si="603"/>
        <v>0</v>
      </c>
      <c r="AS499" s="36">
        <f t="shared" si="604"/>
        <v>0</v>
      </c>
      <c r="AT499" s="36">
        <f t="shared" si="605"/>
        <v>0</v>
      </c>
      <c r="AU499" s="36">
        <f t="shared" si="606"/>
        <v>0</v>
      </c>
      <c r="AV499" s="36">
        <f t="shared" si="607"/>
        <v>353.08</v>
      </c>
      <c r="AW499" s="36">
        <f t="shared" si="608"/>
        <v>0</v>
      </c>
      <c r="AX499" s="36">
        <f t="shared" si="609"/>
        <v>0</v>
      </c>
      <c r="AZ499" s="36">
        <f t="shared" si="622"/>
        <v>0</v>
      </c>
      <c r="BA499" s="36">
        <f t="shared" si="623"/>
        <v>0</v>
      </c>
      <c r="BB499" s="36">
        <f t="shared" si="624"/>
        <v>0</v>
      </c>
      <c r="BC499" s="36">
        <f t="shared" si="625"/>
        <v>0</v>
      </c>
      <c r="BD499" s="36">
        <f t="shared" si="626"/>
        <v>0</v>
      </c>
      <c r="BE499" s="36">
        <f t="shared" si="627"/>
        <v>0</v>
      </c>
      <c r="BF499" s="36">
        <f t="shared" si="628"/>
        <v>0</v>
      </c>
      <c r="BG499" s="36">
        <f t="shared" si="629"/>
        <v>0</v>
      </c>
      <c r="BH499" s="36">
        <f t="shared" si="630"/>
        <v>0</v>
      </c>
      <c r="BI499" s="36">
        <f t="shared" si="631"/>
        <v>0</v>
      </c>
      <c r="BJ499" s="118">
        <f t="shared" si="610"/>
        <v>0</v>
      </c>
      <c r="BK499" s="37"/>
      <c r="BL499" s="38">
        <f t="shared" si="632"/>
        <v>0</v>
      </c>
      <c r="BM499" s="39">
        <f>IF(BA499+AP499+T498&gt;=F$8,0,IF(SUM($BL499:BL499)&lt;$C499,MIN(F$8-(BA499+AP499+T498),$C499-SUM($BL499:BL499)),0))</f>
        <v>0</v>
      </c>
      <c r="BN499" s="39">
        <f>IF(BB499+AQ499+U498&gt;=G$8,0,IF(SUM($BL499:BM499)&lt;$C499,MIN(G$8-(BB499+AQ499+U498),$C499-SUM($BL499:BM499)),0))</f>
        <v>0</v>
      </c>
      <c r="BO499" s="39">
        <f>IF(BC499+AR499+V498&gt;=H$8,0,IF(SUM($BL499:BN499)&lt;$C499,MIN(H$8-(BC499+AR499+V498),$C499-SUM($BL499:BN499)),0))</f>
        <v>0</v>
      </c>
      <c r="BP499" s="39">
        <f>IF(BD499+AS499+W498&gt;=I$8,0,IF(SUM($BL499:BO499)&lt;$C499,MIN(I$8-(BD499+AS499+W498),$C499-SUM($BL499:BO499)),0))</f>
        <v>0</v>
      </c>
      <c r="BQ499" s="39">
        <f>IF(BE499+AT499+X498&gt;=J$8,0,IF(SUM($BL499:BP499)&lt;$C499,MIN(J$8-(BE499+AT499+X498),$C499-SUM($BL499:BP499)),0))</f>
        <v>0</v>
      </c>
      <c r="BR499" s="39">
        <f>IF(BF499+AU499+Y498&gt;=K$8,0,IF(SUM($BL499:BQ499)&lt;$C499,MIN(K$8-(BF499+AU499+Y498),$C499-SUM($BL499:BQ499)),0))</f>
        <v>0</v>
      </c>
      <c r="BS499" s="39">
        <f>IF(BG499+AV499+Z498&gt;=L$8,0,IF(SUM($BL499:BR499)&lt;$C499,MIN(L$8-(BG499+AV499+Z498),$C499-SUM($BL499:BR499)),0))</f>
        <v>0</v>
      </c>
      <c r="BT499" s="39">
        <f>IF(BH499+AW499+AA498&gt;=M$8,0,IF(SUM($BL499:BS499)&lt;$C499,MIN(M$8-(BH499+AW499+AA498),$C499-SUM($BL499:BS499)),0))</f>
        <v>0</v>
      </c>
      <c r="BU499" s="39">
        <f>IF(BI499+AX499+AB498&gt;=N$8,0,IF(SUM($BL499:BT499)&lt;$C499,MIN(N$8-(BI499+AX499+AB498),$C499-SUM($BL499:BT499)),0))</f>
        <v>0</v>
      </c>
      <c r="BW499" s="52" t="e">
        <f t="shared" si="633"/>
        <v>#N/A</v>
      </c>
      <c r="BX499" s="174" t="e">
        <f t="shared" si="634"/>
        <v>#N/A</v>
      </c>
      <c r="BY499" s="39">
        <f t="shared" si="611"/>
        <v>0</v>
      </c>
      <c r="BZ499" s="174" t="e">
        <f t="shared" si="635"/>
        <v>#N/A</v>
      </c>
      <c r="CA499" s="37">
        <f t="shared" si="612"/>
        <v>0</v>
      </c>
      <c r="CB499" s="174" t="e">
        <f t="shared" si="636"/>
        <v>#N/A</v>
      </c>
      <c r="CC499" s="39">
        <f t="shared" si="613"/>
        <v>0</v>
      </c>
      <c r="CD499" s="174" t="e">
        <f t="shared" si="637"/>
        <v>#N/A</v>
      </c>
      <c r="CE499" s="39">
        <f t="shared" si="614"/>
        <v>0</v>
      </c>
      <c r="CF499" s="174" t="e">
        <f t="shared" si="638"/>
        <v>#N/A</v>
      </c>
      <c r="CG499" s="39">
        <f t="shared" si="615"/>
        <v>0</v>
      </c>
      <c r="CH499" s="174" t="e">
        <f t="shared" si="639"/>
        <v>#N/A</v>
      </c>
      <c r="CI499" s="39">
        <f t="shared" si="616"/>
        <v>0</v>
      </c>
      <c r="CJ499" s="174" t="e">
        <f t="shared" si="640"/>
        <v>#N/A</v>
      </c>
      <c r="CK499" s="39">
        <f t="shared" si="617"/>
        <v>0</v>
      </c>
      <c r="CL499" s="174" t="e">
        <f t="shared" si="641"/>
        <v>#N/A</v>
      </c>
      <c r="CM499" s="39">
        <f t="shared" si="618"/>
        <v>0</v>
      </c>
      <c r="CN499" s="174" t="e">
        <f t="shared" si="642"/>
        <v>#N/A</v>
      </c>
      <c r="CO499" s="39">
        <f t="shared" si="619"/>
        <v>0</v>
      </c>
      <c r="CP499" s="174" t="e">
        <f t="shared" si="643"/>
        <v>#N/A</v>
      </c>
      <c r="CQ499" s="39">
        <f t="shared" si="620"/>
        <v>0</v>
      </c>
      <c r="CR499" s="39" t="e">
        <f>IF(ISERROR(BX499),NA(),(BY499/Calculator!$E$6)/2)</f>
        <v>#N/A</v>
      </c>
      <c r="CS499" s="39" t="e">
        <f>IF(ISERROR(BZ499),NA(),(CA499/Calculator!$E$6)/2)</f>
        <v>#N/A</v>
      </c>
      <c r="CT499" s="39" t="e">
        <f>IF(ISERROR(CB499),NA(),(CC499/Calculator!$E$6)/2)</f>
        <v>#N/A</v>
      </c>
      <c r="CU499" s="39" t="e">
        <f>IF(ISERROR(CD499),NA(),(CE499/Calculator!$E$6)/2)</f>
        <v>#N/A</v>
      </c>
      <c r="CV499" s="39" t="e">
        <f>IF(ISERROR(CF499),NA(),(CG499/Calculator!$E$6)/2)</f>
        <v>#N/A</v>
      </c>
      <c r="CW499" s="39" t="e">
        <f>IF(ISERROR(CH499),NA(),(CI499/Calculator!$E$6)/2)</f>
        <v>#N/A</v>
      </c>
      <c r="CX499" s="39" t="e">
        <f>IF(ISERROR(CJ499),NA(),(CK499/Calculator!$E$6)/2)</f>
        <v>#N/A</v>
      </c>
      <c r="CY499" s="39" t="e">
        <f>IF(ISERROR(CL499),NA(),(CM499/Calculator!$E$6)/2)</f>
        <v>#N/A</v>
      </c>
      <c r="CZ499" s="39" t="e">
        <f>IF(ISERROR(CN499),NA(),(CO499/Calculator!$E$6)/2)</f>
        <v>#N/A</v>
      </c>
      <c r="DA499" s="39" t="e">
        <f>IF(ISERROR(CP499),NA(),(CQ499/Calculator!$E$6)/2)</f>
        <v>#N/A</v>
      </c>
    </row>
    <row r="500" spans="1:105" s="34" customFormat="1" ht="12" thickBot="1" x14ac:dyDescent="0.25">
      <c r="A500" s="51" t="str">
        <f t="shared" si="575"/>
        <v/>
      </c>
      <c r="B500" s="52" t="str">
        <f t="shared" si="644"/>
        <v/>
      </c>
      <c r="C500" s="53" t="str">
        <f t="shared" si="576"/>
        <v/>
      </c>
      <c r="D500" s="54"/>
      <c r="E500" s="36">
        <f t="shared" si="577"/>
        <v>0</v>
      </c>
      <c r="F500" s="36">
        <f t="shared" si="578"/>
        <v>0</v>
      </c>
      <c r="G500" s="36">
        <f t="shared" si="579"/>
        <v>0</v>
      </c>
      <c r="H500" s="36">
        <f t="shared" si="580"/>
        <v>0</v>
      </c>
      <c r="I500" s="36">
        <f t="shared" si="581"/>
        <v>0</v>
      </c>
      <c r="J500" s="36">
        <f t="shared" si="582"/>
        <v>0</v>
      </c>
      <c r="K500" s="36">
        <f t="shared" si="583"/>
        <v>0</v>
      </c>
      <c r="L500" s="36">
        <f t="shared" si="584"/>
        <v>0</v>
      </c>
      <c r="M500" s="36">
        <f t="shared" si="585"/>
        <v>0</v>
      </c>
      <c r="N500" s="36">
        <f t="shared" si="586"/>
        <v>0</v>
      </c>
      <c r="O500" s="49">
        <f t="shared" si="587"/>
        <v>0</v>
      </c>
      <c r="P500" s="132" t="str">
        <f t="shared" si="588"/>
        <v/>
      </c>
      <c r="Q500" s="50">
        <f t="shared" si="589"/>
        <v>0</v>
      </c>
      <c r="R500" s="37"/>
      <c r="S500" s="36">
        <f t="shared" si="590"/>
        <v>1000</v>
      </c>
      <c r="T500" s="36">
        <f t="shared" si="591"/>
        <v>0</v>
      </c>
      <c r="U500" s="36">
        <f t="shared" si="592"/>
        <v>0</v>
      </c>
      <c r="V500" s="36">
        <f t="shared" si="593"/>
        <v>0</v>
      </c>
      <c r="W500" s="36">
        <f t="shared" si="594"/>
        <v>3000</v>
      </c>
      <c r="X500" s="36">
        <f t="shared" si="595"/>
        <v>0</v>
      </c>
      <c r="Y500" s="36">
        <f t="shared" si="596"/>
        <v>0</v>
      </c>
      <c r="Z500" s="36">
        <f t="shared" si="597"/>
        <v>121762.4000000001</v>
      </c>
      <c r="AA500" s="36">
        <f t="shared" si="598"/>
        <v>0</v>
      </c>
      <c r="AB500" s="36">
        <f t="shared" si="599"/>
        <v>0</v>
      </c>
      <c r="AC500" s="40"/>
      <c r="AD500" s="36">
        <f t="shared" si="565"/>
        <v>0</v>
      </c>
      <c r="AE500" s="36">
        <f t="shared" si="566"/>
        <v>0</v>
      </c>
      <c r="AF500" s="36">
        <f t="shared" si="567"/>
        <v>0</v>
      </c>
      <c r="AG500" s="36">
        <f t="shared" si="568"/>
        <v>0</v>
      </c>
      <c r="AH500" s="36">
        <f t="shared" si="569"/>
        <v>0</v>
      </c>
      <c r="AI500" s="36">
        <f t="shared" si="570"/>
        <v>0</v>
      </c>
      <c r="AJ500" s="36">
        <f t="shared" si="571"/>
        <v>0</v>
      </c>
      <c r="AK500" s="36">
        <f t="shared" si="572"/>
        <v>0</v>
      </c>
      <c r="AL500" s="36">
        <f t="shared" si="573"/>
        <v>0</v>
      </c>
      <c r="AM500" s="36">
        <f t="shared" si="574"/>
        <v>0</v>
      </c>
      <c r="AN500" s="40"/>
      <c r="AO500" s="36">
        <f t="shared" si="600"/>
        <v>0</v>
      </c>
      <c r="AP500" s="36">
        <f t="shared" si="601"/>
        <v>0</v>
      </c>
      <c r="AQ500" s="36">
        <f t="shared" si="602"/>
        <v>0</v>
      </c>
      <c r="AR500" s="36">
        <f t="shared" si="603"/>
        <v>0</v>
      </c>
      <c r="AS500" s="36">
        <f t="shared" si="604"/>
        <v>0</v>
      </c>
      <c r="AT500" s="36">
        <f t="shared" si="605"/>
        <v>0</v>
      </c>
      <c r="AU500" s="36">
        <f t="shared" si="606"/>
        <v>0</v>
      </c>
      <c r="AV500" s="36">
        <f t="shared" si="607"/>
        <v>354.11</v>
      </c>
      <c r="AW500" s="36">
        <f t="shared" si="608"/>
        <v>0</v>
      </c>
      <c r="AX500" s="36">
        <f t="shared" si="609"/>
        <v>0</v>
      </c>
      <c r="AZ500" s="36">
        <f t="shared" si="622"/>
        <v>0</v>
      </c>
      <c r="BA500" s="36">
        <f t="shared" si="623"/>
        <v>0</v>
      </c>
      <c r="BB500" s="36">
        <f t="shared" si="624"/>
        <v>0</v>
      </c>
      <c r="BC500" s="36">
        <f t="shared" si="625"/>
        <v>0</v>
      </c>
      <c r="BD500" s="36">
        <f t="shared" si="626"/>
        <v>0</v>
      </c>
      <c r="BE500" s="36">
        <f t="shared" si="627"/>
        <v>0</v>
      </c>
      <c r="BF500" s="36">
        <f t="shared" si="628"/>
        <v>0</v>
      </c>
      <c r="BG500" s="36">
        <f t="shared" si="629"/>
        <v>0</v>
      </c>
      <c r="BH500" s="36">
        <f t="shared" si="630"/>
        <v>0</v>
      </c>
      <c r="BI500" s="36">
        <f t="shared" si="631"/>
        <v>0</v>
      </c>
      <c r="BJ500" s="118">
        <f t="shared" si="610"/>
        <v>0</v>
      </c>
      <c r="BK500" s="37"/>
      <c r="BL500" s="38">
        <f t="shared" si="632"/>
        <v>0</v>
      </c>
      <c r="BM500" s="39">
        <f>IF(BA500+AP500+T499&gt;=F$8,0,IF(SUM($BL500:BL500)&lt;$C500,MIN(F$8-(BA500+AP500+T499),$C500-SUM($BL500:BL500)),0))</f>
        <v>0</v>
      </c>
      <c r="BN500" s="39">
        <f>IF(BB500+AQ500+U499&gt;=G$8,0,IF(SUM($BL500:BM500)&lt;$C500,MIN(G$8-(BB500+AQ500+U499),$C500-SUM($BL500:BM500)),0))</f>
        <v>0</v>
      </c>
      <c r="BO500" s="39">
        <f>IF(BC500+AR500+V499&gt;=H$8,0,IF(SUM($BL500:BN500)&lt;$C500,MIN(H$8-(BC500+AR500+V499),$C500-SUM($BL500:BN500)),0))</f>
        <v>0</v>
      </c>
      <c r="BP500" s="39">
        <f>IF(BD500+AS500+W499&gt;=I$8,0,IF(SUM($BL500:BO500)&lt;$C500,MIN(I$8-(BD500+AS500+W499),$C500-SUM($BL500:BO500)),0))</f>
        <v>0</v>
      </c>
      <c r="BQ500" s="39">
        <f>IF(BE500+AT500+X499&gt;=J$8,0,IF(SUM($BL500:BP500)&lt;$C500,MIN(J$8-(BE500+AT500+X499),$C500-SUM($BL500:BP500)),0))</f>
        <v>0</v>
      </c>
      <c r="BR500" s="39">
        <f>IF(BF500+AU500+Y499&gt;=K$8,0,IF(SUM($BL500:BQ500)&lt;$C500,MIN(K$8-(BF500+AU500+Y499),$C500-SUM($BL500:BQ500)),0))</f>
        <v>0</v>
      </c>
      <c r="BS500" s="39">
        <f>IF(BG500+AV500+Z499&gt;=L$8,0,IF(SUM($BL500:BR500)&lt;$C500,MIN(L$8-(BG500+AV500+Z499),$C500-SUM($BL500:BR500)),0))</f>
        <v>0</v>
      </c>
      <c r="BT500" s="39">
        <f>IF(BH500+AW500+AA499&gt;=M$8,0,IF(SUM($BL500:BS500)&lt;$C500,MIN(M$8-(BH500+AW500+AA499),$C500-SUM($BL500:BS500)),0))</f>
        <v>0</v>
      </c>
      <c r="BU500" s="39">
        <f>IF(BI500+AX500+AB499&gt;=N$8,0,IF(SUM($BL500:BT500)&lt;$C500,MIN(N$8-(BI500+AX500+AB499),$C500-SUM($BL500:BT500)),0))</f>
        <v>0</v>
      </c>
      <c r="BW500" s="52" t="e">
        <f t="shared" si="633"/>
        <v>#N/A</v>
      </c>
      <c r="BX500" s="174" t="e">
        <f t="shared" si="634"/>
        <v>#N/A</v>
      </c>
      <c r="BY500" s="39">
        <f t="shared" si="611"/>
        <v>0</v>
      </c>
      <c r="BZ500" s="174" t="e">
        <f t="shared" si="635"/>
        <v>#N/A</v>
      </c>
      <c r="CA500" s="37">
        <f t="shared" si="612"/>
        <v>0</v>
      </c>
      <c r="CB500" s="174" t="e">
        <f t="shared" si="636"/>
        <v>#N/A</v>
      </c>
      <c r="CC500" s="39">
        <f t="shared" si="613"/>
        <v>0</v>
      </c>
      <c r="CD500" s="174" t="e">
        <f t="shared" si="637"/>
        <v>#N/A</v>
      </c>
      <c r="CE500" s="39">
        <f t="shared" si="614"/>
        <v>0</v>
      </c>
      <c r="CF500" s="174" t="e">
        <f t="shared" si="638"/>
        <v>#N/A</v>
      </c>
      <c r="CG500" s="39">
        <f t="shared" si="615"/>
        <v>0</v>
      </c>
      <c r="CH500" s="174" t="e">
        <f t="shared" si="639"/>
        <v>#N/A</v>
      </c>
      <c r="CI500" s="39">
        <f t="shared" si="616"/>
        <v>0</v>
      </c>
      <c r="CJ500" s="174" t="e">
        <f t="shared" si="640"/>
        <v>#N/A</v>
      </c>
      <c r="CK500" s="39">
        <f t="shared" si="617"/>
        <v>0</v>
      </c>
      <c r="CL500" s="174" t="e">
        <f t="shared" si="641"/>
        <v>#N/A</v>
      </c>
      <c r="CM500" s="39">
        <f t="shared" si="618"/>
        <v>0</v>
      </c>
      <c r="CN500" s="174" t="e">
        <f t="shared" si="642"/>
        <v>#N/A</v>
      </c>
      <c r="CO500" s="39">
        <f t="shared" si="619"/>
        <v>0</v>
      </c>
      <c r="CP500" s="174" t="e">
        <f t="shared" si="643"/>
        <v>#N/A</v>
      </c>
      <c r="CQ500" s="39">
        <f t="shared" si="620"/>
        <v>0</v>
      </c>
      <c r="CR500" s="39" t="e">
        <f>IF(ISERROR(BX500),NA(),(BY500/Calculator!$E$6)/2)</f>
        <v>#N/A</v>
      </c>
      <c r="CS500" s="39" t="e">
        <f>IF(ISERROR(BZ500),NA(),(CA500/Calculator!$E$6)/2)</f>
        <v>#N/A</v>
      </c>
      <c r="CT500" s="39" t="e">
        <f>IF(ISERROR(CB500),NA(),(CC500/Calculator!$E$6)/2)</f>
        <v>#N/A</v>
      </c>
      <c r="CU500" s="39" t="e">
        <f>IF(ISERROR(CD500),NA(),(CE500/Calculator!$E$6)/2)</f>
        <v>#N/A</v>
      </c>
      <c r="CV500" s="39" t="e">
        <f>IF(ISERROR(CF500),NA(),(CG500/Calculator!$E$6)/2)</f>
        <v>#N/A</v>
      </c>
      <c r="CW500" s="39" t="e">
        <f>IF(ISERROR(CH500),NA(),(CI500/Calculator!$E$6)/2)</f>
        <v>#N/A</v>
      </c>
      <c r="CX500" s="39" t="e">
        <f>IF(ISERROR(CJ500),NA(),(CK500/Calculator!$E$6)/2)</f>
        <v>#N/A</v>
      </c>
      <c r="CY500" s="39" t="e">
        <f>IF(ISERROR(CL500),NA(),(CM500/Calculator!$E$6)/2)</f>
        <v>#N/A</v>
      </c>
      <c r="CZ500" s="39" t="e">
        <f>IF(ISERROR(CN500),NA(),(CO500/Calculator!$E$6)/2)</f>
        <v>#N/A</v>
      </c>
      <c r="DA500" s="39" t="e">
        <f>IF(ISERROR(CP500),NA(),(CQ500/Calculator!$E$6)/2)</f>
        <v>#N/A</v>
      </c>
    </row>
    <row r="501" spans="1:105" s="34" customFormat="1" ht="12" thickBot="1" x14ac:dyDescent="0.25">
      <c r="A501" s="51" t="str">
        <f t="shared" si="575"/>
        <v/>
      </c>
      <c r="B501" s="52" t="str">
        <f t="shared" si="644"/>
        <v/>
      </c>
      <c r="C501" s="53" t="str">
        <f t="shared" si="576"/>
        <v/>
      </c>
      <c r="D501" s="54"/>
      <c r="E501" s="36">
        <f t="shared" si="577"/>
        <v>0</v>
      </c>
      <c r="F501" s="36">
        <f t="shared" si="578"/>
        <v>0</v>
      </c>
      <c r="G501" s="36">
        <f t="shared" si="579"/>
        <v>0</v>
      </c>
      <c r="H501" s="36">
        <f t="shared" si="580"/>
        <v>0</v>
      </c>
      <c r="I501" s="36">
        <f t="shared" si="581"/>
        <v>0</v>
      </c>
      <c r="J501" s="36">
        <f t="shared" si="582"/>
        <v>0</v>
      </c>
      <c r="K501" s="36">
        <f t="shared" si="583"/>
        <v>0</v>
      </c>
      <c r="L501" s="36">
        <f t="shared" si="584"/>
        <v>0</v>
      </c>
      <c r="M501" s="36">
        <f t="shared" si="585"/>
        <v>0</v>
      </c>
      <c r="N501" s="36">
        <f t="shared" si="586"/>
        <v>0</v>
      </c>
      <c r="O501" s="49">
        <f t="shared" si="587"/>
        <v>0</v>
      </c>
      <c r="P501" s="132" t="str">
        <f t="shared" si="588"/>
        <v/>
      </c>
      <c r="Q501" s="50">
        <f t="shared" si="589"/>
        <v>0</v>
      </c>
      <c r="R501" s="37"/>
      <c r="S501" s="36">
        <f t="shared" si="590"/>
        <v>1000</v>
      </c>
      <c r="T501" s="36">
        <f t="shared" si="591"/>
        <v>0</v>
      </c>
      <c r="U501" s="36">
        <f t="shared" si="592"/>
        <v>0</v>
      </c>
      <c r="V501" s="36">
        <f t="shared" si="593"/>
        <v>0</v>
      </c>
      <c r="W501" s="36">
        <f t="shared" si="594"/>
        <v>3000</v>
      </c>
      <c r="X501" s="36">
        <f t="shared" si="595"/>
        <v>0</v>
      </c>
      <c r="Y501" s="36">
        <f t="shared" si="596"/>
        <v>0</v>
      </c>
      <c r="Z501" s="36">
        <f t="shared" si="597"/>
        <v>122117.5400000001</v>
      </c>
      <c r="AA501" s="36">
        <f t="shared" si="598"/>
        <v>0</v>
      </c>
      <c r="AB501" s="36">
        <f t="shared" si="599"/>
        <v>0</v>
      </c>
      <c r="AC501" s="40"/>
      <c r="AD501" s="36">
        <f t="shared" si="565"/>
        <v>0</v>
      </c>
      <c r="AE501" s="36">
        <f t="shared" si="566"/>
        <v>0</v>
      </c>
      <c r="AF501" s="36">
        <f t="shared" si="567"/>
        <v>0</v>
      </c>
      <c r="AG501" s="36">
        <f t="shared" si="568"/>
        <v>0</v>
      </c>
      <c r="AH501" s="36">
        <f t="shared" si="569"/>
        <v>0</v>
      </c>
      <c r="AI501" s="36">
        <f t="shared" si="570"/>
        <v>0</v>
      </c>
      <c r="AJ501" s="36">
        <f t="shared" si="571"/>
        <v>0</v>
      </c>
      <c r="AK501" s="36">
        <f t="shared" si="572"/>
        <v>0</v>
      </c>
      <c r="AL501" s="36">
        <f t="shared" si="573"/>
        <v>0</v>
      </c>
      <c r="AM501" s="36">
        <f t="shared" si="574"/>
        <v>0</v>
      </c>
      <c r="AN501" s="40"/>
      <c r="AO501" s="36">
        <f t="shared" si="600"/>
        <v>0</v>
      </c>
      <c r="AP501" s="36">
        <f t="shared" si="601"/>
        <v>0</v>
      </c>
      <c r="AQ501" s="36">
        <f t="shared" si="602"/>
        <v>0</v>
      </c>
      <c r="AR501" s="36">
        <f t="shared" si="603"/>
        <v>0</v>
      </c>
      <c r="AS501" s="36">
        <f t="shared" si="604"/>
        <v>0</v>
      </c>
      <c r="AT501" s="36">
        <f t="shared" si="605"/>
        <v>0</v>
      </c>
      <c r="AU501" s="36">
        <f t="shared" si="606"/>
        <v>0</v>
      </c>
      <c r="AV501" s="36">
        <f t="shared" si="607"/>
        <v>355.14</v>
      </c>
      <c r="AW501" s="36">
        <f t="shared" si="608"/>
        <v>0</v>
      </c>
      <c r="AX501" s="36">
        <f t="shared" si="609"/>
        <v>0</v>
      </c>
      <c r="AZ501" s="36">
        <f t="shared" si="622"/>
        <v>0</v>
      </c>
      <c r="BA501" s="36">
        <f t="shared" si="623"/>
        <v>0</v>
      </c>
      <c r="BB501" s="36">
        <f t="shared" si="624"/>
        <v>0</v>
      </c>
      <c r="BC501" s="36">
        <f t="shared" si="625"/>
        <v>0</v>
      </c>
      <c r="BD501" s="36">
        <f t="shared" si="626"/>
        <v>0</v>
      </c>
      <c r="BE501" s="36">
        <f t="shared" si="627"/>
        <v>0</v>
      </c>
      <c r="BF501" s="36">
        <f t="shared" si="628"/>
        <v>0</v>
      </c>
      <c r="BG501" s="36">
        <f t="shared" si="629"/>
        <v>0</v>
      </c>
      <c r="BH501" s="36">
        <f t="shared" si="630"/>
        <v>0</v>
      </c>
      <c r="BI501" s="36">
        <f t="shared" si="631"/>
        <v>0</v>
      </c>
      <c r="BJ501" s="118">
        <f t="shared" si="610"/>
        <v>0</v>
      </c>
      <c r="BK501" s="37"/>
      <c r="BL501" s="38">
        <f t="shared" si="632"/>
        <v>0</v>
      </c>
      <c r="BM501" s="39">
        <f>IF(BA501+AP501+T500&gt;=F$8,0,IF(SUM($BL501:BL501)&lt;$C501,MIN(F$8-(BA501+AP501+T500),$C501-SUM($BL501:BL501)),0))</f>
        <v>0</v>
      </c>
      <c r="BN501" s="39">
        <f>IF(BB501+AQ501+U500&gt;=G$8,0,IF(SUM($BL501:BM501)&lt;$C501,MIN(G$8-(BB501+AQ501+U500),$C501-SUM($BL501:BM501)),0))</f>
        <v>0</v>
      </c>
      <c r="BO501" s="39">
        <f>IF(BC501+AR501+V500&gt;=H$8,0,IF(SUM($BL501:BN501)&lt;$C501,MIN(H$8-(BC501+AR501+V500),$C501-SUM($BL501:BN501)),0))</f>
        <v>0</v>
      </c>
      <c r="BP501" s="39">
        <f>IF(BD501+AS501+W500&gt;=I$8,0,IF(SUM($BL501:BO501)&lt;$C501,MIN(I$8-(BD501+AS501+W500),$C501-SUM($BL501:BO501)),0))</f>
        <v>0</v>
      </c>
      <c r="BQ501" s="39">
        <f>IF(BE501+AT501+X500&gt;=J$8,0,IF(SUM($BL501:BP501)&lt;$C501,MIN(J$8-(BE501+AT501+X500),$C501-SUM($BL501:BP501)),0))</f>
        <v>0</v>
      </c>
      <c r="BR501" s="39">
        <f>IF(BF501+AU501+Y500&gt;=K$8,0,IF(SUM($BL501:BQ501)&lt;$C501,MIN(K$8-(BF501+AU501+Y500),$C501-SUM($BL501:BQ501)),0))</f>
        <v>0</v>
      </c>
      <c r="BS501" s="39">
        <f>IF(BG501+AV501+Z500&gt;=L$8,0,IF(SUM($BL501:BR501)&lt;$C501,MIN(L$8-(BG501+AV501+Z500),$C501-SUM($BL501:BR501)),0))</f>
        <v>0</v>
      </c>
      <c r="BT501" s="39">
        <f>IF(BH501+AW501+AA500&gt;=M$8,0,IF(SUM($BL501:BS501)&lt;$C501,MIN(M$8-(BH501+AW501+AA500),$C501-SUM($BL501:BS501)),0))</f>
        <v>0</v>
      </c>
      <c r="BU501" s="39">
        <f>IF(BI501+AX501+AB500&gt;=N$8,0,IF(SUM($BL501:BT501)&lt;$C501,MIN(N$8-(BI501+AX501+AB500),$C501-SUM($BL501:BT501)),0))</f>
        <v>0</v>
      </c>
      <c r="BW501" s="52" t="e">
        <f t="shared" si="633"/>
        <v>#N/A</v>
      </c>
      <c r="BX501" s="174" t="e">
        <f t="shared" si="634"/>
        <v>#N/A</v>
      </c>
      <c r="BY501" s="39">
        <f t="shared" si="611"/>
        <v>0</v>
      </c>
      <c r="BZ501" s="174" t="e">
        <f t="shared" si="635"/>
        <v>#N/A</v>
      </c>
      <c r="CA501" s="37">
        <f t="shared" si="612"/>
        <v>0</v>
      </c>
      <c r="CB501" s="174" t="e">
        <f t="shared" si="636"/>
        <v>#N/A</v>
      </c>
      <c r="CC501" s="39">
        <f t="shared" si="613"/>
        <v>0</v>
      </c>
      <c r="CD501" s="174" t="e">
        <f t="shared" si="637"/>
        <v>#N/A</v>
      </c>
      <c r="CE501" s="39">
        <f t="shared" si="614"/>
        <v>0</v>
      </c>
      <c r="CF501" s="174" t="e">
        <f t="shared" si="638"/>
        <v>#N/A</v>
      </c>
      <c r="CG501" s="39">
        <f t="shared" si="615"/>
        <v>0</v>
      </c>
      <c r="CH501" s="174" t="e">
        <f t="shared" si="639"/>
        <v>#N/A</v>
      </c>
      <c r="CI501" s="39">
        <f t="shared" si="616"/>
        <v>0</v>
      </c>
      <c r="CJ501" s="174" t="e">
        <f t="shared" si="640"/>
        <v>#N/A</v>
      </c>
      <c r="CK501" s="39">
        <f t="shared" si="617"/>
        <v>0</v>
      </c>
      <c r="CL501" s="174" t="e">
        <f t="shared" si="641"/>
        <v>#N/A</v>
      </c>
      <c r="CM501" s="39">
        <f t="shared" si="618"/>
        <v>0</v>
      </c>
      <c r="CN501" s="174" t="e">
        <f t="shared" si="642"/>
        <v>#N/A</v>
      </c>
      <c r="CO501" s="39">
        <f t="shared" si="619"/>
        <v>0</v>
      </c>
      <c r="CP501" s="174" t="e">
        <f t="shared" si="643"/>
        <v>#N/A</v>
      </c>
      <c r="CQ501" s="39">
        <f t="shared" si="620"/>
        <v>0</v>
      </c>
      <c r="CR501" s="39" t="e">
        <f>IF(ISERROR(BX501),NA(),(BY501/Calculator!$E$6)/2)</f>
        <v>#N/A</v>
      </c>
      <c r="CS501" s="39" t="e">
        <f>IF(ISERROR(BZ501),NA(),(CA501/Calculator!$E$6)/2)</f>
        <v>#N/A</v>
      </c>
      <c r="CT501" s="39" t="e">
        <f>IF(ISERROR(CB501),NA(),(CC501/Calculator!$E$6)/2)</f>
        <v>#N/A</v>
      </c>
      <c r="CU501" s="39" t="e">
        <f>IF(ISERROR(CD501),NA(),(CE501/Calculator!$E$6)/2)</f>
        <v>#N/A</v>
      </c>
      <c r="CV501" s="39" t="e">
        <f>IF(ISERROR(CF501),NA(),(CG501/Calculator!$E$6)/2)</f>
        <v>#N/A</v>
      </c>
      <c r="CW501" s="39" t="e">
        <f>IF(ISERROR(CH501),NA(),(CI501/Calculator!$E$6)/2)</f>
        <v>#N/A</v>
      </c>
      <c r="CX501" s="39" t="e">
        <f>IF(ISERROR(CJ501),NA(),(CK501/Calculator!$E$6)/2)</f>
        <v>#N/A</v>
      </c>
      <c r="CY501" s="39" t="e">
        <f>IF(ISERROR(CL501),NA(),(CM501/Calculator!$E$6)/2)</f>
        <v>#N/A</v>
      </c>
      <c r="CZ501" s="39" t="e">
        <f>IF(ISERROR(CN501),NA(),(CO501/Calculator!$E$6)/2)</f>
        <v>#N/A</v>
      </c>
      <c r="DA501" s="39" t="e">
        <f>IF(ISERROR(CP501),NA(),(CQ501/Calculator!$E$6)/2)</f>
        <v>#N/A</v>
      </c>
    </row>
    <row r="502" spans="1:105" s="34" customFormat="1" ht="12" thickBot="1" x14ac:dyDescent="0.25">
      <c r="A502" s="51" t="str">
        <f t="shared" si="575"/>
        <v/>
      </c>
      <c r="B502" s="52" t="str">
        <f t="shared" si="644"/>
        <v/>
      </c>
      <c r="C502" s="53" t="str">
        <f t="shared" si="576"/>
        <v/>
      </c>
      <c r="D502" s="54"/>
      <c r="E502" s="36">
        <f t="shared" si="577"/>
        <v>0</v>
      </c>
      <c r="F502" s="36">
        <f t="shared" si="578"/>
        <v>0</v>
      </c>
      <c r="G502" s="36">
        <f t="shared" si="579"/>
        <v>0</v>
      </c>
      <c r="H502" s="36">
        <f t="shared" si="580"/>
        <v>0</v>
      </c>
      <c r="I502" s="36">
        <f t="shared" si="581"/>
        <v>0</v>
      </c>
      <c r="J502" s="36">
        <f t="shared" si="582"/>
        <v>0</v>
      </c>
      <c r="K502" s="36">
        <f t="shared" si="583"/>
        <v>0</v>
      </c>
      <c r="L502" s="36">
        <f t="shared" si="584"/>
        <v>0</v>
      </c>
      <c r="M502" s="36">
        <f t="shared" si="585"/>
        <v>0</v>
      </c>
      <c r="N502" s="36">
        <f t="shared" si="586"/>
        <v>0</v>
      </c>
      <c r="O502" s="49">
        <f t="shared" si="587"/>
        <v>0</v>
      </c>
      <c r="P502" s="132" t="str">
        <f t="shared" si="588"/>
        <v/>
      </c>
      <c r="Q502" s="50">
        <f t="shared" si="589"/>
        <v>0</v>
      </c>
      <c r="R502" s="37"/>
      <c r="S502" s="36">
        <f t="shared" si="590"/>
        <v>1000</v>
      </c>
      <c r="T502" s="36">
        <f t="shared" si="591"/>
        <v>0</v>
      </c>
      <c r="U502" s="36">
        <f t="shared" si="592"/>
        <v>0</v>
      </c>
      <c r="V502" s="36">
        <f t="shared" si="593"/>
        <v>0</v>
      </c>
      <c r="W502" s="36">
        <f t="shared" si="594"/>
        <v>3000</v>
      </c>
      <c r="X502" s="36">
        <f t="shared" si="595"/>
        <v>0</v>
      </c>
      <c r="Y502" s="36">
        <f t="shared" si="596"/>
        <v>0</v>
      </c>
      <c r="Z502" s="36">
        <f t="shared" si="597"/>
        <v>122473.72000000009</v>
      </c>
      <c r="AA502" s="36">
        <f t="shared" si="598"/>
        <v>0</v>
      </c>
      <c r="AB502" s="36">
        <f t="shared" si="599"/>
        <v>0</v>
      </c>
      <c r="AC502" s="40"/>
      <c r="AD502" s="36">
        <f t="shared" si="565"/>
        <v>0</v>
      </c>
      <c r="AE502" s="36">
        <f t="shared" si="566"/>
        <v>0</v>
      </c>
      <c r="AF502" s="36">
        <f t="shared" si="567"/>
        <v>0</v>
      </c>
      <c r="AG502" s="36">
        <f t="shared" si="568"/>
        <v>0</v>
      </c>
      <c r="AH502" s="36">
        <f t="shared" si="569"/>
        <v>0</v>
      </c>
      <c r="AI502" s="36">
        <f t="shared" si="570"/>
        <v>0</v>
      </c>
      <c r="AJ502" s="36">
        <f t="shared" si="571"/>
        <v>0</v>
      </c>
      <c r="AK502" s="36">
        <f t="shared" si="572"/>
        <v>0</v>
      </c>
      <c r="AL502" s="36">
        <f t="shared" si="573"/>
        <v>0</v>
      </c>
      <c r="AM502" s="36">
        <f t="shared" si="574"/>
        <v>0</v>
      </c>
      <c r="AN502" s="40"/>
      <c r="AO502" s="36">
        <f t="shared" si="600"/>
        <v>0</v>
      </c>
      <c r="AP502" s="36">
        <f t="shared" si="601"/>
        <v>0</v>
      </c>
      <c r="AQ502" s="36">
        <f t="shared" si="602"/>
        <v>0</v>
      </c>
      <c r="AR502" s="36">
        <f t="shared" si="603"/>
        <v>0</v>
      </c>
      <c r="AS502" s="36">
        <f t="shared" si="604"/>
        <v>0</v>
      </c>
      <c r="AT502" s="36">
        <f t="shared" si="605"/>
        <v>0</v>
      </c>
      <c r="AU502" s="36">
        <f t="shared" si="606"/>
        <v>0</v>
      </c>
      <c r="AV502" s="36">
        <f t="shared" si="607"/>
        <v>356.18</v>
      </c>
      <c r="AW502" s="36">
        <f t="shared" si="608"/>
        <v>0</v>
      </c>
      <c r="AX502" s="36">
        <f t="shared" si="609"/>
        <v>0</v>
      </c>
      <c r="AZ502" s="36">
        <f t="shared" si="622"/>
        <v>0</v>
      </c>
      <c r="BA502" s="36">
        <f t="shared" si="623"/>
        <v>0</v>
      </c>
      <c r="BB502" s="36">
        <f t="shared" si="624"/>
        <v>0</v>
      </c>
      <c r="BC502" s="36">
        <f t="shared" si="625"/>
        <v>0</v>
      </c>
      <c r="BD502" s="36">
        <f t="shared" si="626"/>
        <v>0</v>
      </c>
      <c r="BE502" s="36">
        <f t="shared" si="627"/>
        <v>0</v>
      </c>
      <c r="BF502" s="36">
        <f t="shared" si="628"/>
        <v>0</v>
      </c>
      <c r="BG502" s="36">
        <f t="shared" si="629"/>
        <v>0</v>
      </c>
      <c r="BH502" s="36">
        <f t="shared" si="630"/>
        <v>0</v>
      </c>
      <c r="BI502" s="36">
        <f t="shared" si="631"/>
        <v>0</v>
      </c>
      <c r="BJ502" s="118">
        <f t="shared" si="610"/>
        <v>0</v>
      </c>
      <c r="BK502" s="37"/>
      <c r="BL502" s="38">
        <f t="shared" si="632"/>
        <v>0</v>
      </c>
      <c r="BM502" s="39">
        <f>IF(BA502+AP502+T501&gt;=F$8,0,IF(SUM($BL502:BL502)&lt;$C502,MIN(F$8-(BA502+AP502+T501),$C502-SUM($BL502:BL502)),0))</f>
        <v>0</v>
      </c>
      <c r="BN502" s="39">
        <f>IF(BB502+AQ502+U501&gt;=G$8,0,IF(SUM($BL502:BM502)&lt;$C502,MIN(G$8-(BB502+AQ502+U501),$C502-SUM($BL502:BM502)),0))</f>
        <v>0</v>
      </c>
      <c r="BO502" s="39">
        <f>IF(BC502+AR502+V501&gt;=H$8,0,IF(SUM($BL502:BN502)&lt;$C502,MIN(H$8-(BC502+AR502+V501),$C502-SUM($BL502:BN502)),0))</f>
        <v>0</v>
      </c>
      <c r="BP502" s="39">
        <f>IF(BD502+AS502+W501&gt;=I$8,0,IF(SUM($BL502:BO502)&lt;$C502,MIN(I$8-(BD502+AS502+W501),$C502-SUM($BL502:BO502)),0))</f>
        <v>0</v>
      </c>
      <c r="BQ502" s="39">
        <f>IF(BE502+AT502+X501&gt;=J$8,0,IF(SUM($BL502:BP502)&lt;$C502,MIN(J$8-(BE502+AT502+X501),$C502-SUM($BL502:BP502)),0))</f>
        <v>0</v>
      </c>
      <c r="BR502" s="39">
        <f>IF(BF502+AU502+Y501&gt;=K$8,0,IF(SUM($BL502:BQ502)&lt;$C502,MIN(K$8-(BF502+AU502+Y501),$C502-SUM($BL502:BQ502)),0))</f>
        <v>0</v>
      </c>
      <c r="BS502" s="39">
        <f>IF(BG502+AV502+Z501&gt;=L$8,0,IF(SUM($BL502:BR502)&lt;$C502,MIN(L$8-(BG502+AV502+Z501),$C502-SUM($BL502:BR502)),0))</f>
        <v>0</v>
      </c>
      <c r="BT502" s="39">
        <f>IF(BH502+AW502+AA501&gt;=M$8,0,IF(SUM($BL502:BS502)&lt;$C502,MIN(M$8-(BH502+AW502+AA501),$C502-SUM($BL502:BS502)),0))</f>
        <v>0</v>
      </c>
      <c r="BU502" s="39">
        <f>IF(BI502+AX502+AB501&gt;=N$8,0,IF(SUM($BL502:BT502)&lt;$C502,MIN(N$8-(BI502+AX502+AB501),$C502-SUM($BL502:BT502)),0))</f>
        <v>0</v>
      </c>
      <c r="BW502" s="52" t="e">
        <f t="shared" si="633"/>
        <v>#N/A</v>
      </c>
      <c r="BX502" s="174" t="e">
        <f t="shared" si="634"/>
        <v>#N/A</v>
      </c>
      <c r="BY502" s="39">
        <f t="shared" si="611"/>
        <v>0</v>
      </c>
      <c r="BZ502" s="174" t="e">
        <f t="shared" si="635"/>
        <v>#N/A</v>
      </c>
      <c r="CA502" s="37">
        <f t="shared" si="612"/>
        <v>0</v>
      </c>
      <c r="CB502" s="174" t="e">
        <f t="shared" si="636"/>
        <v>#N/A</v>
      </c>
      <c r="CC502" s="39">
        <f t="shared" si="613"/>
        <v>0</v>
      </c>
      <c r="CD502" s="174" t="e">
        <f t="shared" si="637"/>
        <v>#N/A</v>
      </c>
      <c r="CE502" s="39">
        <f t="shared" si="614"/>
        <v>0</v>
      </c>
      <c r="CF502" s="174" t="e">
        <f t="shared" si="638"/>
        <v>#N/A</v>
      </c>
      <c r="CG502" s="39">
        <f t="shared" si="615"/>
        <v>0</v>
      </c>
      <c r="CH502" s="174" t="e">
        <f t="shared" si="639"/>
        <v>#N/A</v>
      </c>
      <c r="CI502" s="39">
        <f t="shared" si="616"/>
        <v>0</v>
      </c>
      <c r="CJ502" s="174" t="e">
        <f t="shared" si="640"/>
        <v>#N/A</v>
      </c>
      <c r="CK502" s="39">
        <f t="shared" si="617"/>
        <v>0</v>
      </c>
      <c r="CL502" s="174" t="e">
        <f t="shared" si="641"/>
        <v>#N/A</v>
      </c>
      <c r="CM502" s="39">
        <f t="shared" si="618"/>
        <v>0</v>
      </c>
      <c r="CN502" s="174" t="e">
        <f t="shared" si="642"/>
        <v>#N/A</v>
      </c>
      <c r="CO502" s="39">
        <f t="shared" si="619"/>
        <v>0</v>
      </c>
      <c r="CP502" s="174" t="e">
        <f t="shared" si="643"/>
        <v>#N/A</v>
      </c>
      <c r="CQ502" s="39">
        <f t="shared" si="620"/>
        <v>0</v>
      </c>
      <c r="CR502" s="39" t="e">
        <f>IF(ISERROR(BX502),NA(),(BY502/Calculator!$E$6)/2)</f>
        <v>#N/A</v>
      </c>
      <c r="CS502" s="39" t="e">
        <f>IF(ISERROR(BZ502),NA(),(CA502/Calculator!$E$6)/2)</f>
        <v>#N/A</v>
      </c>
      <c r="CT502" s="39" t="e">
        <f>IF(ISERROR(CB502),NA(),(CC502/Calculator!$E$6)/2)</f>
        <v>#N/A</v>
      </c>
      <c r="CU502" s="39" t="e">
        <f>IF(ISERROR(CD502),NA(),(CE502/Calculator!$E$6)/2)</f>
        <v>#N/A</v>
      </c>
      <c r="CV502" s="39" t="e">
        <f>IF(ISERROR(CF502),NA(),(CG502/Calculator!$E$6)/2)</f>
        <v>#N/A</v>
      </c>
      <c r="CW502" s="39" t="e">
        <f>IF(ISERROR(CH502),NA(),(CI502/Calculator!$E$6)/2)</f>
        <v>#N/A</v>
      </c>
      <c r="CX502" s="39" t="e">
        <f>IF(ISERROR(CJ502),NA(),(CK502/Calculator!$E$6)/2)</f>
        <v>#N/A</v>
      </c>
      <c r="CY502" s="39" t="e">
        <f>IF(ISERROR(CL502),NA(),(CM502/Calculator!$E$6)/2)</f>
        <v>#N/A</v>
      </c>
      <c r="CZ502" s="39" t="e">
        <f>IF(ISERROR(CN502),NA(),(CO502/Calculator!$E$6)/2)</f>
        <v>#N/A</v>
      </c>
      <c r="DA502" s="39" t="e">
        <f>IF(ISERROR(CP502),NA(),(CQ502/Calculator!$E$6)/2)</f>
        <v>#N/A</v>
      </c>
    </row>
    <row r="503" spans="1:105" s="34" customFormat="1" ht="12" thickBot="1" x14ac:dyDescent="0.25">
      <c r="A503" s="51" t="str">
        <f t="shared" si="575"/>
        <v/>
      </c>
      <c r="B503" s="52" t="str">
        <f t="shared" si="644"/>
        <v/>
      </c>
      <c r="C503" s="53" t="str">
        <f t="shared" si="576"/>
        <v/>
      </c>
      <c r="D503" s="54"/>
      <c r="E503" s="36">
        <f t="shared" si="577"/>
        <v>0</v>
      </c>
      <c r="F503" s="36">
        <f t="shared" si="578"/>
        <v>0</v>
      </c>
      <c r="G503" s="36">
        <f t="shared" si="579"/>
        <v>0</v>
      </c>
      <c r="H503" s="36">
        <f t="shared" si="580"/>
        <v>0</v>
      </c>
      <c r="I503" s="36">
        <f t="shared" si="581"/>
        <v>0</v>
      </c>
      <c r="J503" s="36">
        <f t="shared" si="582"/>
        <v>0</v>
      </c>
      <c r="K503" s="36">
        <f t="shared" si="583"/>
        <v>0</v>
      </c>
      <c r="L503" s="36">
        <f t="shared" si="584"/>
        <v>0</v>
      </c>
      <c r="M503" s="36">
        <f t="shared" si="585"/>
        <v>0</v>
      </c>
      <c r="N503" s="36">
        <f t="shared" si="586"/>
        <v>0</v>
      </c>
      <c r="O503" s="49">
        <f t="shared" si="587"/>
        <v>0</v>
      </c>
      <c r="P503" s="132" t="str">
        <f t="shared" si="588"/>
        <v/>
      </c>
      <c r="Q503" s="50">
        <f t="shared" si="589"/>
        <v>0</v>
      </c>
      <c r="R503" s="37"/>
      <c r="S503" s="36">
        <f t="shared" si="590"/>
        <v>1000</v>
      </c>
      <c r="T503" s="36">
        <f t="shared" si="591"/>
        <v>0</v>
      </c>
      <c r="U503" s="36">
        <f t="shared" si="592"/>
        <v>0</v>
      </c>
      <c r="V503" s="36">
        <f t="shared" si="593"/>
        <v>0</v>
      </c>
      <c r="W503" s="36">
        <f t="shared" si="594"/>
        <v>3000</v>
      </c>
      <c r="X503" s="36">
        <f t="shared" si="595"/>
        <v>0</v>
      </c>
      <c r="Y503" s="36">
        <f t="shared" si="596"/>
        <v>0</v>
      </c>
      <c r="Z503" s="36">
        <f t="shared" si="597"/>
        <v>122830.94000000009</v>
      </c>
      <c r="AA503" s="36">
        <f t="shared" si="598"/>
        <v>0</v>
      </c>
      <c r="AB503" s="36">
        <f t="shared" si="599"/>
        <v>0</v>
      </c>
      <c r="AC503" s="40"/>
      <c r="AD503" s="36">
        <f t="shared" si="565"/>
        <v>0</v>
      </c>
      <c r="AE503" s="36">
        <f t="shared" si="566"/>
        <v>0</v>
      </c>
      <c r="AF503" s="36">
        <f t="shared" si="567"/>
        <v>0</v>
      </c>
      <c r="AG503" s="36">
        <f t="shared" si="568"/>
        <v>0</v>
      </c>
      <c r="AH503" s="36">
        <f t="shared" si="569"/>
        <v>0</v>
      </c>
      <c r="AI503" s="36">
        <f t="shared" si="570"/>
        <v>0</v>
      </c>
      <c r="AJ503" s="36">
        <f t="shared" si="571"/>
        <v>0</v>
      </c>
      <c r="AK503" s="36">
        <f t="shared" si="572"/>
        <v>0</v>
      </c>
      <c r="AL503" s="36">
        <f t="shared" si="573"/>
        <v>0</v>
      </c>
      <c r="AM503" s="36">
        <f t="shared" si="574"/>
        <v>0</v>
      </c>
      <c r="AN503" s="40"/>
      <c r="AO503" s="36">
        <f t="shared" si="600"/>
        <v>0</v>
      </c>
      <c r="AP503" s="36">
        <f t="shared" si="601"/>
        <v>0</v>
      </c>
      <c r="AQ503" s="36">
        <f t="shared" si="602"/>
        <v>0</v>
      </c>
      <c r="AR503" s="36">
        <f t="shared" si="603"/>
        <v>0</v>
      </c>
      <c r="AS503" s="36">
        <f t="shared" si="604"/>
        <v>0</v>
      </c>
      <c r="AT503" s="36">
        <f t="shared" si="605"/>
        <v>0</v>
      </c>
      <c r="AU503" s="36">
        <f t="shared" si="606"/>
        <v>0</v>
      </c>
      <c r="AV503" s="36">
        <f t="shared" si="607"/>
        <v>357.22</v>
      </c>
      <c r="AW503" s="36">
        <f t="shared" si="608"/>
        <v>0</v>
      </c>
      <c r="AX503" s="36">
        <f t="shared" si="609"/>
        <v>0</v>
      </c>
      <c r="AZ503" s="36">
        <f t="shared" si="622"/>
        <v>0</v>
      </c>
      <c r="BA503" s="36">
        <f t="shared" si="623"/>
        <v>0</v>
      </c>
      <c r="BB503" s="36">
        <f t="shared" si="624"/>
        <v>0</v>
      </c>
      <c r="BC503" s="36">
        <f t="shared" si="625"/>
        <v>0</v>
      </c>
      <c r="BD503" s="36">
        <f t="shared" si="626"/>
        <v>0</v>
      </c>
      <c r="BE503" s="36">
        <f t="shared" si="627"/>
        <v>0</v>
      </c>
      <c r="BF503" s="36">
        <f t="shared" si="628"/>
        <v>0</v>
      </c>
      <c r="BG503" s="36">
        <f t="shared" si="629"/>
        <v>0</v>
      </c>
      <c r="BH503" s="36">
        <f t="shared" si="630"/>
        <v>0</v>
      </c>
      <c r="BI503" s="36">
        <f t="shared" si="631"/>
        <v>0</v>
      </c>
      <c r="BJ503" s="118">
        <f t="shared" si="610"/>
        <v>0</v>
      </c>
      <c r="BK503" s="37"/>
      <c r="BL503" s="38">
        <f t="shared" si="632"/>
        <v>0</v>
      </c>
      <c r="BM503" s="39">
        <f>IF(BA503+AP503+T502&gt;=F$8,0,IF(SUM($BL503:BL503)&lt;$C503,MIN(F$8-(BA503+AP503+T502),$C503-SUM($BL503:BL503)),0))</f>
        <v>0</v>
      </c>
      <c r="BN503" s="39">
        <f>IF(BB503+AQ503+U502&gt;=G$8,0,IF(SUM($BL503:BM503)&lt;$C503,MIN(G$8-(BB503+AQ503+U502),$C503-SUM($BL503:BM503)),0))</f>
        <v>0</v>
      </c>
      <c r="BO503" s="39">
        <f>IF(BC503+AR503+V502&gt;=H$8,0,IF(SUM($BL503:BN503)&lt;$C503,MIN(H$8-(BC503+AR503+V502),$C503-SUM($BL503:BN503)),0))</f>
        <v>0</v>
      </c>
      <c r="BP503" s="39">
        <f>IF(BD503+AS503+W502&gt;=I$8,0,IF(SUM($BL503:BO503)&lt;$C503,MIN(I$8-(BD503+AS503+W502),$C503-SUM($BL503:BO503)),0))</f>
        <v>0</v>
      </c>
      <c r="BQ503" s="39">
        <f>IF(BE503+AT503+X502&gt;=J$8,0,IF(SUM($BL503:BP503)&lt;$C503,MIN(J$8-(BE503+AT503+X502),$C503-SUM($BL503:BP503)),0))</f>
        <v>0</v>
      </c>
      <c r="BR503" s="39">
        <f>IF(BF503+AU503+Y502&gt;=K$8,0,IF(SUM($BL503:BQ503)&lt;$C503,MIN(K$8-(BF503+AU503+Y502),$C503-SUM($BL503:BQ503)),0))</f>
        <v>0</v>
      </c>
      <c r="BS503" s="39">
        <f>IF(BG503+AV503+Z502&gt;=L$8,0,IF(SUM($BL503:BR503)&lt;$C503,MIN(L$8-(BG503+AV503+Z502),$C503-SUM($BL503:BR503)),0))</f>
        <v>0</v>
      </c>
      <c r="BT503" s="39">
        <f>IF(BH503+AW503+AA502&gt;=M$8,0,IF(SUM($BL503:BS503)&lt;$C503,MIN(M$8-(BH503+AW503+AA502),$C503-SUM($BL503:BS503)),0))</f>
        <v>0</v>
      </c>
      <c r="BU503" s="39">
        <f>IF(BI503+AX503+AB502&gt;=N$8,0,IF(SUM($BL503:BT503)&lt;$C503,MIN(N$8-(BI503+AX503+AB502),$C503-SUM($BL503:BT503)),0))</f>
        <v>0</v>
      </c>
      <c r="BW503" s="52" t="e">
        <f t="shared" si="633"/>
        <v>#N/A</v>
      </c>
      <c r="BX503" s="174" t="e">
        <f t="shared" si="634"/>
        <v>#N/A</v>
      </c>
      <c r="BY503" s="39">
        <f t="shared" si="611"/>
        <v>0</v>
      </c>
      <c r="BZ503" s="174" t="e">
        <f t="shared" si="635"/>
        <v>#N/A</v>
      </c>
      <c r="CA503" s="37">
        <f t="shared" si="612"/>
        <v>0</v>
      </c>
      <c r="CB503" s="174" t="e">
        <f t="shared" si="636"/>
        <v>#N/A</v>
      </c>
      <c r="CC503" s="39">
        <f t="shared" si="613"/>
        <v>0</v>
      </c>
      <c r="CD503" s="174" t="e">
        <f t="shared" si="637"/>
        <v>#N/A</v>
      </c>
      <c r="CE503" s="39">
        <f t="shared" si="614"/>
        <v>0</v>
      </c>
      <c r="CF503" s="174" t="e">
        <f t="shared" si="638"/>
        <v>#N/A</v>
      </c>
      <c r="CG503" s="39">
        <f t="shared" si="615"/>
        <v>0</v>
      </c>
      <c r="CH503" s="174" t="e">
        <f t="shared" si="639"/>
        <v>#N/A</v>
      </c>
      <c r="CI503" s="39">
        <f t="shared" si="616"/>
        <v>0</v>
      </c>
      <c r="CJ503" s="174" t="e">
        <f t="shared" si="640"/>
        <v>#N/A</v>
      </c>
      <c r="CK503" s="39">
        <f t="shared" si="617"/>
        <v>0</v>
      </c>
      <c r="CL503" s="174" t="e">
        <f t="shared" si="641"/>
        <v>#N/A</v>
      </c>
      <c r="CM503" s="39">
        <f t="shared" si="618"/>
        <v>0</v>
      </c>
      <c r="CN503" s="174" t="e">
        <f t="shared" si="642"/>
        <v>#N/A</v>
      </c>
      <c r="CO503" s="39">
        <f t="shared" si="619"/>
        <v>0</v>
      </c>
      <c r="CP503" s="174" t="e">
        <f t="shared" si="643"/>
        <v>#N/A</v>
      </c>
      <c r="CQ503" s="39">
        <f t="shared" si="620"/>
        <v>0</v>
      </c>
      <c r="CR503" s="39" t="e">
        <f>IF(ISERROR(BX503),NA(),(BY503/Calculator!$E$6)/2)</f>
        <v>#N/A</v>
      </c>
      <c r="CS503" s="39" t="e">
        <f>IF(ISERROR(BZ503),NA(),(CA503/Calculator!$E$6)/2)</f>
        <v>#N/A</v>
      </c>
      <c r="CT503" s="39" t="e">
        <f>IF(ISERROR(CB503),NA(),(CC503/Calculator!$E$6)/2)</f>
        <v>#N/A</v>
      </c>
      <c r="CU503" s="39" t="e">
        <f>IF(ISERROR(CD503),NA(),(CE503/Calculator!$E$6)/2)</f>
        <v>#N/A</v>
      </c>
      <c r="CV503" s="39" t="e">
        <f>IF(ISERROR(CF503),NA(),(CG503/Calculator!$E$6)/2)</f>
        <v>#N/A</v>
      </c>
      <c r="CW503" s="39" t="e">
        <f>IF(ISERROR(CH503),NA(),(CI503/Calculator!$E$6)/2)</f>
        <v>#N/A</v>
      </c>
      <c r="CX503" s="39" t="e">
        <f>IF(ISERROR(CJ503),NA(),(CK503/Calculator!$E$6)/2)</f>
        <v>#N/A</v>
      </c>
      <c r="CY503" s="39" t="e">
        <f>IF(ISERROR(CL503),NA(),(CM503/Calculator!$E$6)/2)</f>
        <v>#N/A</v>
      </c>
      <c r="CZ503" s="39" t="e">
        <f>IF(ISERROR(CN503),NA(),(CO503/Calculator!$E$6)/2)</f>
        <v>#N/A</v>
      </c>
      <c r="DA503" s="39" t="e">
        <f>IF(ISERROR(CP503),NA(),(CQ503/Calculator!$E$6)/2)</f>
        <v>#N/A</v>
      </c>
    </row>
    <row r="504" spans="1:105" s="34" customFormat="1" ht="12" thickBot="1" x14ac:dyDescent="0.25">
      <c r="A504" s="51" t="str">
        <f t="shared" si="575"/>
        <v/>
      </c>
      <c r="B504" s="52" t="str">
        <f t="shared" si="644"/>
        <v/>
      </c>
      <c r="C504" s="53" t="str">
        <f t="shared" si="576"/>
        <v/>
      </c>
      <c r="D504" s="54"/>
      <c r="E504" s="36">
        <f t="shared" si="577"/>
        <v>0</v>
      </c>
      <c r="F504" s="36">
        <f t="shared" si="578"/>
        <v>0</v>
      </c>
      <c r="G504" s="36">
        <f t="shared" si="579"/>
        <v>0</v>
      </c>
      <c r="H504" s="36">
        <f t="shared" si="580"/>
        <v>0</v>
      </c>
      <c r="I504" s="36">
        <f t="shared" si="581"/>
        <v>0</v>
      </c>
      <c r="J504" s="36">
        <f t="shared" si="582"/>
        <v>0</v>
      </c>
      <c r="K504" s="36">
        <f t="shared" si="583"/>
        <v>0</v>
      </c>
      <c r="L504" s="36">
        <f t="shared" si="584"/>
        <v>0</v>
      </c>
      <c r="M504" s="36">
        <f t="shared" si="585"/>
        <v>0</v>
      </c>
      <c r="N504" s="36">
        <f t="shared" si="586"/>
        <v>0</v>
      </c>
      <c r="O504" s="49">
        <f t="shared" si="587"/>
        <v>0</v>
      </c>
      <c r="P504" s="132" t="str">
        <f t="shared" si="588"/>
        <v/>
      </c>
      <c r="Q504" s="50">
        <f t="shared" si="589"/>
        <v>0</v>
      </c>
      <c r="R504" s="37"/>
      <c r="S504" s="36">
        <f t="shared" si="590"/>
        <v>1000</v>
      </c>
      <c r="T504" s="36">
        <f t="shared" si="591"/>
        <v>0</v>
      </c>
      <c r="U504" s="36">
        <f t="shared" si="592"/>
        <v>0</v>
      </c>
      <c r="V504" s="36">
        <f t="shared" si="593"/>
        <v>0</v>
      </c>
      <c r="W504" s="36">
        <f t="shared" si="594"/>
        <v>3000</v>
      </c>
      <c r="X504" s="36">
        <f t="shared" si="595"/>
        <v>0</v>
      </c>
      <c r="Y504" s="36">
        <f t="shared" si="596"/>
        <v>0</v>
      </c>
      <c r="Z504" s="36">
        <f t="shared" si="597"/>
        <v>123189.20000000008</v>
      </c>
      <c r="AA504" s="36">
        <f t="shared" si="598"/>
        <v>0</v>
      </c>
      <c r="AB504" s="36">
        <f t="shared" si="599"/>
        <v>0</v>
      </c>
      <c r="AC504" s="40"/>
      <c r="AD504" s="36">
        <f t="shared" si="565"/>
        <v>0</v>
      </c>
      <c r="AE504" s="36">
        <f t="shared" si="566"/>
        <v>0</v>
      </c>
      <c r="AF504" s="36">
        <f t="shared" si="567"/>
        <v>0</v>
      </c>
      <c r="AG504" s="36">
        <f t="shared" si="568"/>
        <v>0</v>
      </c>
      <c r="AH504" s="36">
        <f t="shared" si="569"/>
        <v>0</v>
      </c>
      <c r="AI504" s="36">
        <f t="shared" si="570"/>
        <v>0</v>
      </c>
      <c r="AJ504" s="36">
        <f t="shared" si="571"/>
        <v>0</v>
      </c>
      <c r="AK504" s="36">
        <f t="shared" si="572"/>
        <v>0</v>
      </c>
      <c r="AL504" s="36">
        <f t="shared" si="573"/>
        <v>0</v>
      </c>
      <c r="AM504" s="36">
        <f t="shared" si="574"/>
        <v>0</v>
      </c>
      <c r="AN504" s="40"/>
      <c r="AO504" s="36">
        <f t="shared" si="600"/>
        <v>0</v>
      </c>
      <c r="AP504" s="36">
        <f t="shared" si="601"/>
        <v>0</v>
      </c>
      <c r="AQ504" s="36">
        <f t="shared" si="602"/>
        <v>0</v>
      </c>
      <c r="AR504" s="36">
        <f t="shared" si="603"/>
        <v>0</v>
      </c>
      <c r="AS504" s="36">
        <f t="shared" si="604"/>
        <v>0</v>
      </c>
      <c r="AT504" s="36">
        <f t="shared" si="605"/>
        <v>0</v>
      </c>
      <c r="AU504" s="36">
        <f t="shared" si="606"/>
        <v>0</v>
      </c>
      <c r="AV504" s="36">
        <f t="shared" si="607"/>
        <v>358.26</v>
      </c>
      <c r="AW504" s="36">
        <f t="shared" si="608"/>
        <v>0</v>
      </c>
      <c r="AX504" s="36">
        <f t="shared" si="609"/>
        <v>0</v>
      </c>
      <c r="AZ504" s="36">
        <f t="shared" si="622"/>
        <v>0</v>
      </c>
      <c r="BA504" s="36">
        <f t="shared" si="623"/>
        <v>0</v>
      </c>
      <c r="BB504" s="36">
        <f t="shared" si="624"/>
        <v>0</v>
      </c>
      <c r="BC504" s="36">
        <f t="shared" si="625"/>
        <v>0</v>
      </c>
      <c r="BD504" s="36">
        <f t="shared" si="626"/>
        <v>0</v>
      </c>
      <c r="BE504" s="36">
        <f t="shared" si="627"/>
        <v>0</v>
      </c>
      <c r="BF504" s="36">
        <f t="shared" si="628"/>
        <v>0</v>
      </c>
      <c r="BG504" s="36">
        <f t="shared" si="629"/>
        <v>0</v>
      </c>
      <c r="BH504" s="36">
        <f t="shared" si="630"/>
        <v>0</v>
      </c>
      <c r="BI504" s="36">
        <f t="shared" si="631"/>
        <v>0</v>
      </c>
      <c r="BJ504" s="118">
        <f t="shared" si="610"/>
        <v>0</v>
      </c>
      <c r="BK504" s="37"/>
      <c r="BL504" s="38">
        <f t="shared" si="632"/>
        <v>0</v>
      </c>
      <c r="BM504" s="39">
        <f>IF(BA504+AP504+T503&gt;=F$8,0,IF(SUM($BL504:BL504)&lt;$C504,MIN(F$8-(BA504+AP504+T503),$C504-SUM($BL504:BL504)),0))</f>
        <v>0</v>
      </c>
      <c r="BN504" s="39">
        <f>IF(BB504+AQ504+U503&gt;=G$8,0,IF(SUM($BL504:BM504)&lt;$C504,MIN(G$8-(BB504+AQ504+U503),$C504-SUM($BL504:BM504)),0))</f>
        <v>0</v>
      </c>
      <c r="BO504" s="39">
        <f>IF(BC504+AR504+V503&gt;=H$8,0,IF(SUM($BL504:BN504)&lt;$C504,MIN(H$8-(BC504+AR504+V503),$C504-SUM($BL504:BN504)),0))</f>
        <v>0</v>
      </c>
      <c r="BP504" s="39">
        <f>IF(BD504+AS504+W503&gt;=I$8,0,IF(SUM($BL504:BO504)&lt;$C504,MIN(I$8-(BD504+AS504+W503),$C504-SUM($BL504:BO504)),0))</f>
        <v>0</v>
      </c>
      <c r="BQ504" s="39">
        <f>IF(BE504+AT504+X503&gt;=J$8,0,IF(SUM($BL504:BP504)&lt;$C504,MIN(J$8-(BE504+AT504+X503),$C504-SUM($BL504:BP504)),0))</f>
        <v>0</v>
      </c>
      <c r="BR504" s="39">
        <f>IF(BF504+AU504+Y503&gt;=K$8,0,IF(SUM($BL504:BQ504)&lt;$C504,MIN(K$8-(BF504+AU504+Y503),$C504-SUM($BL504:BQ504)),0))</f>
        <v>0</v>
      </c>
      <c r="BS504" s="39">
        <f>IF(BG504+AV504+Z503&gt;=L$8,0,IF(SUM($BL504:BR504)&lt;$C504,MIN(L$8-(BG504+AV504+Z503),$C504-SUM($BL504:BR504)),0))</f>
        <v>0</v>
      </c>
      <c r="BT504" s="39">
        <f>IF(BH504+AW504+AA503&gt;=M$8,0,IF(SUM($BL504:BS504)&lt;$C504,MIN(M$8-(BH504+AW504+AA503),$C504-SUM($BL504:BS504)),0))</f>
        <v>0</v>
      </c>
      <c r="BU504" s="39">
        <f>IF(BI504+AX504+AB503&gt;=N$8,0,IF(SUM($BL504:BT504)&lt;$C504,MIN(N$8-(BI504+AX504+AB503),$C504-SUM($BL504:BT504)),0))</f>
        <v>0</v>
      </c>
      <c r="BW504" s="52" t="e">
        <f t="shared" si="633"/>
        <v>#N/A</v>
      </c>
      <c r="BX504" s="174" t="e">
        <f t="shared" si="634"/>
        <v>#N/A</v>
      </c>
      <c r="BY504" s="39">
        <f t="shared" si="611"/>
        <v>0</v>
      </c>
      <c r="BZ504" s="174" t="e">
        <f t="shared" si="635"/>
        <v>#N/A</v>
      </c>
      <c r="CA504" s="37">
        <f t="shared" si="612"/>
        <v>0</v>
      </c>
      <c r="CB504" s="174" t="e">
        <f t="shared" si="636"/>
        <v>#N/A</v>
      </c>
      <c r="CC504" s="39">
        <f t="shared" si="613"/>
        <v>0</v>
      </c>
      <c r="CD504" s="174" t="e">
        <f t="shared" si="637"/>
        <v>#N/A</v>
      </c>
      <c r="CE504" s="39">
        <f t="shared" si="614"/>
        <v>0</v>
      </c>
      <c r="CF504" s="174" t="e">
        <f t="shared" si="638"/>
        <v>#N/A</v>
      </c>
      <c r="CG504" s="39">
        <f t="shared" si="615"/>
        <v>0</v>
      </c>
      <c r="CH504" s="174" t="e">
        <f t="shared" si="639"/>
        <v>#N/A</v>
      </c>
      <c r="CI504" s="39">
        <f t="shared" si="616"/>
        <v>0</v>
      </c>
      <c r="CJ504" s="174" t="e">
        <f t="shared" si="640"/>
        <v>#N/A</v>
      </c>
      <c r="CK504" s="39">
        <f t="shared" si="617"/>
        <v>0</v>
      </c>
      <c r="CL504" s="174" t="e">
        <f t="shared" si="641"/>
        <v>#N/A</v>
      </c>
      <c r="CM504" s="39">
        <f t="shared" si="618"/>
        <v>0</v>
      </c>
      <c r="CN504" s="174" t="e">
        <f t="shared" si="642"/>
        <v>#N/A</v>
      </c>
      <c r="CO504" s="39">
        <f t="shared" si="619"/>
        <v>0</v>
      </c>
      <c r="CP504" s="174" t="e">
        <f t="shared" si="643"/>
        <v>#N/A</v>
      </c>
      <c r="CQ504" s="39">
        <f t="shared" si="620"/>
        <v>0</v>
      </c>
      <c r="CR504" s="39" t="e">
        <f>IF(ISERROR(BX504),NA(),(BY504/Calculator!$E$6)/2)</f>
        <v>#N/A</v>
      </c>
      <c r="CS504" s="39" t="e">
        <f>IF(ISERROR(BZ504),NA(),(CA504/Calculator!$E$6)/2)</f>
        <v>#N/A</v>
      </c>
      <c r="CT504" s="39" t="e">
        <f>IF(ISERROR(CB504),NA(),(CC504/Calculator!$E$6)/2)</f>
        <v>#N/A</v>
      </c>
      <c r="CU504" s="39" t="e">
        <f>IF(ISERROR(CD504),NA(),(CE504/Calculator!$E$6)/2)</f>
        <v>#N/A</v>
      </c>
      <c r="CV504" s="39" t="e">
        <f>IF(ISERROR(CF504),NA(),(CG504/Calculator!$E$6)/2)</f>
        <v>#N/A</v>
      </c>
      <c r="CW504" s="39" t="e">
        <f>IF(ISERROR(CH504),NA(),(CI504/Calculator!$E$6)/2)</f>
        <v>#N/A</v>
      </c>
      <c r="CX504" s="39" t="e">
        <f>IF(ISERROR(CJ504),NA(),(CK504/Calculator!$E$6)/2)</f>
        <v>#N/A</v>
      </c>
      <c r="CY504" s="39" t="e">
        <f>IF(ISERROR(CL504),NA(),(CM504/Calculator!$E$6)/2)</f>
        <v>#N/A</v>
      </c>
      <c r="CZ504" s="39" t="e">
        <f>IF(ISERROR(CN504),NA(),(CO504/Calculator!$E$6)/2)</f>
        <v>#N/A</v>
      </c>
      <c r="DA504" s="39" t="e">
        <f>IF(ISERROR(CP504),NA(),(CQ504/Calculator!$E$6)/2)</f>
        <v>#N/A</v>
      </c>
    </row>
    <row r="505" spans="1:105" s="34" customFormat="1" ht="12" thickBot="1" x14ac:dyDescent="0.25">
      <c r="A505" s="51" t="str">
        <f t="shared" si="575"/>
        <v/>
      </c>
      <c r="B505" s="52" t="str">
        <f t="shared" si="644"/>
        <v/>
      </c>
      <c r="C505" s="53" t="str">
        <f t="shared" si="576"/>
        <v/>
      </c>
      <c r="D505" s="54"/>
      <c r="E505" s="36">
        <f t="shared" si="577"/>
        <v>0</v>
      </c>
      <c r="F505" s="36">
        <f t="shared" si="578"/>
        <v>0</v>
      </c>
      <c r="G505" s="36">
        <f t="shared" si="579"/>
        <v>0</v>
      </c>
      <c r="H505" s="36">
        <f t="shared" si="580"/>
        <v>0</v>
      </c>
      <c r="I505" s="36">
        <f t="shared" si="581"/>
        <v>0</v>
      </c>
      <c r="J505" s="36">
        <f t="shared" si="582"/>
        <v>0</v>
      </c>
      <c r="K505" s="36">
        <f t="shared" si="583"/>
        <v>0</v>
      </c>
      <c r="L505" s="36">
        <f t="shared" si="584"/>
        <v>0</v>
      </c>
      <c r="M505" s="36">
        <f t="shared" si="585"/>
        <v>0</v>
      </c>
      <c r="N505" s="36">
        <f t="shared" si="586"/>
        <v>0</v>
      </c>
      <c r="O505" s="49">
        <f t="shared" si="587"/>
        <v>0</v>
      </c>
      <c r="P505" s="132" t="str">
        <f t="shared" si="588"/>
        <v/>
      </c>
      <c r="Q505" s="50">
        <f t="shared" si="589"/>
        <v>0</v>
      </c>
      <c r="R505" s="37"/>
      <c r="S505" s="36">
        <f t="shared" si="590"/>
        <v>1000</v>
      </c>
      <c r="T505" s="36">
        <f t="shared" si="591"/>
        <v>0</v>
      </c>
      <c r="U505" s="36">
        <f t="shared" si="592"/>
        <v>0</v>
      </c>
      <c r="V505" s="36">
        <f t="shared" si="593"/>
        <v>0</v>
      </c>
      <c r="W505" s="36">
        <f t="shared" si="594"/>
        <v>3000</v>
      </c>
      <c r="X505" s="36">
        <f t="shared" si="595"/>
        <v>0</v>
      </c>
      <c r="Y505" s="36">
        <f t="shared" si="596"/>
        <v>0</v>
      </c>
      <c r="Z505" s="36">
        <f t="shared" si="597"/>
        <v>123548.50000000009</v>
      </c>
      <c r="AA505" s="36">
        <f t="shared" si="598"/>
        <v>0</v>
      </c>
      <c r="AB505" s="36">
        <f t="shared" si="599"/>
        <v>0</v>
      </c>
      <c r="AC505" s="40"/>
      <c r="AD505" s="36">
        <f t="shared" si="565"/>
        <v>0</v>
      </c>
      <c r="AE505" s="36">
        <f t="shared" si="566"/>
        <v>0</v>
      </c>
      <c r="AF505" s="36">
        <f t="shared" si="567"/>
        <v>0</v>
      </c>
      <c r="AG505" s="36">
        <f t="shared" si="568"/>
        <v>0</v>
      </c>
      <c r="AH505" s="36">
        <f t="shared" si="569"/>
        <v>0</v>
      </c>
      <c r="AI505" s="36">
        <f t="shared" si="570"/>
        <v>0</v>
      </c>
      <c r="AJ505" s="36">
        <f t="shared" si="571"/>
        <v>0</v>
      </c>
      <c r="AK505" s="36">
        <f t="shared" si="572"/>
        <v>0</v>
      </c>
      <c r="AL505" s="36">
        <f t="shared" si="573"/>
        <v>0</v>
      </c>
      <c r="AM505" s="36">
        <f t="shared" si="574"/>
        <v>0</v>
      </c>
      <c r="AN505" s="40"/>
      <c r="AO505" s="36">
        <f t="shared" si="600"/>
        <v>0</v>
      </c>
      <c r="AP505" s="36">
        <f t="shared" si="601"/>
        <v>0</v>
      </c>
      <c r="AQ505" s="36">
        <f t="shared" si="602"/>
        <v>0</v>
      </c>
      <c r="AR505" s="36">
        <f t="shared" si="603"/>
        <v>0</v>
      </c>
      <c r="AS505" s="36">
        <f t="shared" si="604"/>
        <v>0</v>
      </c>
      <c r="AT505" s="36">
        <f t="shared" si="605"/>
        <v>0</v>
      </c>
      <c r="AU505" s="36">
        <f t="shared" si="606"/>
        <v>0</v>
      </c>
      <c r="AV505" s="36">
        <f t="shared" si="607"/>
        <v>359.3</v>
      </c>
      <c r="AW505" s="36">
        <f t="shared" si="608"/>
        <v>0</v>
      </c>
      <c r="AX505" s="36">
        <f t="shared" si="609"/>
        <v>0</v>
      </c>
      <c r="AZ505" s="36">
        <f t="shared" si="622"/>
        <v>0</v>
      </c>
      <c r="BA505" s="36">
        <f t="shared" si="623"/>
        <v>0</v>
      </c>
      <c r="BB505" s="36">
        <f t="shared" si="624"/>
        <v>0</v>
      </c>
      <c r="BC505" s="36">
        <f t="shared" si="625"/>
        <v>0</v>
      </c>
      <c r="BD505" s="36">
        <f t="shared" si="626"/>
        <v>0</v>
      </c>
      <c r="BE505" s="36">
        <f t="shared" si="627"/>
        <v>0</v>
      </c>
      <c r="BF505" s="36">
        <f t="shared" si="628"/>
        <v>0</v>
      </c>
      <c r="BG505" s="36">
        <f t="shared" si="629"/>
        <v>0</v>
      </c>
      <c r="BH505" s="36">
        <f t="shared" si="630"/>
        <v>0</v>
      </c>
      <c r="BI505" s="36">
        <f t="shared" si="631"/>
        <v>0</v>
      </c>
      <c r="BJ505" s="118">
        <f t="shared" si="610"/>
        <v>0</v>
      </c>
      <c r="BK505" s="37"/>
      <c r="BL505" s="38">
        <f t="shared" si="632"/>
        <v>0</v>
      </c>
      <c r="BM505" s="39">
        <f>IF(BA505+AP505+T504&gt;=F$8,0,IF(SUM($BL505:BL505)&lt;$C505,MIN(F$8-(BA505+AP505+T504),$C505-SUM($BL505:BL505)),0))</f>
        <v>0</v>
      </c>
      <c r="BN505" s="39">
        <f>IF(BB505+AQ505+U504&gt;=G$8,0,IF(SUM($BL505:BM505)&lt;$C505,MIN(G$8-(BB505+AQ505+U504),$C505-SUM($BL505:BM505)),0))</f>
        <v>0</v>
      </c>
      <c r="BO505" s="39">
        <f>IF(BC505+AR505+V504&gt;=H$8,0,IF(SUM($BL505:BN505)&lt;$C505,MIN(H$8-(BC505+AR505+V504),$C505-SUM($BL505:BN505)),0))</f>
        <v>0</v>
      </c>
      <c r="BP505" s="39">
        <f>IF(BD505+AS505+W504&gt;=I$8,0,IF(SUM($BL505:BO505)&lt;$C505,MIN(I$8-(BD505+AS505+W504),$C505-SUM($BL505:BO505)),0))</f>
        <v>0</v>
      </c>
      <c r="BQ505" s="39">
        <f>IF(BE505+AT505+X504&gt;=J$8,0,IF(SUM($BL505:BP505)&lt;$C505,MIN(J$8-(BE505+AT505+X504),$C505-SUM($BL505:BP505)),0))</f>
        <v>0</v>
      </c>
      <c r="BR505" s="39">
        <f>IF(BF505+AU505+Y504&gt;=K$8,0,IF(SUM($BL505:BQ505)&lt;$C505,MIN(K$8-(BF505+AU505+Y504),$C505-SUM($BL505:BQ505)),0))</f>
        <v>0</v>
      </c>
      <c r="BS505" s="39">
        <f>IF(BG505+AV505+Z504&gt;=L$8,0,IF(SUM($BL505:BR505)&lt;$C505,MIN(L$8-(BG505+AV505+Z504),$C505-SUM($BL505:BR505)),0))</f>
        <v>0</v>
      </c>
      <c r="BT505" s="39">
        <f>IF(BH505+AW505+AA504&gt;=M$8,0,IF(SUM($BL505:BS505)&lt;$C505,MIN(M$8-(BH505+AW505+AA504),$C505-SUM($BL505:BS505)),0))</f>
        <v>0</v>
      </c>
      <c r="BU505" s="39">
        <f>IF(BI505+AX505+AB504&gt;=N$8,0,IF(SUM($BL505:BT505)&lt;$C505,MIN(N$8-(BI505+AX505+AB504),$C505-SUM($BL505:BT505)),0))</f>
        <v>0</v>
      </c>
      <c r="BW505" s="52" t="e">
        <f t="shared" si="633"/>
        <v>#N/A</v>
      </c>
      <c r="BX505" s="174" t="e">
        <f t="shared" si="634"/>
        <v>#N/A</v>
      </c>
      <c r="BY505" s="39">
        <f t="shared" si="611"/>
        <v>0</v>
      </c>
      <c r="BZ505" s="174" t="e">
        <f t="shared" si="635"/>
        <v>#N/A</v>
      </c>
      <c r="CA505" s="37">
        <f t="shared" si="612"/>
        <v>0</v>
      </c>
      <c r="CB505" s="174" t="e">
        <f t="shared" si="636"/>
        <v>#N/A</v>
      </c>
      <c r="CC505" s="39">
        <f t="shared" si="613"/>
        <v>0</v>
      </c>
      <c r="CD505" s="174" t="e">
        <f t="shared" si="637"/>
        <v>#N/A</v>
      </c>
      <c r="CE505" s="39">
        <f t="shared" si="614"/>
        <v>0</v>
      </c>
      <c r="CF505" s="174" t="e">
        <f t="shared" si="638"/>
        <v>#N/A</v>
      </c>
      <c r="CG505" s="39">
        <f t="shared" si="615"/>
        <v>0</v>
      </c>
      <c r="CH505" s="174" t="e">
        <f t="shared" si="639"/>
        <v>#N/A</v>
      </c>
      <c r="CI505" s="39">
        <f t="shared" si="616"/>
        <v>0</v>
      </c>
      <c r="CJ505" s="174" t="e">
        <f t="shared" si="640"/>
        <v>#N/A</v>
      </c>
      <c r="CK505" s="39">
        <f t="shared" si="617"/>
        <v>0</v>
      </c>
      <c r="CL505" s="174" t="e">
        <f t="shared" si="641"/>
        <v>#N/A</v>
      </c>
      <c r="CM505" s="39">
        <f t="shared" si="618"/>
        <v>0</v>
      </c>
      <c r="CN505" s="174" t="e">
        <f t="shared" si="642"/>
        <v>#N/A</v>
      </c>
      <c r="CO505" s="39">
        <f t="shared" si="619"/>
        <v>0</v>
      </c>
      <c r="CP505" s="174" t="e">
        <f t="shared" si="643"/>
        <v>#N/A</v>
      </c>
      <c r="CQ505" s="39">
        <f t="shared" si="620"/>
        <v>0</v>
      </c>
      <c r="CR505" s="39" t="e">
        <f>IF(ISERROR(BX505),NA(),(BY505/Calculator!$E$6)/2)</f>
        <v>#N/A</v>
      </c>
      <c r="CS505" s="39" t="e">
        <f>IF(ISERROR(BZ505),NA(),(CA505/Calculator!$E$6)/2)</f>
        <v>#N/A</v>
      </c>
      <c r="CT505" s="39" t="e">
        <f>IF(ISERROR(CB505),NA(),(CC505/Calculator!$E$6)/2)</f>
        <v>#N/A</v>
      </c>
      <c r="CU505" s="39" t="e">
        <f>IF(ISERROR(CD505),NA(),(CE505/Calculator!$E$6)/2)</f>
        <v>#N/A</v>
      </c>
      <c r="CV505" s="39" t="e">
        <f>IF(ISERROR(CF505),NA(),(CG505/Calculator!$E$6)/2)</f>
        <v>#N/A</v>
      </c>
      <c r="CW505" s="39" t="e">
        <f>IF(ISERROR(CH505),NA(),(CI505/Calculator!$E$6)/2)</f>
        <v>#N/A</v>
      </c>
      <c r="CX505" s="39" t="e">
        <f>IF(ISERROR(CJ505),NA(),(CK505/Calculator!$E$6)/2)</f>
        <v>#N/A</v>
      </c>
      <c r="CY505" s="39" t="e">
        <f>IF(ISERROR(CL505),NA(),(CM505/Calculator!$E$6)/2)</f>
        <v>#N/A</v>
      </c>
      <c r="CZ505" s="39" t="e">
        <f>IF(ISERROR(CN505),NA(),(CO505/Calculator!$E$6)/2)</f>
        <v>#N/A</v>
      </c>
      <c r="DA505" s="39" t="e">
        <f>IF(ISERROR(CP505),NA(),(CQ505/Calculator!$E$6)/2)</f>
        <v>#N/A</v>
      </c>
    </row>
    <row r="506" spans="1:105" s="34" customFormat="1" ht="12" thickBot="1" x14ac:dyDescent="0.25">
      <c r="A506" s="51" t="str">
        <f t="shared" si="575"/>
        <v/>
      </c>
      <c r="B506" s="52" t="str">
        <f t="shared" si="644"/>
        <v/>
      </c>
      <c r="C506" s="53" t="str">
        <f t="shared" si="576"/>
        <v/>
      </c>
      <c r="D506" s="54"/>
      <c r="E506" s="36">
        <f t="shared" si="577"/>
        <v>0</v>
      </c>
      <c r="F506" s="36">
        <f t="shared" si="578"/>
        <v>0</v>
      </c>
      <c r="G506" s="36">
        <f t="shared" si="579"/>
        <v>0</v>
      </c>
      <c r="H506" s="36">
        <f t="shared" si="580"/>
        <v>0</v>
      </c>
      <c r="I506" s="36">
        <f t="shared" si="581"/>
        <v>0</v>
      </c>
      <c r="J506" s="36">
        <f t="shared" si="582"/>
        <v>0</v>
      </c>
      <c r="K506" s="36">
        <f t="shared" si="583"/>
        <v>0</v>
      </c>
      <c r="L506" s="36">
        <f t="shared" si="584"/>
        <v>0</v>
      </c>
      <c r="M506" s="36">
        <f t="shared" si="585"/>
        <v>0</v>
      </c>
      <c r="N506" s="36">
        <f t="shared" si="586"/>
        <v>0</v>
      </c>
      <c r="O506" s="49">
        <f t="shared" si="587"/>
        <v>0</v>
      </c>
      <c r="P506" s="132" t="str">
        <f t="shared" si="588"/>
        <v/>
      </c>
      <c r="Q506" s="50">
        <f t="shared" si="589"/>
        <v>0</v>
      </c>
      <c r="R506" s="37"/>
      <c r="S506" s="36">
        <f t="shared" si="590"/>
        <v>1000</v>
      </c>
      <c r="T506" s="36">
        <f t="shared" si="591"/>
        <v>0</v>
      </c>
      <c r="U506" s="36">
        <f t="shared" si="592"/>
        <v>0</v>
      </c>
      <c r="V506" s="36">
        <f t="shared" si="593"/>
        <v>0</v>
      </c>
      <c r="W506" s="36">
        <f t="shared" si="594"/>
        <v>3000</v>
      </c>
      <c r="X506" s="36">
        <f t="shared" si="595"/>
        <v>0</v>
      </c>
      <c r="Y506" s="36">
        <f t="shared" si="596"/>
        <v>0</v>
      </c>
      <c r="Z506" s="36">
        <f t="shared" si="597"/>
        <v>123908.85000000009</v>
      </c>
      <c r="AA506" s="36">
        <f t="shared" si="598"/>
        <v>0</v>
      </c>
      <c r="AB506" s="36">
        <f t="shared" si="599"/>
        <v>0</v>
      </c>
      <c r="AC506" s="40"/>
      <c r="AD506" s="36">
        <f t="shared" si="565"/>
        <v>0</v>
      </c>
      <c r="AE506" s="36">
        <f t="shared" si="566"/>
        <v>0</v>
      </c>
      <c r="AF506" s="36">
        <f t="shared" si="567"/>
        <v>0</v>
      </c>
      <c r="AG506" s="36">
        <f t="shared" si="568"/>
        <v>0</v>
      </c>
      <c r="AH506" s="36">
        <f t="shared" si="569"/>
        <v>0</v>
      </c>
      <c r="AI506" s="36">
        <f t="shared" si="570"/>
        <v>0</v>
      </c>
      <c r="AJ506" s="36">
        <f t="shared" si="571"/>
        <v>0</v>
      </c>
      <c r="AK506" s="36">
        <f t="shared" si="572"/>
        <v>0</v>
      </c>
      <c r="AL506" s="36">
        <f t="shared" si="573"/>
        <v>0</v>
      </c>
      <c r="AM506" s="36">
        <f t="shared" si="574"/>
        <v>0</v>
      </c>
      <c r="AN506" s="40"/>
      <c r="AO506" s="36">
        <f t="shared" si="600"/>
        <v>0</v>
      </c>
      <c r="AP506" s="36">
        <f t="shared" si="601"/>
        <v>0</v>
      </c>
      <c r="AQ506" s="36">
        <f t="shared" si="602"/>
        <v>0</v>
      </c>
      <c r="AR506" s="36">
        <f t="shared" si="603"/>
        <v>0</v>
      </c>
      <c r="AS506" s="36">
        <f t="shared" si="604"/>
        <v>0</v>
      </c>
      <c r="AT506" s="36">
        <f t="shared" si="605"/>
        <v>0</v>
      </c>
      <c r="AU506" s="36">
        <f t="shared" si="606"/>
        <v>0</v>
      </c>
      <c r="AV506" s="36">
        <f t="shared" si="607"/>
        <v>360.35</v>
      </c>
      <c r="AW506" s="36">
        <f t="shared" si="608"/>
        <v>0</v>
      </c>
      <c r="AX506" s="36">
        <f t="shared" si="609"/>
        <v>0</v>
      </c>
      <c r="AZ506" s="36">
        <f t="shared" si="622"/>
        <v>0</v>
      </c>
      <c r="BA506" s="36">
        <f t="shared" si="623"/>
        <v>0</v>
      </c>
      <c r="BB506" s="36">
        <f t="shared" si="624"/>
        <v>0</v>
      </c>
      <c r="BC506" s="36">
        <f t="shared" si="625"/>
        <v>0</v>
      </c>
      <c r="BD506" s="36">
        <f t="shared" si="626"/>
        <v>0</v>
      </c>
      <c r="BE506" s="36">
        <f t="shared" si="627"/>
        <v>0</v>
      </c>
      <c r="BF506" s="36">
        <f t="shared" si="628"/>
        <v>0</v>
      </c>
      <c r="BG506" s="36">
        <f t="shared" si="629"/>
        <v>0</v>
      </c>
      <c r="BH506" s="36">
        <f t="shared" si="630"/>
        <v>0</v>
      </c>
      <c r="BI506" s="36">
        <f t="shared" si="631"/>
        <v>0</v>
      </c>
      <c r="BJ506" s="118">
        <f t="shared" si="610"/>
        <v>0</v>
      </c>
      <c r="BK506" s="37"/>
      <c r="BL506" s="38">
        <f t="shared" si="632"/>
        <v>0</v>
      </c>
      <c r="BM506" s="39">
        <f>IF(BA506+AP506+T505&gt;=F$8,0,IF(SUM($BL506:BL506)&lt;$C506,MIN(F$8-(BA506+AP506+T505),$C506-SUM($BL506:BL506)),0))</f>
        <v>0</v>
      </c>
      <c r="BN506" s="39">
        <f>IF(BB506+AQ506+U505&gt;=G$8,0,IF(SUM($BL506:BM506)&lt;$C506,MIN(G$8-(BB506+AQ506+U505),$C506-SUM($BL506:BM506)),0))</f>
        <v>0</v>
      </c>
      <c r="BO506" s="39">
        <f>IF(BC506+AR506+V505&gt;=H$8,0,IF(SUM($BL506:BN506)&lt;$C506,MIN(H$8-(BC506+AR506+V505),$C506-SUM($BL506:BN506)),0))</f>
        <v>0</v>
      </c>
      <c r="BP506" s="39">
        <f>IF(BD506+AS506+W505&gt;=I$8,0,IF(SUM($BL506:BO506)&lt;$C506,MIN(I$8-(BD506+AS506+W505),$C506-SUM($BL506:BO506)),0))</f>
        <v>0</v>
      </c>
      <c r="BQ506" s="39">
        <f>IF(BE506+AT506+X505&gt;=J$8,0,IF(SUM($BL506:BP506)&lt;$C506,MIN(J$8-(BE506+AT506+X505),$C506-SUM($BL506:BP506)),0))</f>
        <v>0</v>
      </c>
      <c r="BR506" s="39">
        <f>IF(BF506+AU506+Y505&gt;=K$8,0,IF(SUM($BL506:BQ506)&lt;$C506,MIN(K$8-(BF506+AU506+Y505),$C506-SUM($BL506:BQ506)),0))</f>
        <v>0</v>
      </c>
      <c r="BS506" s="39">
        <f>IF(BG506+AV506+Z505&gt;=L$8,0,IF(SUM($BL506:BR506)&lt;$C506,MIN(L$8-(BG506+AV506+Z505),$C506-SUM($BL506:BR506)),0))</f>
        <v>0</v>
      </c>
      <c r="BT506" s="39">
        <f>IF(BH506+AW506+AA505&gt;=M$8,0,IF(SUM($BL506:BS506)&lt;$C506,MIN(M$8-(BH506+AW506+AA505),$C506-SUM($BL506:BS506)),0))</f>
        <v>0</v>
      </c>
      <c r="BU506" s="39">
        <f>IF(BI506+AX506+AB505&gt;=N$8,0,IF(SUM($BL506:BT506)&lt;$C506,MIN(N$8-(BI506+AX506+AB505),$C506-SUM($BL506:BT506)),0))</f>
        <v>0</v>
      </c>
      <c r="BW506" s="52" t="e">
        <f t="shared" si="633"/>
        <v>#N/A</v>
      </c>
      <c r="BX506" s="174" t="e">
        <f t="shared" si="634"/>
        <v>#N/A</v>
      </c>
      <c r="BY506" s="39">
        <f t="shared" si="611"/>
        <v>0</v>
      </c>
      <c r="BZ506" s="174" t="e">
        <f t="shared" si="635"/>
        <v>#N/A</v>
      </c>
      <c r="CA506" s="37">
        <f t="shared" si="612"/>
        <v>0</v>
      </c>
      <c r="CB506" s="174" t="e">
        <f t="shared" si="636"/>
        <v>#N/A</v>
      </c>
      <c r="CC506" s="39">
        <f t="shared" si="613"/>
        <v>0</v>
      </c>
      <c r="CD506" s="174" t="e">
        <f t="shared" si="637"/>
        <v>#N/A</v>
      </c>
      <c r="CE506" s="39">
        <f t="shared" si="614"/>
        <v>0</v>
      </c>
      <c r="CF506" s="174" t="e">
        <f t="shared" si="638"/>
        <v>#N/A</v>
      </c>
      <c r="CG506" s="39">
        <f t="shared" si="615"/>
        <v>0</v>
      </c>
      <c r="CH506" s="174" t="e">
        <f t="shared" si="639"/>
        <v>#N/A</v>
      </c>
      <c r="CI506" s="39">
        <f t="shared" si="616"/>
        <v>0</v>
      </c>
      <c r="CJ506" s="174" t="e">
        <f t="shared" si="640"/>
        <v>#N/A</v>
      </c>
      <c r="CK506" s="39">
        <f t="shared" si="617"/>
        <v>0</v>
      </c>
      <c r="CL506" s="174" t="e">
        <f t="shared" si="641"/>
        <v>#N/A</v>
      </c>
      <c r="CM506" s="39">
        <f t="shared" si="618"/>
        <v>0</v>
      </c>
      <c r="CN506" s="174" t="e">
        <f t="shared" si="642"/>
        <v>#N/A</v>
      </c>
      <c r="CO506" s="39">
        <f t="shared" si="619"/>
        <v>0</v>
      </c>
      <c r="CP506" s="174" t="e">
        <f t="shared" si="643"/>
        <v>#N/A</v>
      </c>
      <c r="CQ506" s="39">
        <f t="shared" si="620"/>
        <v>0</v>
      </c>
      <c r="CR506" s="39" t="e">
        <f>IF(ISERROR(BX506),NA(),(BY506/Calculator!$E$6)/2)</f>
        <v>#N/A</v>
      </c>
      <c r="CS506" s="39" t="e">
        <f>IF(ISERROR(BZ506),NA(),(CA506/Calculator!$E$6)/2)</f>
        <v>#N/A</v>
      </c>
      <c r="CT506" s="39" t="e">
        <f>IF(ISERROR(CB506),NA(),(CC506/Calculator!$E$6)/2)</f>
        <v>#N/A</v>
      </c>
      <c r="CU506" s="39" t="e">
        <f>IF(ISERROR(CD506),NA(),(CE506/Calculator!$E$6)/2)</f>
        <v>#N/A</v>
      </c>
      <c r="CV506" s="39" t="e">
        <f>IF(ISERROR(CF506),NA(),(CG506/Calculator!$E$6)/2)</f>
        <v>#N/A</v>
      </c>
      <c r="CW506" s="39" t="e">
        <f>IF(ISERROR(CH506),NA(),(CI506/Calculator!$E$6)/2)</f>
        <v>#N/A</v>
      </c>
      <c r="CX506" s="39" t="e">
        <f>IF(ISERROR(CJ506),NA(),(CK506/Calculator!$E$6)/2)</f>
        <v>#N/A</v>
      </c>
      <c r="CY506" s="39" t="e">
        <f>IF(ISERROR(CL506),NA(),(CM506/Calculator!$E$6)/2)</f>
        <v>#N/A</v>
      </c>
      <c r="CZ506" s="39" t="e">
        <f>IF(ISERROR(CN506),NA(),(CO506/Calculator!$E$6)/2)</f>
        <v>#N/A</v>
      </c>
      <c r="DA506" s="39" t="e">
        <f>IF(ISERROR(CP506),NA(),(CQ506/Calculator!$E$6)/2)</f>
        <v>#N/A</v>
      </c>
    </row>
    <row r="507" spans="1:105" s="34" customFormat="1" ht="12" thickBot="1" x14ac:dyDescent="0.25">
      <c r="A507" s="51" t="str">
        <f t="shared" si="575"/>
        <v/>
      </c>
      <c r="B507" s="52" t="str">
        <f t="shared" si="644"/>
        <v/>
      </c>
      <c r="C507" s="53" t="str">
        <f t="shared" si="576"/>
        <v/>
      </c>
      <c r="D507" s="54"/>
      <c r="E507" s="36">
        <f t="shared" si="577"/>
        <v>0</v>
      </c>
      <c r="F507" s="36">
        <f t="shared" si="578"/>
        <v>0</v>
      </c>
      <c r="G507" s="36">
        <f t="shared" si="579"/>
        <v>0</v>
      </c>
      <c r="H507" s="36">
        <f t="shared" si="580"/>
        <v>0</v>
      </c>
      <c r="I507" s="36">
        <f t="shared" si="581"/>
        <v>0</v>
      </c>
      <c r="J507" s="36">
        <f t="shared" si="582"/>
        <v>0</v>
      </c>
      <c r="K507" s="36">
        <f t="shared" si="583"/>
        <v>0</v>
      </c>
      <c r="L507" s="36">
        <f t="shared" si="584"/>
        <v>0</v>
      </c>
      <c r="M507" s="36">
        <f t="shared" si="585"/>
        <v>0</v>
      </c>
      <c r="N507" s="36">
        <f t="shared" si="586"/>
        <v>0</v>
      </c>
      <c r="O507" s="49">
        <f t="shared" si="587"/>
        <v>0</v>
      </c>
      <c r="P507" s="132" t="str">
        <f t="shared" si="588"/>
        <v/>
      </c>
      <c r="Q507" s="50">
        <f t="shared" si="589"/>
        <v>0</v>
      </c>
      <c r="R507" s="37"/>
      <c r="S507" s="36">
        <f t="shared" si="590"/>
        <v>1000</v>
      </c>
      <c r="T507" s="36">
        <f t="shared" si="591"/>
        <v>0</v>
      </c>
      <c r="U507" s="36">
        <f t="shared" si="592"/>
        <v>0</v>
      </c>
      <c r="V507" s="36">
        <f t="shared" si="593"/>
        <v>0</v>
      </c>
      <c r="W507" s="36">
        <f t="shared" si="594"/>
        <v>3000</v>
      </c>
      <c r="X507" s="36">
        <f t="shared" si="595"/>
        <v>0</v>
      </c>
      <c r="Y507" s="36">
        <f t="shared" si="596"/>
        <v>0</v>
      </c>
      <c r="Z507" s="36">
        <f t="shared" si="597"/>
        <v>124270.25000000009</v>
      </c>
      <c r="AA507" s="36">
        <f t="shared" si="598"/>
        <v>0</v>
      </c>
      <c r="AB507" s="36">
        <f t="shared" si="599"/>
        <v>0</v>
      </c>
      <c r="AC507" s="40"/>
      <c r="AD507" s="36">
        <f t="shared" si="565"/>
        <v>0</v>
      </c>
      <c r="AE507" s="36">
        <f t="shared" si="566"/>
        <v>0</v>
      </c>
      <c r="AF507" s="36">
        <f t="shared" si="567"/>
        <v>0</v>
      </c>
      <c r="AG507" s="36">
        <f t="shared" si="568"/>
        <v>0</v>
      </c>
      <c r="AH507" s="36">
        <f t="shared" si="569"/>
        <v>0</v>
      </c>
      <c r="AI507" s="36">
        <f t="shared" si="570"/>
        <v>0</v>
      </c>
      <c r="AJ507" s="36">
        <f t="shared" si="571"/>
        <v>0</v>
      </c>
      <c r="AK507" s="36">
        <f t="shared" si="572"/>
        <v>0</v>
      </c>
      <c r="AL507" s="36">
        <f t="shared" si="573"/>
        <v>0</v>
      </c>
      <c r="AM507" s="36">
        <f t="shared" si="574"/>
        <v>0</v>
      </c>
      <c r="AN507" s="40"/>
      <c r="AO507" s="36">
        <f t="shared" si="600"/>
        <v>0</v>
      </c>
      <c r="AP507" s="36">
        <f t="shared" si="601"/>
        <v>0</v>
      </c>
      <c r="AQ507" s="36">
        <f t="shared" si="602"/>
        <v>0</v>
      </c>
      <c r="AR507" s="36">
        <f t="shared" si="603"/>
        <v>0</v>
      </c>
      <c r="AS507" s="36">
        <f t="shared" si="604"/>
        <v>0</v>
      </c>
      <c r="AT507" s="36">
        <f t="shared" si="605"/>
        <v>0</v>
      </c>
      <c r="AU507" s="36">
        <f t="shared" si="606"/>
        <v>0</v>
      </c>
      <c r="AV507" s="36">
        <f t="shared" si="607"/>
        <v>361.4</v>
      </c>
      <c r="AW507" s="36">
        <f t="shared" si="608"/>
        <v>0</v>
      </c>
      <c r="AX507" s="36">
        <f t="shared" si="609"/>
        <v>0</v>
      </c>
      <c r="AZ507" s="36">
        <f t="shared" si="622"/>
        <v>0</v>
      </c>
      <c r="BA507" s="36">
        <f t="shared" si="623"/>
        <v>0</v>
      </c>
      <c r="BB507" s="36">
        <f t="shared" si="624"/>
        <v>0</v>
      </c>
      <c r="BC507" s="36">
        <f t="shared" si="625"/>
        <v>0</v>
      </c>
      <c r="BD507" s="36">
        <f t="shared" si="626"/>
        <v>0</v>
      </c>
      <c r="BE507" s="36">
        <f t="shared" si="627"/>
        <v>0</v>
      </c>
      <c r="BF507" s="36">
        <f t="shared" si="628"/>
        <v>0</v>
      </c>
      <c r="BG507" s="36">
        <f t="shared" si="629"/>
        <v>0</v>
      </c>
      <c r="BH507" s="36">
        <f t="shared" si="630"/>
        <v>0</v>
      </c>
      <c r="BI507" s="36">
        <f t="shared" si="631"/>
        <v>0</v>
      </c>
      <c r="BJ507" s="118">
        <f t="shared" si="610"/>
        <v>0</v>
      </c>
      <c r="BK507" s="37"/>
      <c r="BL507" s="38">
        <f t="shared" si="632"/>
        <v>0</v>
      </c>
      <c r="BM507" s="39">
        <f>IF(BA507+AP507+T506&gt;=F$8,0,IF(SUM($BL507:BL507)&lt;$C507,MIN(F$8-(BA507+AP507+T506),$C507-SUM($BL507:BL507)),0))</f>
        <v>0</v>
      </c>
      <c r="BN507" s="39">
        <f>IF(BB507+AQ507+U506&gt;=G$8,0,IF(SUM($BL507:BM507)&lt;$C507,MIN(G$8-(BB507+AQ507+U506),$C507-SUM($BL507:BM507)),0))</f>
        <v>0</v>
      </c>
      <c r="BO507" s="39">
        <f>IF(BC507+AR507+V506&gt;=H$8,0,IF(SUM($BL507:BN507)&lt;$C507,MIN(H$8-(BC507+AR507+V506),$C507-SUM($BL507:BN507)),0))</f>
        <v>0</v>
      </c>
      <c r="BP507" s="39">
        <f>IF(BD507+AS507+W506&gt;=I$8,0,IF(SUM($BL507:BO507)&lt;$C507,MIN(I$8-(BD507+AS507+W506),$C507-SUM($BL507:BO507)),0))</f>
        <v>0</v>
      </c>
      <c r="BQ507" s="39">
        <f>IF(BE507+AT507+X506&gt;=J$8,0,IF(SUM($BL507:BP507)&lt;$C507,MIN(J$8-(BE507+AT507+X506),$C507-SUM($BL507:BP507)),0))</f>
        <v>0</v>
      </c>
      <c r="BR507" s="39">
        <f>IF(BF507+AU507+Y506&gt;=K$8,0,IF(SUM($BL507:BQ507)&lt;$C507,MIN(K$8-(BF507+AU507+Y506),$C507-SUM($BL507:BQ507)),0))</f>
        <v>0</v>
      </c>
      <c r="BS507" s="39">
        <f>IF(BG507+AV507+Z506&gt;=L$8,0,IF(SUM($BL507:BR507)&lt;$C507,MIN(L$8-(BG507+AV507+Z506),$C507-SUM($BL507:BR507)),0))</f>
        <v>0</v>
      </c>
      <c r="BT507" s="39">
        <f>IF(BH507+AW507+AA506&gt;=M$8,0,IF(SUM($BL507:BS507)&lt;$C507,MIN(M$8-(BH507+AW507+AA506),$C507-SUM($BL507:BS507)),0))</f>
        <v>0</v>
      </c>
      <c r="BU507" s="39">
        <f>IF(BI507+AX507+AB506&gt;=N$8,0,IF(SUM($BL507:BT507)&lt;$C507,MIN(N$8-(BI507+AX507+AB506),$C507-SUM($BL507:BT507)),0))</f>
        <v>0</v>
      </c>
      <c r="BW507" s="52" t="e">
        <f t="shared" si="633"/>
        <v>#N/A</v>
      </c>
      <c r="BX507" s="174" t="e">
        <f t="shared" si="634"/>
        <v>#N/A</v>
      </c>
      <c r="BY507" s="39">
        <f t="shared" si="611"/>
        <v>0</v>
      </c>
      <c r="BZ507" s="174" t="e">
        <f t="shared" si="635"/>
        <v>#N/A</v>
      </c>
      <c r="CA507" s="37">
        <f t="shared" si="612"/>
        <v>0</v>
      </c>
      <c r="CB507" s="174" t="e">
        <f t="shared" si="636"/>
        <v>#N/A</v>
      </c>
      <c r="CC507" s="39">
        <f t="shared" si="613"/>
        <v>0</v>
      </c>
      <c r="CD507" s="174" t="e">
        <f t="shared" si="637"/>
        <v>#N/A</v>
      </c>
      <c r="CE507" s="39">
        <f t="shared" si="614"/>
        <v>0</v>
      </c>
      <c r="CF507" s="174" t="e">
        <f t="shared" si="638"/>
        <v>#N/A</v>
      </c>
      <c r="CG507" s="39">
        <f t="shared" si="615"/>
        <v>0</v>
      </c>
      <c r="CH507" s="174" t="e">
        <f t="shared" si="639"/>
        <v>#N/A</v>
      </c>
      <c r="CI507" s="39">
        <f t="shared" si="616"/>
        <v>0</v>
      </c>
      <c r="CJ507" s="174" t="e">
        <f t="shared" si="640"/>
        <v>#N/A</v>
      </c>
      <c r="CK507" s="39">
        <f t="shared" si="617"/>
        <v>0</v>
      </c>
      <c r="CL507" s="174" t="e">
        <f t="shared" si="641"/>
        <v>#N/A</v>
      </c>
      <c r="CM507" s="39">
        <f t="shared" si="618"/>
        <v>0</v>
      </c>
      <c r="CN507" s="174" t="e">
        <f t="shared" si="642"/>
        <v>#N/A</v>
      </c>
      <c r="CO507" s="39">
        <f t="shared" si="619"/>
        <v>0</v>
      </c>
      <c r="CP507" s="174" t="e">
        <f t="shared" si="643"/>
        <v>#N/A</v>
      </c>
      <c r="CQ507" s="39">
        <f t="shared" si="620"/>
        <v>0</v>
      </c>
      <c r="CR507" s="39" t="e">
        <f>IF(ISERROR(BX507),NA(),(BY507/Calculator!$E$6)/2)</f>
        <v>#N/A</v>
      </c>
      <c r="CS507" s="39" t="e">
        <f>IF(ISERROR(BZ507),NA(),(CA507/Calculator!$E$6)/2)</f>
        <v>#N/A</v>
      </c>
      <c r="CT507" s="39" t="e">
        <f>IF(ISERROR(CB507),NA(),(CC507/Calculator!$E$6)/2)</f>
        <v>#N/A</v>
      </c>
      <c r="CU507" s="39" t="e">
        <f>IF(ISERROR(CD507),NA(),(CE507/Calculator!$E$6)/2)</f>
        <v>#N/A</v>
      </c>
      <c r="CV507" s="39" t="e">
        <f>IF(ISERROR(CF507),NA(),(CG507/Calculator!$E$6)/2)</f>
        <v>#N/A</v>
      </c>
      <c r="CW507" s="39" t="e">
        <f>IF(ISERROR(CH507),NA(),(CI507/Calculator!$E$6)/2)</f>
        <v>#N/A</v>
      </c>
      <c r="CX507" s="39" t="e">
        <f>IF(ISERROR(CJ507),NA(),(CK507/Calculator!$E$6)/2)</f>
        <v>#N/A</v>
      </c>
      <c r="CY507" s="39" t="e">
        <f>IF(ISERROR(CL507),NA(),(CM507/Calculator!$E$6)/2)</f>
        <v>#N/A</v>
      </c>
      <c r="CZ507" s="39" t="e">
        <f>IF(ISERROR(CN507),NA(),(CO507/Calculator!$E$6)/2)</f>
        <v>#N/A</v>
      </c>
      <c r="DA507" s="39" t="e">
        <f>IF(ISERROR(CP507),NA(),(CQ507/Calculator!$E$6)/2)</f>
        <v>#N/A</v>
      </c>
    </row>
    <row r="508" spans="1:105" s="34" customFormat="1" ht="12" thickBot="1" x14ac:dyDescent="0.25">
      <c r="A508" s="51" t="str">
        <f t="shared" si="575"/>
        <v/>
      </c>
      <c r="B508" s="52" t="str">
        <f t="shared" si="644"/>
        <v/>
      </c>
      <c r="C508" s="53" t="str">
        <f t="shared" si="576"/>
        <v/>
      </c>
      <c r="D508" s="54"/>
      <c r="E508" s="36">
        <f t="shared" si="577"/>
        <v>0</v>
      </c>
      <c r="F508" s="36">
        <f t="shared" si="578"/>
        <v>0</v>
      </c>
      <c r="G508" s="36">
        <f t="shared" si="579"/>
        <v>0</v>
      </c>
      <c r="H508" s="36">
        <f t="shared" si="580"/>
        <v>0</v>
      </c>
      <c r="I508" s="36">
        <f t="shared" si="581"/>
        <v>0</v>
      </c>
      <c r="J508" s="36">
        <f t="shared" si="582"/>
        <v>0</v>
      </c>
      <c r="K508" s="36">
        <f t="shared" si="583"/>
        <v>0</v>
      </c>
      <c r="L508" s="36">
        <f t="shared" si="584"/>
        <v>0</v>
      </c>
      <c r="M508" s="36">
        <f t="shared" si="585"/>
        <v>0</v>
      </c>
      <c r="N508" s="36">
        <f t="shared" si="586"/>
        <v>0</v>
      </c>
      <c r="O508" s="49">
        <f t="shared" si="587"/>
        <v>0</v>
      </c>
      <c r="P508" s="132" t="str">
        <f t="shared" si="588"/>
        <v/>
      </c>
      <c r="Q508" s="50">
        <f t="shared" si="589"/>
        <v>0</v>
      </c>
      <c r="R508" s="37"/>
      <c r="S508" s="36">
        <f t="shared" si="590"/>
        <v>1000</v>
      </c>
      <c r="T508" s="36">
        <f t="shared" si="591"/>
        <v>0</v>
      </c>
      <c r="U508" s="36">
        <f t="shared" si="592"/>
        <v>0</v>
      </c>
      <c r="V508" s="36">
        <f t="shared" si="593"/>
        <v>0</v>
      </c>
      <c r="W508" s="36">
        <f t="shared" si="594"/>
        <v>3000</v>
      </c>
      <c r="X508" s="36">
        <f t="shared" si="595"/>
        <v>0</v>
      </c>
      <c r="Y508" s="36">
        <f t="shared" si="596"/>
        <v>0</v>
      </c>
      <c r="Z508" s="36">
        <f t="shared" si="597"/>
        <v>124632.70000000008</v>
      </c>
      <c r="AA508" s="36">
        <f t="shared" si="598"/>
        <v>0</v>
      </c>
      <c r="AB508" s="36">
        <f t="shared" si="599"/>
        <v>0</v>
      </c>
      <c r="AC508" s="40"/>
      <c r="AD508" s="36">
        <f t="shared" si="565"/>
        <v>0</v>
      </c>
      <c r="AE508" s="36">
        <f t="shared" si="566"/>
        <v>0</v>
      </c>
      <c r="AF508" s="36">
        <f t="shared" si="567"/>
        <v>0</v>
      </c>
      <c r="AG508" s="36">
        <f t="shared" si="568"/>
        <v>0</v>
      </c>
      <c r="AH508" s="36">
        <f t="shared" si="569"/>
        <v>0</v>
      </c>
      <c r="AI508" s="36">
        <f t="shared" si="570"/>
        <v>0</v>
      </c>
      <c r="AJ508" s="36">
        <f t="shared" si="571"/>
        <v>0</v>
      </c>
      <c r="AK508" s="36">
        <f t="shared" si="572"/>
        <v>0</v>
      </c>
      <c r="AL508" s="36">
        <f t="shared" si="573"/>
        <v>0</v>
      </c>
      <c r="AM508" s="36">
        <f t="shared" si="574"/>
        <v>0</v>
      </c>
      <c r="AN508" s="40"/>
      <c r="AO508" s="36">
        <f t="shared" si="600"/>
        <v>0</v>
      </c>
      <c r="AP508" s="36">
        <f t="shared" si="601"/>
        <v>0</v>
      </c>
      <c r="AQ508" s="36">
        <f t="shared" si="602"/>
        <v>0</v>
      </c>
      <c r="AR508" s="36">
        <f t="shared" si="603"/>
        <v>0</v>
      </c>
      <c r="AS508" s="36">
        <f t="shared" si="604"/>
        <v>0</v>
      </c>
      <c r="AT508" s="36">
        <f t="shared" si="605"/>
        <v>0</v>
      </c>
      <c r="AU508" s="36">
        <f t="shared" si="606"/>
        <v>0</v>
      </c>
      <c r="AV508" s="36">
        <f t="shared" si="607"/>
        <v>362.45</v>
      </c>
      <c r="AW508" s="36">
        <f t="shared" si="608"/>
        <v>0</v>
      </c>
      <c r="AX508" s="36">
        <f t="shared" si="609"/>
        <v>0</v>
      </c>
      <c r="AZ508" s="36">
        <f t="shared" si="622"/>
        <v>0</v>
      </c>
      <c r="BA508" s="36">
        <f t="shared" si="623"/>
        <v>0</v>
      </c>
      <c r="BB508" s="36">
        <f t="shared" si="624"/>
        <v>0</v>
      </c>
      <c r="BC508" s="36">
        <f t="shared" si="625"/>
        <v>0</v>
      </c>
      <c r="BD508" s="36">
        <f t="shared" si="626"/>
        <v>0</v>
      </c>
      <c r="BE508" s="36">
        <f t="shared" si="627"/>
        <v>0</v>
      </c>
      <c r="BF508" s="36">
        <f t="shared" si="628"/>
        <v>0</v>
      </c>
      <c r="BG508" s="36">
        <f t="shared" si="629"/>
        <v>0</v>
      </c>
      <c r="BH508" s="36">
        <f t="shared" si="630"/>
        <v>0</v>
      </c>
      <c r="BI508" s="36">
        <f t="shared" si="631"/>
        <v>0</v>
      </c>
      <c r="BJ508" s="118">
        <f t="shared" si="610"/>
        <v>0</v>
      </c>
      <c r="BK508" s="37"/>
      <c r="BL508" s="38">
        <f t="shared" si="632"/>
        <v>0</v>
      </c>
      <c r="BM508" s="39">
        <f>IF(BA508+AP508+T507&gt;=F$8,0,IF(SUM($BL508:BL508)&lt;$C508,MIN(F$8-(BA508+AP508+T507),$C508-SUM($BL508:BL508)),0))</f>
        <v>0</v>
      </c>
      <c r="BN508" s="39">
        <f>IF(BB508+AQ508+U507&gt;=G$8,0,IF(SUM($BL508:BM508)&lt;$C508,MIN(G$8-(BB508+AQ508+U507),$C508-SUM($BL508:BM508)),0))</f>
        <v>0</v>
      </c>
      <c r="BO508" s="39">
        <f>IF(BC508+AR508+V507&gt;=H$8,0,IF(SUM($BL508:BN508)&lt;$C508,MIN(H$8-(BC508+AR508+V507),$C508-SUM($BL508:BN508)),0))</f>
        <v>0</v>
      </c>
      <c r="BP508" s="39">
        <f>IF(BD508+AS508+W507&gt;=I$8,0,IF(SUM($BL508:BO508)&lt;$C508,MIN(I$8-(BD508+AS508+W507),$C508-SUM($BL508:BO508)),0))</f>
        <v>0</v>
      </c>
      <c r="BQ508" s="39">
        <f>IF(BE508+AT508+X507&gt;=J$8,0,IF(SUM($BL508:BP508)&lt;$C508,MIN(J$8-(BE508+AT508+X507),$C508-SUM($BL508:BP508)),0))</f>
        <v>0</v>
      </c>
      <c r="BR508" s="39">
        <f>IF(BF508+AU508+Y507&gt;=K$8,0,IF(SUM($BL508:BQ508)&lt;$C508,MIN(K$8-(BF508+AU508+Y507),$C508-SUM($BL508:BQ508)),0))</f>
        <v>0</v>
      </c>
      <c r="BS508" s="39">
        <f>IF(BG508+AV508+Z507&gt;=L$8,0,IF(SUM($BL508:BR508)&lt;$C508,MIN(L$8-(BG508+AV508+Z507),$C508-SUM($BL508:BR508)),0))</f>
        <v>0</v>
      </c>
      <c r="BT508" s="39">
        <f>IF(BH508+AW508+AA507&gt;=M$8,0,IF(SUM($BL508:BS508)&lt;$C508,MIN(M$8-(BH508+AW508+AA507),$C508-SUM($BL508:BS508)),0))</f>
        <v>0</v>
      </c>
      <c r="BU508" s="39">
        <f>IF(BI508+AX508+AB507&gt;=N$8,0,IF(SUM($BL508:BT508)&lt;$C508,MIN(N$8-(BI508+AX508+AB507),$C508-SUM($BL508:BT508)),0))</f>
        <v>0</v>
      </c>
      <c r="BW508" s="52" t="e">
        <f t="shared" si="633"/>
        <v>#N/A</v>
      </c>
      <c r="BX508" s="174" t="e">
        <f t="shared" si="634"/>
        <v>#N/A</v>
      </c>
      <c r="BY508" s="39">
        <f t="shared" si="611"/>
        <v>0</v>
      </c>
      <c r="BZ508" s="174" t="e">
        <f t="shared" si="635"/>
        <v>#N/A</v>
      </c>
      <c r="CA508" s="37">
        <f t="shared" si="612"/>
        <v>0</v>
      </c>
      <c r="CB508" s="174" t="e">
        <f t="shared" si="636"/>
        <v>#N/A</v>
      </c>
      <c r="CC508" s="39">
        <f t="shared" si="613"/>
        <v>0</v>
      </c>
      <c r="CD508" s="174" t="e">
        <f t="shared" si="637"/>
        <v>#N/A</v>
      </c>
      <c r="CE508" s="39">
        <f t="shared" si="614"/>
        <v>0</v>
      </c>
      <c r="CF508" s="174" t="e">
        <f t="shared" si="638"/>
        <v>#N/A</v>
      </c>
      <c r="CG508" s="39">
        <f t="shared" si="615"/>
        <v>0</v>
      </c>
      <c r="CH508" s="174" t="e">
        <f t="shared" si="639"/>
        <v>#N/A</v>
      </c>
      <c r="CI508" s="39">
        <f t="shared" si="616"/>
        <v>0</v>
      </c>
      <c r="CJ508" s="174" t="e">
        <f t="shared" si="640"/>
        <v>#N/A</v>
      </c>
      <c r="CK508" s="39">
        <f t="shared" si="617"/>
        <v>0</v>
      </c>
      <c r="CL508" s="174" t="e">
        <f t="shared" si="641"/>
        <v>#N/A</v>
      </c>
      <c r="CM508" s="39">
        <f t="shared" si="618"/>
        <v>0</v>
      </c>
      <c r="CN508" s="174" t="e">
        <f t="shared" si="642"/>
        <v>#N/A</v>
      </c>
      <c r="CO508" s="39">
        <f t="shared" si="619"/>
        <v>0</v>
      </c>
      <c r="CP508" s="174" t="e">
        <f t="shared" si="643"/>
        <v>#N/A</v>
      </c>
      <c r="CQ508" s="39">
        <f t="shared" si="620"/>
        <v>0</v>
      </c>
      <c r="CR508" s="39" t="e">
        <f>IF(ISERROR(BX508),NA(),(BY508/Calculator!$E$6)/2)</f>
        <v>#N/A</v>
      </c>
      <c r="CS508" s="39" t="e">
        <f>IF(ISERROR(BZ508),NA(),(CA508/Calculator!$E$6)/2)</f>
        <v>#N/A</v>
      </c>
      <c r="CT508" s="39" t="e">
        <f>IF(ISERROR(CB508),NA(),(CC508/Calculator!$E$6)/2)</f>
        <v>#N/A</v>
      </c>
      <c r="CU508" s="39" t="e">
        <f>IF(ISERROR(CD508),NA(),(CE508/Calculator!$E$6)/2)</f>
        <v>#N/A</v>
      </c>
      <c r="CV508" s="39" t="e">
        <f>IF(ISERROR(CF508),NA(),(CG508/Calculator!$E$6)/2)</f>
        <v>#N/A</v>
      </c>
      <c r="CW508" s="39" t="e">
        <f>IF(ISERROR(CH508),NA(),(CI508/Calculator!$E$6)/2)</f>
        <v>#N/A</v>
      </c>
      <c r="CX508" s="39" t="e">
        <f>IF(ISERROR(CJ508),NA(),(CK508/Calculator!$E$6)/2)</f>
        <v>#N/A</v>
      </c>
      <c r="CY508" s="39" t="e">
        <f>IF(ISERROR(CL508),NA(),(CM508/Calculator!$E$6)/2)</f>
        <v>#N/A</v>
      </c>
      <c r="CZ508" s="39" t="e">
        <f>IF(ISERROR(CN508),NA(),(CO508/Calculator!$E$6)/2)</f>
        <v>#N/A</v>
      </c>
      <c r="DA508" s="39" t="e">
        <f>IF(ISERROR(CP508),NA(),(CQ508/Calculator!$E$6)/2)</f>
        <v>#N/A</v>
      </c>
    </row>
    <row r="509" spans="1:105" s="34" customFormat="1" ht="12" thickBot="1" x14ac:dyDescent="0.25">
      <c r="A509" s="51" t="str">
        <f t="shared" si="575"/>
        <v/>
      </c>
      <c r="B509" s="52" t="str">
        <f t="shared" si="644"/>
        <v/>
      </c>
      <c r="C509" s="53" t="str">
        <f t="shared" si="576"/>
        <v/>
      </c>
      <c r="D509" s="54"/>
      <c r="E509" s="36">
        <f t="shared" si="577"/>
        <v>0</v>
      </c>
      <c r="F509" s="36">
        <f t="shared" si="578"/>
        <v>0</v>
      </c>
      <c r="G509" s="36">
        <f t="shared" si="579"/>
        <v>0</v>
      </c>
      <c r="H509" s="36">
        <f t="shared" si="580"/>
        <v>0</v>
      </c>
      <c r="I509" s="36">
        <f t="shared" si="581"/>
        <v>0</v>
      </c>
      <c r="J509" s="36">
        <f t="shared" si="582"/>
        <v>0</v>
      </c>
      <c r="K509" s="36">
        <f t="shared" si="583"/>
        <v>0</v>
      </c>
      <c r="L509" s="36">
        <f t="shared" si="584"/>
        <v>0</v>
      </c>
      <c r="M509" s="36">
        <f t="shared" si="585"/>
        <v>0</v>
      </c>
      <c r="N509" s="36">
        <f t="shared" si="586"/>
        <v>0</v>
      </c>
      <c r="O509" s="49">
        <f t="shared" si="587"/>
        <v>0</v>
      </c>
      <c r="P509" s="132" t="str">
        <f t="shared" si="588"/>
        <v/>
      </c>
      <c r="Q509" s="50">
        <f t="shared" si="589"/>
        <v>0</v>
      </c>
      <c r="R509" s="37"/>
      <c r="S509" s="36">
        <f t="shared" si="590"/>
        <v>1000</v>
      </c>
      <c r="T509" s="36">
        <f t="shared" si="591"/>
        <v>0</v>
      </c>
      <c r="U509" s="36">
        <f t="shared" si="592"/>
        <v>0</v>
      </c>
      <c r="V509" s="36">
        <f t="shared" si="593"/>
        <v>0</v>
      </c>
      <c r="W509" s="36">
        <f t="shared" si="594"/>
        <v>3000</v>
      </c>
      <c r="X509" s="36">
        <f t="shared" si="595"/>
        <v>0</v>
      </c>
      <c r="Y509" s="36">
        <f t="shared" si="596"/>
        <v>0</v>
      </c>
      <c r="Z509" s="36">
        <f t="shared" si="597"/>
        <v>124996.21000000008</v>
      </c>
      <c r="AA509" s="36">
        <f t="shared" si="598"/>
        <v>0</v>
      </c>
      <c r="AB509" s="36">
        <f t="shared" si="599"/>
        <v>0</v>
      </c>
      <c r="AC509" s="40"/>
      <c r="AD509" s="36">
        <f t="shared" si="565"/>
        <v>0</v>
      </c>
      <c r="AE509" s="36">
        <f t="shared" si="566"/>
        <v>0</v>
      </c>
      <c r="AF509" s="36">
        <f t="shared" si="567"/>
        <v>0</v>
      </c>
      <c r="AG509" s="36">
        <f t="shared" si="568"/>
        <v>0</v>
      </c>
      <c r="AH509" s="36">
        <f t="shared" si="569"/>
        <v>0</v>
      </c>
      <c r="AI509" s="36">
        <f t="shared" si="570"/>
        <v>0</v>
      </c>
      <c r="AJ509" s="36">
        <f t="shared" si="571"/>
        <v>0</v>
      </c>
      <c r="AK509" s="36">
        <f t="shared" si="572"/>
        <v>0</v>
      </c>
      <c r="AL509" s="36">
        <f t="shared" si="573"/>
        <v>0</v>
      </c>
      <c r="AM509" s="36">
        <f t="shared" si="574"/>
        <v>0</v>
      </c>
      <c r="AN509" s="40"/>
      <c r="AO509" s="36">
        <f t="shared" si="600"/>
        <v>0</v>
      </c>
      <c r="AP509" s="36">
        <f t="shared" si="601"/>
        <v>0</v>
      </c>
      <c r="AQ509" s="36">
        <f t="shared" si="602"/>
        <v>0</v>
      </c>
      <c r="AR509" s="36">
        <f t="shared" si="603"/>
        <v>0</v>
      </c>
      <c r="AS509" s="36">
        <f t="shared" si="604"/>
        <v>0</v>
      </c>
      <c r="AT509" s="36">
        <f t="shared" si="605"/>
        <v>0</v>
      </c>
      <c r="AU509" s="36">
        <f t="shared" si="606"/>
        <v>0</v>
      </c>
      <c r="AV509" s="36">
        <f t="shared" si="607"/>
        <v>363.51</v>
      </c>
      <c r="AW509" s="36">
        <f t="shared" si="608"/>
        <v>0</v>
      </c>
      <c r="AX509" s="36">
        <f t="shared" si="609"/>
        <v>0</v>
      </c>
      <c r="AZ509" s="36">
        <f t="shared" si="622"/>
        <v>0</v>
      </c>
      <c r="BA509" s="36">
        <f t="shared" si="623"/>
        <v>0</v>
      </c>
      <c r="BB509" s="36">
        <f t="shared" si="624"/>
        <v>0</v>
      </c>
      <c r="BC509" s="36">
        <f t="shared" si="625"/>
        <v>0</v>
      </c>
      <c r="BD509" s="36">
        <f t="shared" si="626"/>
        <v>0</v>
      </c>
      <c r="BE509" s="36">
        <f t="shared" si="627"/>
        <v>0</v>
      </c>
      <c r="BF509" s="36">
        <f t="shared" si="628"/>
        <v>0</v>
      </c>
      <c r="BG509" s="36">
        <f t="shared" si="629"/>
        <v>0</v>
      </c>
      <c r="BH509" s="36">
        <f t="shared" si="630"/>
        <v>0</v>
      </c>
      <c r="BI509" s="36">
        <f t="shared" si="631"/>
        <v>0</v>
      </c>
      <c r="BJ509" s="118">
        <f t="shared" si="610"/>
        <v>0</v>
      </c>
      <c r="BK509" s="37"/>
      <c r="BL509" s="38">
        <f t="shared" si="632"/>
        <v>0</v>
      </c>
      <c r="BM509" s="39">
        <f>IF(BA509+AP509+T508&gt;=F$8,0,IF(SUM($BL509:BL509)&lt;$C509,MIN(F$8-(BA509+AP509+T508),$C509-SUM($BL509:BL509)),0))</f>
        <v>0</v>
      </c>
      <c r="BN509" s="39">
        <f>IF(BB509+AQ509+U508&gt;=G$8,0,IF(SUM($BL509:BM509)&lt;$C509,MIN(G$8-(BB509+AQ509+U508),$C509-SUM($BL509:BM509)),0))</f>
        <v>0</v>
      </c>
      <c r="BO509" s="39">
        <f>IF(BC509+AR509+V508&gt;=H$8,0,IF(SUM($BL509:BN509)&lt;$C509,MIN(H$8-(BC509+AR509+V508),$C509-SUM($BL509:BN509)),0))</f>
        <v>0</v>
      </c>
      <c r="BP509" s="39">
        <f>IF(BD509+AS509+W508&gt;=I$8,0,IF(SUM($BL509:BO509)&lt;$C509,MIN(I$8-(BD509+AS509+W508),$C509-SUM($BL509:BO509)),0))</f>
        <v>0</v>
      </c>
      <c r="BQ509" s="39">
        <f>IF(BE509+AT509+X508&gt;=J$8,0,IF(SUM($BL509:BP509)&lt;$C509,MIN(J$8-(BE509+AT509+X508),$C509-SUM($BL509:BP509)),0))</f>
        <v>0</v>
      </c>
      <c r="BR509" s="39">
        <f>IF(BF509+AU509+Y508&gt;=K$8,0,IF(SUM($BL509:BQ509)&lt;$C509,MIN(K$8-(BF509+AU509+Y508),$C509-SUM($BL509:BQ509)),0))</f>
        <v>0</v>
      </c>
      <c r="BS509" s="39">
        <f>IF(BG509+AV509+Z508&gt;=L$8,0,IF(SUM($BL509:BR509)&lt;$C509,MIN(L$8-(BG509+AV509+Z508),$C509-SUM($BL509:BR509)),0))</f>
        <v>0</v>
      </c>
      <c r="BT509" s="39">
        <f>IF(BH509+AW509+AA508&gt;=M$8,0,IF(SUM($BL509:BS509)&lt;$C509,MIN(M$8-(BH509+AW509+AA508),$C509-SUM($BL509:BS509)),0))</f>
        <v>0</v>
      </c>
      <c r="BU509" s="39">
        <f>IF(BI509+AX509+AB508&gt;=N$8,0,IF(SUM($BL509:BT509)&lt;$C509,MIN(N$8-(BI509+AX509+AB508),$C509-SUM($BL509:BT509)),0))</f>
        <v>0</v>
      </c>
      <c r="BW509" s="52" t="e">
        <f t="shared" si="633"/>
        <v>#N/A</v>
      </c>
      <c r="BX509" s="174" t="e">
        <f t="shared" si="634"/>
        <v>#N/A</v>
      </c>
      <c r="BY509" s="39">
        <f t="shared" si="611"/>
        <v>0</v>
      </c>
      <c r="BZ509" s="174" t="e">
        <f t="shared" si="635"/>
        <v>#N/A</v>
      </c>
      <c r="CA509" s="37">
        <f t="shared" si="612"/>
        <v>0</v>
      </c>
      <c r="CB509" s="174" t="e">
        <f t="shared" si="636"/>
        <v>#N/A</v>
      </c>
      <c r="CC509" s="39">
        <f t="shared" si="613"/>
        <v>0</v>
      </c>
      <c r="CD509" s="174" t="e">
        <f t="shared" si="637"/>
        <v>#N/A</v>
      </c>
      <c r="CE509" s="39">
        <f t="shared" si="614"/>
        <v>0</v>
      </c>
      <c r="CF509" s="174" t="e">
        <f t="shared" si="638"/>
        <v>#N/A</v>
      </c>
      <c r="CG509" s="39">
        <f t="shared" si="615"/>
        <v>0</v>
      </c>
      <c r="CH509" s="174" t="e">
        <f t="shared" si="639"/>
        <v>#N/A</v>
      </c>
      <c r="CI509" s="39">
        <f t="shared" si="616"/>
        <v>0</v>
      </c>
      <c r="CJ509" s="174" t="e">
        <f t="shared" si="640"/>
        <v>#N/A</v>
      </c>
      <c r="CK509" s="39">
        <f t="shared" si="617"/>
        <v>0</v>
      </c>
      <c r="CL509" s="174" t="e">
        <f t="shared" si="641"/>
        <v>#N/A</v>
      </c>
      <c r="CM509" s="39">
        <f t="shared" si="618"/>
        <v>0</v>
      </c>
      <c r="CN509" s="174" t="e">
        <f t="shared" si="642"/>
        <v>#N/A</v>
      </c>
      <c r="CO509" s="39">
        <f t="shared" si="619"/>
        <v>0</v>
      </c>
      <c r="CP509" s="174" t="e">
        <f t="shared" si="643"/>
        <v>#N/A</v>
      </c>
      <c r="CQ509" s="39">
        <f t="shared" si="620"/>
        <v>0</v>
      </c>
      <c r="CR509" s="39" t="e">
        <f>IF(ISERROR(BX509),NA(),(BY509/Calculator!$E$6)/2)</f>
        <v>#N/A</v>
      </c>
      <c r="CS509" s="39" t="e">
        <f>IF(ISERROR(BZ509),NA(),(CA509/Calculator!$E$6)/2)</f>
        <v>#N/A</v>
      </c>
      <c r="CT509" s="39" t="e">
        <f>IF(ISERROR(CB509),NA(),(CC509/Calculator!$E$6)/2)</f>
        <v>#N/A</v>
      </c>
      <c r="CU509" s="39" t="e">
        <f>IF(ISERROR(CD509),NA(),(CE509/Calculator!$E$6)/2)</f>
        <v>#N/A</v>
      </c>
      <c r="CV509" s="39" t="e">
        <f>IF(ISERROR(CF509),NA(),(CG509/Calculator!$E$6)/2)</f>
        <v>#N/A</v>
      </c>
      <c r="CW509" s="39" t="e">
        <f>IF(ISERROR(CH509),NA(),(CI509/Calculator!$E$6)/2)</f>
        <v>#N/A</v>
      </c>
      <c r="CX509" s="39" t="e">
        <f>IF(ISERROR(CJ509),NA(),(CK509/Calculator!$E$6)/2)</f>
        <v>#N/A</v>
      </c>
      <c r="CY509" s="39" t="e">
        <f>IF(ISERROR(CL509),NA(),(CM509/Calculator!$E$6)/2)</f>
        <v>#N/A</v>
      </c>
      <c r="CZ509" s="39" t="e">
        <f>IF(ISERROR(CN509),NA(),(CO509/Calculator!$E$6)/2)</f>
        <v>#N/A</v>
      </c>
      <c r="DA509" s="39" t="e">
        <f>IF(ISERROR(CP509),NA(),(CQ509/Calculator!$E$6)/2)</f>
        <v>#N/A</v>
      </c>
    </row>
    <row r="510" spans="1:105" s="34" customFormat="1" ht="12" thickBot="1" x14ac:dyDescent="0.25">
      <c r="A510" s="51" t="str">
        <f t="shared" si="575"/>
        <v/>
      </c>
      <c r="B510" s="52" t="str">
        <f t="shared" si="644"/>
        <v/>
      </c>
      <c r="C510" s="53" t="str">
        <f t="shared" si="576"/>
        <v/>
      </c>
      <c r="D510" s="54"/>
      <c r="E510" s="36">
        <f t="shared" si="577"/>
        <v>0</v>
      </c>
      <c r="F510" s="36">
        <f t="shared" si="578"/>
        <v>0</v>
      </c>
      <c r="G510" s="36">
        <f t="shared" si="579"/>
        <v>0</v>
      </c>
      <c r="H510" s="36">
        <f t="shared" si="580"/>
        <v>0</v>
      </c>
      <c r="I510" s="36">
        <f t="shared" si="581"/>
        <v>0</v>
      </c>
      <c r="J510" s="36">
        <f t="shared" si="582"/>
        <v>0</v>
      </c>
      <c r="K510" s="36">
        <f t="shared" si="583"/>
        <v>0</v>
      </c>
      <c r="L510" s="36">
        <f t="shared" si="584"/>
        <v>0</v>
      </c>
      <c r="M510" s="36">
        <f t="shared" si="585"/>
        <v>0</v>
      </c>
      <c r="N510" s="36">
        <f t="shared" si="586"/>
        <v>0</v>
      </c>
      <c r="O510" s="49">
        <f t="shared" si="587"/>
        <v>0</v>
      </c>
      <c r="P510" s="132" t="str">
        <f t="shared" si="588"/>
        <v/>
      </c>
      <c r="Q510" s="50">
        <f t="shared" si="589"/>
        <v>0</v>
      </c>
      <c r="R510" s="37"/>
      <c r="S510" s="36">
        <f t="shared" si="590"/>
        <v>1000</v>
      </c>
      <c r="T510" s="36">
        <f t="shared" si="591"/>
        <v>0</v>
      </c>
      <c r="U510" s="36">
        <f t="shared" si="592"/>
        <v>0</v>
      </c>
      <c r="V510" s="36">
        <f t="shared" si="593"/>
        <v>0</v>
      </c>
      <c r="W510" s="36">
        <f t="shared" si="594"/>
        <v>3000</v>
      </c>
      <c r="X510" s="36">
        <f t="shared" si="595"/>
        <v>0</v>
      </c>
      <c r="Y510" s="36">
        <f t="shared" si="596"/>
        <v>0</v>
      </c>
      <c r="Z510" s="36">
        <f t="shared" si="597"/>
        <v>125360.78000000009</v>
      </c>
      <c r="AA510" s="36">
        <f t="shared" si="598"/>
        <v>0</v>
      </c>
      <c r="AB510" s="36">
        <f t="shared" si="599"/>
        <v>0</v>
      </c>
      <c r="AC510" s="40"/>
      <c r="AD510" s="36">
        <f t="shared" si="565"/>
        <v>0</v>
      </c>
      <c r="AE510" s="36">
        <f t="shared" si="566"/>
        <v>0</v>
      </c>
      <c r="AF510" s="36">
        <f t="shared" si="567"/>
        <v>0</v>
      </c>
      <c r="AG510" s="36">
        <f t="shared" si="568"/>
        <v>0</v>
      </c>
      <c r="AH510" s="36">
        <f t="shared" si="569"/>
        <v>0</v>
      </c>
      <c r="AI510" s="36">
        <f t="shared" si="570"/>
        <v>0</v>
      </c>
      <c r="AJ510" s="36">
        <f t="shared" si="571"/>
        <v>0</v>
      </c>
      <c r="AK510" s="36">
        <f t="shared" si="572"/>
        <v>0</v>
      </c>
      <c r="AL510" s="36">
        <f t="shared" si="573"/>
        <v>0</v>
      </c>
      <c r="AM510" s="36">
        <f t="shared" si="574"/>
        <v>0</v>
      </c>
      <c r="AN510" s="40"/>
      <c r="AO510" s="36">
        <f t="shared" si="600"/>
        <v>0</v>
      </c>
      <c r="AP510" s="36">
        <f t="shared" si="601"/>
        <v>0</v>
      </c>
      <c r="AQ510" s="36">
        <f t="shared" si="602"/>
        <v>0</v>
      </c>
      <c r="AR510" s="36">
        <f t="shared" si="603"/>
        <v>0</v>
      </c>
      <c r="AS510" s="36">
        <f t="shared" si="604"/>
        <v>0</v>
      </c>
      <c r="AT510" s="36">
        <f t="shared" si="605"/>
        <v>0</v>
      </c>
      <c r="AU510" s="36">
        <f t="shared" si="606"/>
        <v>0</v>
      </c>
      <c r="AV510" s="36">
        <f t="shared" si="607"/>
        <v>364.57</v>
      </c>
      <c r="AW510" s="36">
        <f t="shared" si="608"/>
        <v>0</v>
      </c>
      <c r="AX510" s="36">
        <f t="shared" si="609"/>
        <v>0</v>
      </c>
      <c r="AZ510" s="36">
        <f t="shared" si="622"/>
        <v>0</v>
      </c>
      <c r="BA510" s="36">
        <f t="shared" si="623"/>
        <v>0</v>
      </c>
      <c r="BB510" s="36">
        <f t="shared" si="624"/>
        <v>0</v>
      </c>
      <c r="BC510" s="36">
        <f t="shared" si="625"/>
        <v>0</v>
      </c>
      <c r="BD510" s="36">
        <f t="shared" si="626"/>
        <v>0</v>
      </c>
      <c r="BE510" s="36">
        <f t="shared" si="627"/>
        <v>0</v>
      </c>
      <c r="BF510" s="36">
        <f t="shared" si="628"/>
        <v>0</v>
      </c>
      <c r="BG510" s="36">
        <f t="shared" si="629"/>
        <v>0</v>
      </c>
      <c r="BH510" s="36">
        <f t="shared" si="630"/>
        <v>0</v>
      </c>
      <c r="BI510" s="36">
        <f t="shared" si="631"/>
        <v>0</v>
      </c>
      <c r="BJ510" s="118">
        <f t="shared" si="610"/>
        <v>0</v>
      </c>
      <c r="BK510" s="37"/>
      <c r="BL510" s="38">
        <f t="shared" si="632"/>
        <v>0</v>
      </c>
      <c r="BM510" s="39">
        <f>IF(BA510+AP510+T509&gt;=F$8,0,IF(SUM($BL510:BL510)&lt;$C510,MIN(F$8-(BA510+AP510+T509),$C510-SUM($BL510:BL510)),0))</f>
        <v>0</v>
      </c>
      <c r="BN510" s="39">
        <f>IF(BB510+AQ510+U509&gt;=G$8,0,IF(SUM($BL510:BM510)&lt;$C510,MIN(G$8-(BB510+AQ510+U509),$C510-SUM($BL510:BM510)),0))</f>
        <v>0</v>
      </c>
      <c r="BO510" s="39">
        <f>IF(BC510+AR510+V509&gt;=H$8,0,IF(SUM($BL510:BN510)&lt;$C510,MIN(H$8-(BC510+AR510+V509),$C510-SUM($BL510:BN510)),0))</f>
        <v>0</v>
      </c>
      <c r="BP510" s="39">
        <f>IF(BD510+AS510+W509&gt;=I$8,0,IF(SUM($BL510:BO510)&lt;$C510,MIN(I$8-(BD510+AS510+W509),$C510-SUM($BL510:BO510)),0))</f>
        <v>0</v>
      </c>
      <c r="BQ510" s="39">
        <f>IF(BE510+AT510+X509&gt;=J$8,0,IF(SUM($BL510:BP510)&lt;$C510,MIN(J$8-(BE510+AT510+X509),$C510-SUM($BL510:BP510)),0))</f>
        <v>0</v>
      </c>
      <c r="BR510" s="39">
        <f>IF(BF510+AU510+Y509&gt;=K$8,0,IF(SUM($BL510:BQ510)&lt;$C510,MIN(K$8-(BF510+AU510+Y509),$C510-SUM($BL510:BQ510)),0))</f>
        <v>0</v>
      </c>
      <c r="BS510" s="39">
        <f>IF(BG510+AV510+Z509&gt;=L$8,0,IF(SUM($BL510:BR510)&lt;$C510,MIN(L$8-(BG510+AV510+Z509),$C510-SUM($BL510:BR510)),0))</f>
        <v>0</v>
      </c>
      <c r="BT510" s="39">
        <f>IF(BH510+AW510+AA509&gt;=M$8,0,IF(SUM($BL510:BS510)&lt;$C510,MIN(M$8-(BH510+AW510+AA509),$C510-SUM($BL510:BS510)),0))</f>
        <v>0</v>
      </c>
      <c r="BU510" s="39">
        <f>IF(BI510+AX510+AB509&gt;=N$8,0,IF(SUM($BL510:BT510)&lt;$C510,MIN(N$8-(BI510+AX510+AB509),$C510-SUM($BL510:BT510)),0))</f>
        <v>0</v>
      </c>
      <c r="BW510" s="52" t="e">
        <f t="shared" si="633"/>
        <v>#N/A</v>
      </c>
      <c r="BX510" s="174" t="e">
        <f t="shared" si="634"/>
        <v>#N/A</v>
      </c>
      <c r="BY510" s="39">
        <f t="shared" si="611"/>
        <v>0</v>
      </c>
      <c r="BZ510" s="174" t="e">
        <f t="shared" si="635"/>
        <v>#N/A</v>
      </c>
      <c r="CA510" s="37">
        <f t="shared" si="612"/>
        <v>0</v>
      </c>
      <c r="CB510" s="174" t="e">
        <f t="shared" si="636"/>
        <v>#N/A</v>
      </c>
      <c r="CC510" s="39">
        <f t="shared" si="613"/>
        <v>0</v>
      </c>
      <c r="CD510" s="174" t="e">
        <f t="shared" si="637"/>
        <v>#N/A</v>
      </c>
      <c r="CE510" s="39">
        <f t="shared" si="614"/>
        <v>0</v>
      </c>
      <c r="CF510" s="174" t="e">
        <f t="shared" si="638"/>
        <v>#N/A</v>
      </c>
      <c r="CG510" s="39">
        <f t="shared" si="615"/>
        <v>0</v>
      </c>
      <c r="CH510" s="174" t="e">
        <f t="shared" si="639"/>
        <v>#N/A</v>
      </c>
      <c r="CI510" s="39">
        <f t="shared" si="616"/>
        <v>0</v>
      </c>
      <c r="CJ510" s="174" t="e">
        <f t="shared" si="640"/>
        <v>#N/A</v>
      </c>
      <c r="CK510" s="39">
        <f t="shared" si="617"/>
        <v>0</v>
      </c>
      <c r="CL510" s="174" t="e">
        <f t="shared" si="641"/>
        <v>#N/A</v>
      </c>
      <c r="CM510" s="39">
        <f t="shared" si="618"/>
        <v>0</v>
      </c>
      <c r="CN510" s="174" t="e">
        <f t="shared" si="642"/>
        <v>#N/A</v>
      </c>
      <c r="CO510" s="39">
        <f t="shared" si="619"/>
        <v>0</v>
      </c>
      <c r="CP510" s="174" t="e">
        <f t="shared" si="643"/>
        <v>#N/A</v>
      </c>
      <c r="CQ510" s="39">
        <f t="shared" si="620"/>
        <v>0</v>
      </c>
      <c r="CR510" s="39" t="e">
        <f>IF(ISERROR(BX510),NA(),(BY510/Calculator!$E$6)/2)</f>
        <v>#N/A</v>
      </c>
      <c r="CS510" s="39" t="e">
        <f>IF(ISERROR(BZ510),NA(),(CA510/Calculator!$E$6)/2)</f>
        <v>#N/A</v>
      </c>
      <c r="CT510" s="39" t="e">
        <f>IF(ISERROR(CB510),NA(),(CC510/Calculator!$E$6)/2)</f>
        <v>#N/A</v>
      </c>
      <c r="CU510" s="39" t="e">
        <f>IF(ISERROR(CD510),NA(),(CE510/Calculator!$E$6)/2)</f>
        <v>#N/A</v>
      </c>
      <c r="CV510" s="39" t="e">
        <f>IF(ISERROR(CF510),NA(),(CG510/Calculator!$E$6)/2)</f>
        <v>#N/A</v>
      </c>
      <c r="CW510" s="39" t="e">
        <f>IF(ISERROR(CH510),NA(),(CI510/Calculator!$E$6)/2)</f>
        <v>#N/A</v>
      </c>
      <c r="CX510" s="39" t="e">
        <f>IF(ISERROR(CJ510),NA(),(CK510/Calculator!$E$6)/2)</f>
        <v>#N/A</v>
      </c>
      <c r="CY510" s="39" t="e">
        <f>IF(ISERROR(CL510),NA(),(CM510/Calculator!$E$6)/2)</f>
        <v>#N/A</v>
      </c>
      <c r="CZ510" s="39" t="e">
        <f>IF(ISERROR(CN510),NA(),(CO510/Calculator!$E$6)/2)</f>
        <v>#N/A</v>
      </c>
      <c r="DA510" s="39" t="e">
        <f>IF(ISERROR(CP510),NA(),(CQ510/Calculator!$E$6)/2)</f>
        <v>#N/A</v>
      </c>
    </row>
    <row r="511" spans="1:105" s="34" customFormat="1" ht="12" thickBot="1" x14ac:dyDescent="0.25">
      <c r="A511" s="51" t="str">
        <f t="shared" si="575"/>
        <v/>
      </c>
      <c r="B511" s="52" t="str">
        <f t="shared" si="644"/>
        <v/>
      </c>
      <c r="C511" s="53" t="str">
        <f t="shared" si="576"/>
        <v/>
      </c>
      <c r="D511" s="54"/>
      <c r="E511" s="36">
        <f t="shared" si="577"/>
        <v>0</v>
      </c>
      <c r="F511" s="36">
        <f t="shared" si="578"/>
        <v>0</v>
      </c>
      <c r="G511" s="36">
        <f t="shared" si="579"/>
        <v>0</v>
      </c>
      <c r="H511" s="36">
        <f t="shared" si="580"/>
        <v>0</v>
      </c>
      <c r="I511" s="36">
        <f t="shared" si="581"/>
        <v>0</v>
      </c>
      <c r="J511" s="36">
        <f t="shared" si="582"/>
        <v>0</v>
      </c>
      <c r="K511" s="36">
        <f t="shared" si="583"/>
        <v>0</v>
      </c>
      <c r="L511" s="36">
        <f t="shared" si="584"/>
        <v>0</v>
      </c>
      <c r="M511" s="36">
        <f t="shared" si="585"/>
        <v>0</v>
      </c>
      <c r="N511" s="36">
        <f t="shared" si="586"/>
        <v>0</v>
      </c>
      <c r="O511" s="49">
        <f t="shared" si="587"/>
        <v>0</v>
      </c>
      <c r="P511" s="132" t="str">
        <f t="shared" si="588"/>
        <v/>
      </c>
      <c r="Q511" s="50">
        <f t="shared" si="589"/>
        <v>0</v>
      </c>
      <c r="R511" s="37"/>
      <c r="S511" s="36">
        <f t="shared" si="590"/>
        <v>1000</v>
      </c>
      <c r="T511" s="36">
        <f t="shared" si="591"/>
        <v>0</v>
      </c>
      <c r="U511" s="36">
        <f t="shared" si="592"/>
        <v>0</v>
      </c>
      <c r="V511" s="36">
        <f t="shared" si="593"/>
        <v>0</v>
      </c>
      <c r="W511" s="36">
        <f t="shared" si="594"/>
        <v>3000</v>
      </c>
      <c r="X511" s="36">
        <f t="shared" si="595"/>
        <v>0</v>
      </c>
      <c r="Y511" s="36">
        <f t="shared" si="596"/>
        <v>0</v>
      </c>
      <c r="Z511" s="36">
        <f t="shared" si="597"/>
        <v>125726.42000000009</v>
      </c>
      <c r="AA511" s="36">
        <f t="shared" si="598"/>
        <v>0</v>
      </c>
      <c r="AB511" s="36">
        <f t="shared" si="599"/>
        <v>0</v>
      </c>
      <c r="AC511" s="40"/>
      <c r="AD511" s="36">
        <f t="shared" si="565"/>
        <v>0</v>
      </c>
      <c r="AE511" s="36">
        <f t="shared" si="566"/>
        <v>0</v>
      </c>
      <c r="AF511" s="36">
        <f t="shared" si="567"/>
        <v>0</v>
      </c>
      <c r="AG511" s="36">
        <f t="shared" si="568"/>
        <v>0</v>
      </c>
      <c r="AH511" s="36">
        <f t="shared" si="569"/>
        <v>0</v>
      </c>
      <c r="AI511" s="36">
        <f t="shared" si="570"/>
        <v>0</v>
      </c>
      <c r="AJ511" s="36">
        <f t="shared" si="571"/>
        <v>0</v>
      </c>
      <c r="AK511" s="36">
        <f t="shared" si="572"/>
        <v>0</v>
      </c>
      <c r="AL511" s="36">
        <f t="shared" si="573"/>
        <v>0</v>
      </c>
      <c r="AM511" s="36">
        <f t="shared" si="574"/>
        <v>0</v>
      </c>
      <c r="AN511" s="40"/>
      <c r="AO511" s="36">
        <f t="shared" si="600"/>
        <v>0</v>
      </c>
      <c r="AP511" s="36">
        <f t="shared" si="601"/>
        <v>0</v>
      </c>
      <c r="AQ511" s="36">
        <f t="shared" si="602"/>
        <v>0</v>
      </c>
      <c r="AR511" s="36">
        <f t="shared" si="603"/>
        <v>0</v>
      </c>
      <c r="AS511" s="36">
        <f t="shared" si="604"/>
        <v>0</v>
      </c>
      <c r="AT511" s="36">
        <f t="shared" si="605"/>
        <v>0</v>
      </c>
      <c r="AU511" s="36">
        <f t="shared" si="606"/>
        <v>0</v>
      </c>
      <c r="AV511" s="36">
        <f t="shared" si="607"/>
        <v>365.64</v>
      </c>
      <c r="AW511" s="36">
        <f t="shared" si="608"/>
        <v>0</v>
      </c>
      <c r="AX511" s="36">
        <f t="shared" si="609"/>
        <v>0</v>
      </c>
      <c r="AZ511" s="36">
        <f t="shared" si="622"/>
        <v>0</v>
      </c>
      <c r="BA511" s="36">
        <f t="shared" si="623"/>
        <v>0</v>
      </c>
      <c r="BB511" s="36">
        <f t="shared" si="624"/>
        <v>0</v>
      </c>
      <c r="BC511" s="36">
        <f t="shared" si="625"/>
        <v>0</v>
      </c>
      <c r="BD511" s="36">
        <f t="shared" si="626"/>
        <v>0</v>
      </c>
      <c r="BE511" s="36">
        <f t="shared" si="627"/>
        <v>0</v>
      </c>
      <c r="BF511" s="36">
        <f t="shared" si="628"/>
        <v>0</v>
      </c>
      <c r="BG511" s="36">
        <f t="shared" si="629"/>
        <v>0</v>
      </c>
      <c r="BH511" s="36">
        <f t="shared" si="630"/>
        <v>0</v>
      </c>
      <c r="BI511" s="36">
        <f t="shared" si="631"/>
        <v>0</v>
      </c>
      <c r="BJ511" s="118">
        <f t="shared" si="610"/>
        <v>0</v>
      </c>
      <c r="BK511" s="37"/>
      <c r="BL511" s="38">
        <f t="shared" si="632"/>
        <v>0</v>
      </c>
      <c r="BM511" s="39">
        <f>IF(BA511+AP511+T510&gt;=F$8,0,IF(SUM($BL511:BL511)&lt;$C511,MIN(F$8-(BA511+AP511+T510),$C511-SUM($BL511:BL511)),0))</f>
        <v>0</v>
      </c>
      <c r="BN511" s="39">
        <f>IF(BB511+AQ511+U510&gt;=G$8,0,IF(SUM($BL511:BM511)&lt;$C511,MIN(G$8-(BB511+AQ511+U510),$C511-SUM($BL511:BM511)),0))</f>
        <v>0</v>
      </c>
      <c r="BO511" s="39">
        <f>IF(BC511+AR511+V510&gt;=H$8,0,IF(SUM($BL511:BN511)&lt;$C511,MIN(H$8-(BC511+AR511+V510),$C511-SUM($BL511:BN511)),0))</f>
        <v>0</v>
      </c>
      <c r="BP511" s="39">
        <f>IF(BD511+AS511+W510&gt;=I$8,0,IF(SUM($BL511:BO511)&lt;$C511,MIN(I$8-(BD511+AS511+W510),$C511-SUM($BL511:BO511)),0))</f>
        <v>0</v>
      </c>
      <c r="BQ511" s="39">
        <f>IF(BE511+AT511+X510&gt;=J$8,0,IF(SUM($BL511:BP511)&lt;$C511,MIN(J$8-(BE511+AT511+X510),$C511-SUM($BL511:BP511)),0))</f>
        <v>0</v>
      </c>
      <c r="BR511" s="39">
        <f>IF(BF511+AU511+Y510&gt;=K$8,0,IF(SUM($BL511:BQ511)&lt;$C511,MIN(K$8-(BF511+AU511+Y510),$C511-SUM($BL511:BQ511)),0))</f>
        <v>0</v>
      </c>
      <c r="BS511" s="39">
        <f>IF(BG511+AV511+Z510&gt;=L$8,0,IF(SUM($BL511:BR511)&lt;$C511,MIN(L$8-(BG511+AV511+Z510),$C511-SUM($BL511:BR511)),0))</f>
        <v>0</v>
      </c>
      <c r="BT511" s="39">
        <f>IF(BH511+AW511+AA510&gt;=M$8,0,IF(SUM($BL511:BS511)&lt;$C511,MIN(M$8-(BH511+AW511+AA510),$C511-SUM($BL511:BS511)),0))</f>
        <v>0</v>
      </c>
      <c r="BU511" s="39">
        <f>IF(BI511+AX511+AB510&gt;=N$8,0,IF(SUM($BL511:BT511)&lt;$C511,MIN(N$8-(BI511+AX511+AB510),$C511-SUM($BL511:BT511)),0))</f>
        <v>0</v>
      </c>
      <c r="BW511" s="52" t="e">
        <f t="shared" si="633"/>
        <v>#N/A</v>
      </c>
      <c r="BX511" s="174" t="e">
        <f t="shared" si="634"/>
        <v>#N/A</v>
      </c>
      <c r="BY511" s="39">
        <f t="shared" si="611"/>
        <v>0</v>
      </c>
      <c r="BZ511" s="174" t="e">
        <f t="shared" si="635"/>
        <v>#N/A</v>
      </c>
      <c r="CA511" s="37">
        <f t="shared" si="612"/>
        <v>0</v>
      </c>
      <c r="CB511" s="174" t="e">
        <f t="shared" si="636"/>
        <v>#N/A</v>
      </c>
      <c r="CC511" s="39">
        <f t="shared" si="613"/>
        <v>0</v>
      </c>
      <c r="CD511" s="174" t="e">
        <f t="shared" si="637"/>
        <v>#N/A</v>
      </c>
      <c r="CE511" s="39">
        <f t="shared" si="614"/>
        <v>0</v>
      </c>
      <c r="CF511" s="174" t="e">
        <f t="shared" si="638"/>
        <v>#N/A</v>
      </c>
      <c r="CG511" s="39">
        <f t="shared" si="615"/>
        <v>0</v>
      </c>
      <c r="CH511" s="174" t="e">
        <f t="shared" si="639"/>
        <v>#N/A</v>
      </c>
      <c r="CI511" s="39">
        <f t="shared" si="616"/>
        <v>0</v>
      </c>
      <c r="CJ511" s="174" t="e">
        <f t="shared" si="640"/>
        <v>#N/A</v>
      </c>
      <c r="CK511" s="39">
        <f t="shared" si="617"/>
        <v>0</v>
      </c>
      <c r="CL511" s="174" t="e">
        <f t="shared" si="641"/>
        <v>#N/A</v>
      </c>
      <c r="CM511" s="39">
        <f t="shared" si="618"/>
        <v>0</v>
      </c>
      <c r="CN511" s="174" t="e">
        <f t="shared" si="642"/>
        <v>#N/A</v>
      </c>
      <c r="CO511" s="39">
        <f t="shared" si="619"/>
        <v>0</v>
      </c>
      <c r="CP511" s="174" t="e">
        <f t="shared" si="643"/>
        <v>#N/A</v>
      </c>
      <c r="CQ511" s="39">
        <f t="shared" si="620"/>
        <v>0</v>
      </c>
      <c r="CR511" s="39" t="e">
        <f>IF(ISERROR(BX511),NA(),(BY511/Calculator!$E$6)/2)</f>
        <v>#N/A</v>
      </c>
      <c r="CS511" s="39" t="e">
        <f>IF(ISERROR(BZ511),NA(),(CA511/Calculator!$E$6)/2)</f>
        <v>#N/A</v>
      </c>
      <c r="CT511" s="39" t="e">
        <f>IF(ISERROR(CB511),NA(),(CC511/Calculator!$E$6)/2)</f>
        <v>#N/A</v>
      </c>
      <c r="CU511" s="39" t="e">
        <f>IF(ISERROR(CD511),NA(),(CE511/Calculator!$E$6)/2)</f>
        <v>#N/A</v>
      </c>
      <c r="CV511" s="39" t="e">
        <f>IF(ISERROR(CF511),NA(),(CG511/Calculator!$E$6)/2)</f>
        <v>#N/A</v>
      </c>
      <c r="CW511" s="39" t="e">
        <f>IF(ISERROR(CH511),NA(),(CI511/Calculator!$E$6)/2)</f>
        <v>#N/A</v>
      </c>
      <c r="CX511" s="39" t="e">
        <f>IF(ISERROR(CJ511),NA(),(CK511/Calculator!$E$6)/2)</f>
        <v>#N/A</v>
      </c>
      <c r="CY511" s="39" t="e">
        <f>IF(ISERROR(CL511),NA(),(CM511/Calculator!$E$6)/2)</f>
        <v>#N/A</v>
      </c>
      <c r="CZ511" s="39" t="e">
        <f>IF(ISERROR(CN511),NA(),(CO511/Calculator!$E$6)/2)</f>
        <v>#N/A</v>
      </c>
      <c r="DA511" s="39" t="e">
        <f>IF(ISERROR(CP511),NA(),(CQ511/Calculator!$E$6)/2)</f>
        <v>#N/A</v>
      </c>
    </row>
    <row r="512" spans="1:105" s="34" customFormat="1" ht="12" thickBot="1" x14ac:dyDescent="0.25">
      <c r="A512" s="51" t="str">
        <f t="shared" si="575"/>
        <v/>
      </c>
      <c r="B512" s="52" t="str">
        <f t="shared" si="644"/>
        <v/>
      </c>
      <c r="C512" s="53" t="str">
        <f t="shared" si="576"/>
        <v/>
      </c>
      <c r="D512" s="54"/>
      <c r="E512" s="36">
        <f t="shared" si="577"/>
        <v>0</v>
      </c>
      <c r="F512" s="36">
        <f t="shared" si="578"/>
        <v>0</v>
      </c>
      <c r="G512" s="36">
        <f t="shared" si="579"/>
        <v>0</v>
      </c>
      <c r="H512" s="36">
        <f t="shared" si="580"/>
        <v>0</v>
      </c>
      <c r="I512" s="36">
        <f t="shared" si="581"/>
        <v>0</v>
      </c>
      <c r="J512" s="36">
        <f t="shared" si="582"/>
        <v>0</v>
      </c>
      <c r="K512" s="36">
        <f t="shared" si="583"/>
        <v>0</v>
      </c>
      <c r="L512" s="36">
        <f t="shared" si="584"/>
        <v>0</v>
      </c>
      <c r="M512" s="36">
        <f t="shared" si="585"/>
        <v>0</v>
      </c>
      <c r="N512" s="36">
        <f t="shared" si="586"/>
        <v>0</v>
      </c>
      <c r="O512" s="49">
        <f t="shared" si="587"/>
        <v>0</v>
      </c>
      <c r="P512" s="132" t="str">
        <f t="shared" si="588"/>
        <v/>
      </c>
      <c r="Q512" s="50">
        <f t="shared" si="589"/>
        <v>0</v>
      </c>
      <c r="R512" s="37"/>
      <c r="S512" s="36">
        <f t="shared" si="590"/>
        <v>1000</v>
      </c>
      <c r="T512" s="36">
        <f t="shared" si="591"/>
        <v>0</v>
      </c>
      <c r="U512" s="36">
        <f t="shared" si="592"/>
        <v>0</v>
      </c>
      <c r="V512" s="36">
        <f t="shared" si="593"/>
        <v>0</v>
      </c>
      <c r="W512" s="36">
        <f t="shared" si="594"/>
        <v>3000</v>
      </c>
      <c r="X512" s="36">
        <f t="shared" si="595"/>
        <v>0</v>
      </c>
      <c r="Y512" s="36">
        <f t="shared" si="596"/>
        <v>0</v>
      </c>
      <c r="Z512" s="36">
        <f t="shared" si="597"/>
        <v>126093.12000000008</v>
      </c>
      <c r="AA512" s="36">
        <f t="shared" si="598"/>
        <v>0</v>
      </c>
      <c r="AB512" s="36">
        <f t="shared" si="599"/>
        <v>0</v>
      </c>
      <c r="AC512" s="40"/>
      <c r="AD512" s="36">
        <f t="shared" si="565"/>
        <v>0</v>
      </c>
      <c r="AE512" s="36">
        <f t="shared" si="566"/>
        <v>0</v>
      </c>
      <c r="AF512" s="36">
        <f t="shared" si="567"/>
        <v>0</v>
      </c>
      <c r="AG512" s="36">
        <f t="shared" si="568"/>
        <v>0</v>
      </c>
      <c r="AH512" s="36">
        <f t="shared" si="569"/>
        <v>0</v>
      </c>
      <c r="AI512" s="36">
        <f t="shared" si="570"/>
        <v>0</v>
      </c>
      <c r="AJ512" s="36">
        <f t="shared" si="571"/>
        <v>0</v>
      </c>
      <c r="AK512" s="36">
        <f t="shared" si="572"/>
        <v>0</v>
      </c>
      <c r="AL512" s="36">
        <f t="shared" si="573"/>
        <v>0</v>
      </c>
      <c r="AM512" s="36">
        <f t="shared" si="574"/>
        <v>0</v>
      </c>
      <c r="AN512" s="40"/>
      <c r="AO512" s="36">
        <f t="shared" si="600"/>
        <v>0</v>
      </c>
      <c r="AP512" s="36">
        <f t="shared" si="601"/>
        <v>0</v>
      </c>
      <c r="AQ512" s="36">
        <f t="shared" si="602"/>
        <v>0</v>
      </c>
      <c r="AR512" s="36">
        <f t="shared" si="603"/>
        <v>0</v>
      </c>
      <c r="AS512" s="36">
        <f t="shared" si="604"/>
        <v>0</v>
      </c>
      <c r="AT512" s="36">
        <f t="shared" si="605"/>
        <v>0</v>
      </c>
      <c r="AU512" s="36">
        <f t="shared" si="606"/>
        <v>0</v>
      </c>
      <c r="AV512" s="36">
        <f t="shared" si="607"/>
        <v>366.7</v>
      </c>
      <c r="AW512" s="36">
        <f t="shared" si="608"/>
        <v>0</v>
      </c>
      <c r="AX512" s="36">
        <f t="shared" si="609"/>
        <v>0</v>
      </c>
      <c r="AZ512" s="36">
        <f t="shared" si="622"/>
        <v>0</v>
      </c>
      <c r="BA512" s="36">
        <f t="shared" si="623"/>
        <v>0</v>
      </c>
      <c r="BB512" s="36">
        <f t="shared" si="624"/>
        <v>0</v>
      </c>
      <c r="BC512" s="36">
        <f t="shared" si="625"/>
        <v>0</v>
      </c>
      <c r="BD512" s="36">
        <f t="shared" si="626"/>
        <v>0</v>
      </c>
      <c r="BE512" s="36">
        <f t="shared" si="627"/>
        <v>0</v>
      </c>
      <c r="BF512" s="36">
        <f t="shared" si="628"/>
        <v>0</v>
      </c>
      <c r="BG512" s="36">
        <f t="shared" si="629"/>
        <v>0</v>
      </c>
      <c r="BH512" s="36">
        <f t="shared" si="630"/>
        <v>0</v>
      </c>
      <c r="BI512" s="36">
        <f t="shared" si="631"/>
        <v>0</v>
      </c>
      <c r="BJ512" s="118">
        <f t="shared" si="610"/>
        <v>0</v>
      </c>
      <c r="BK512" s="37"/>
      <c r="BL512" s="38">
        <f t="shared" si="632"/>
        <v>0</v>
      </c>
      <c r="BM512" s="39">
        <f>IF(BA512+AP512+T511&gt;=F$8,0,IF(SUM($BL512:BL512)&lt;$C512,MIN(F$8-(BA512+AP512+T511),$C512-SUM($BL512:BL512)),0))</f>
        <v>0</v>
      </c>
      <c r="BN512" s="39">
        <f>IF(BB512+AQ512+U511&gt;=G$8,0,IF(SUM($BL512:BM512)&lt;$C512,MIN(G$8-(BB512+AQ512+U511),$C512-SUM($BL512:BM512)),0))</f>
        <v>0</v>
      </c>
      <c r="BO512" s="39">
        <f>IF(BC512+AR512+V511&gt;=H$8,0,IF(SUM($BL512:BN512)&lt;$C512,MIN(H$8-(BC512+AR512+V511),$C512-SUM($BL512:BN512)),0))</f>
        <v>0</v>
      </c>
      <c r="BP512" s="39">
        <f>IF(BD512+AS512+W511&gt;=I$8,0,IF(SUM($BL512:BO512)&lt;$C512,MIN(I$8-(BD512+AS512+W511),$C512-SUM($BL512:BO512)),0))</f>
        <v>0</v>
      </c>
      <c r="BQ512" s="39">
        <f>IF(BE512+AT512+X511&gt;=J$8,0,IF(SUM($BL512:BP512)&lt;$C512,MIN(J$8-(BE512+AT512+X511),$C512-SUM($BL512:BP512)),0))</f>
        <v>0</v>
      </c>
      <c r="BR512" s="39">
        <f>IF(BF512+AU512+Y511&gt;=K$8,0,IF(SUM($BL512:BQ512)&lt;$C512,MIN(K$8-(BF512+AU512+Y511),$C512-SUM($BL512:BQ512)),0))</f>
        <v>0</v>
      </c>
      <c r="BS512" s="39">
        <f>IF(BG512+AV512+Z511&gt;=L$8,0,IF(SUM($BL512:BR512)&lt;$C512,MIN(L$8-(BG512+AV512+Z511),$C512-SUM($BL512:BR512)),0))</f>
        <v>0</v>
      </c>
      <c r="BT512" s="39">
        <f>IF(BH512+AW512+AA511&gt;=M$8,0,IF(SUM($BL512:BS512)&lt;$C512,MIN(M$8-(BH512+AW512+AA511),$C512-SUM($BL512:BS512)),0))</f>
        <v>0</v>
      </c>
      <c r="BU512" s="39">
        <f>IF(BI512+AX512+AB511&gt;=N$8,0,IF(SUM($BL512:BT512)&lt;$C512,MIN(N$8-(BI512+AX512+AB511),$C512-SUM($BL512:BT512)),0))</f>
        <v>0</v>
      </c>
      <c r="BW512" s="52" t="e">
        <f t="shared" si="633"/>
        <v>#N/A</v>
      </c>
      <c r="BX512" s="174" t="e">
        <f t="shared" si="634"/>
        <v>#N/A</v>
      </c>
      <c r="BY512" s="39">
        <f t="shared" si="611"/>
        <v>0</v>
      </c>
      <c r="BZ512" s="174" t="e">
        <f t="shared" si="635"/>
        <v>#N/A</v>
      </c>
      <c r="CA512" s="37">
        <f t="shared" si="612"/>
        <v>0</v>
      </c>
      <c r="CB512" s="174" t="e">
        <f t="shared" si="636"/>
        <v>#N/A</v>
      </c>
      <c r="CC512" s="39">
        <f t="shared" si="613"/>
        <v>0</v>
      </c>
      <c r="CD512" s="174" t="e">
        <f t="shared" si="637"/>
        <v>#N/A</v>
      </c>
      <c r="CE512" s="39">
        <f t="shared" si="614"/>
        <v>0</v>
      </c>
      <c r="CF512" s="174" t="e">
        <f t="shared" si="638"/>
        <v>#N/A</v>
      </c>
      <c r="CG512" s="39">
        <f t="shared" si="615"/>
        <v>0</v>
      </c>
      <c r="CH512" s="174" t="e">
        <f t="shared" si="639"/>
        <v>#N/A</v>
      </c>
      <c r="CI512" s="39">
        <f t="shared" si="616"/>
        <v>0</v>
      </c>
      <c r="CJ512" s="174" t="e">
        <f t="shared" si="640"/>
        <v>#N/A</v>
      </c>
      <c r="CK512" s="39">
        <f t="shared" si="617"/>
        <v>0</v>
      </c>
      <c r="CL512" s="174" t="e">
        <f t="shared" si="641"/>
        <v>#N/A</v>
      </c>
      <c r="CM512" s="39">
        <f t="shared" si="618"/>
        <v>0</v>
      </c>
      <c r="CN512" s="174" t="e">
        <f t="shared" si="642"/>
        <v>#N/A</v>
      </c>
      <c r="CO512" s="39">
        <f t="shared" si="619"/>
        <v>0</v>
      </c>
      <c r="CP512" s="174" t="e">
        <f t="shared" si="643"/>
        <v>#N/A</v>
      </c>
      <c r="CQ512" s="39">
        <f t="shared" si="620"/>
        <v>0</v>
      </c>
      <c r="CR512" s="39" t="e">
        <f>IF(ISERROR(BX512),NA(),(BY512/Calculator!$E$6)/2)</f>
        <v>#N/A</v>
      </c>
      <c r="CS512" s="39" t="e">
        <f>IF(ISERROR(BZ512),NA(),(CA512/Calculator!$E$6)/2)</f>
        <v>#N/A</v>
      </c>
      <c r="CT512" s="39" t="e">
        <f>IF(ISERROR(CB512),NA(),(CC512/Calculator!$E$6)/2)</f>
        <v>#N/A</v>
      </c>
      <c r="CU512" s="39" t="e">
        <f>IF(ISERROR(CD512),NA(),(CE512/Calculator!$E$6)/2)</f>
        <v>#N/A</v>
      </c>
      <c r="CV512" s="39" t="e">
        <f>IF(ISERROR(CF512),NA(),(CG512/Calculator!$E$6)/2)</f>
        <v>#N/A</v>
      </c>
      <c r="CW512" s="39" t="e">
        <f>IF(ISERROR(CH512),NA(),(CI512/Calculator!$E$6)/2)</f>
        <v>#N/A</v>
      </c>
      <c r="CX512" s="39" t="e">
        <f>IF(ISERROR(CJ512),NA(),(CK512/Calculator!$E$6)/2)</f>
        <v>#N/A</v>
      </c>
      <c r="CY512" s="39" t="e">
        <f>IF(ISERROR(CL512),NA(),(CM512/Calculator!$E$6)/2)</f>
        <v>#N/A</v>
      </c>
      <c r="CZ512" s="39" t="e">
        <f>IF(ISERROR(CN512),NA(),(CO512/Calculator!$E$6)/2)</f>
        <v>#N/A</v>
      </c>
      <c r="DA512" s="39" t="e">
        <f>IF(ISERROR(CP512),NA(),(CQ512/Calculator!$E$6)/2)</f>
        <v>#N/A</v>
      </c>
    </row>
    <row r="513" spans="1:105" s="34" customFormat="1" ht="12" thickBot="1" x14ac:dyDescent="0.25">
      <c r="A513" s="51" t="str">
        <f t="shared" si="575"/>
        <v/>
      </c>
      <c r="B513" s="52" t="str">
        <f t="shared" si="644"/>
        <v/>
      </c>
      <c r="C513" s="53" t="str">
        <f t="shared" si="576"/>
        <v/>
      </c>
      <c r="D513" s="54"/>
      <c r="E513" s="36">
        <f t="shared" si="577"/>
        <v>0</v>
      </c>
      <c r="F513" s="36">
        <f t="shared" si="578"/>
        <v>0</v>
      </c>
      <c r="G513" s="36">
        <f t="shared" si="579"/>
        <v>0</v>
      </c>
      <c r="H513" s="36">
        <f t="shared" si="580"/>
        <v>0</v>
      </c>
      <c r="I513" s="36">
        <f t="shared" si="581"/>
        <v>0</v>
      </c>
      <c r="J513" s="36">
        <f t="shared" si="582"/>
        <v>0</v>
      </c>
      <c r="K513" s="36">
        <f t="shared" si="583"/>
        <v>0</v>
      </c>
      <c r="L513" s="36">
        <f t="shared" si="584"/>
        <v>0</v>
      </c>
      <c r="M513" s="36">
        <f t="shared" si="585"/>
        <v>0</v>
      </c>
      <c r="N513" s="36">
        <f t="shared" si="586"/>
        <v>0</v>
      </c>
      <c r="O513" s="49">
        <f t="shared" si="587"/>
        <v>0</v>
      </c>
      <c r="P513" s="132" t="str">
        <f t="shared" si="588"/>
        <v/>
      </c>
      <c r="Q513" s="50">
        <f t="shared" si="589"/>
        <v>0</v>
      </c>
      <c r="R513" s="37"/>
      <c r="S513" s="36">
        <f t="shared" si="590"/>
        <v>1000</v>
      </c>
      <c r="T513" s="36">
        <f t="shared" si="591"/>
        <v>0</v>
      </c>
      <c r="U513" s="36">
        <f t="shared" si="592"/>
        <v>0</v>
      </c>
      <c r="V513" s="36">
        <f t="shared" si="593"/>
        <v>0</v>
      </c>
      <c r="W513" s="36">
        <f t="shared" si="594"/>
        <v>3000</v>
      </c>
      <c r="X513" s="36">
        <f t="shared" si="595"/>
        <v>0</v>
      </c>
      <c r="Y513" s="36">
        <f t="shared" si="596"/>
        <v>0</v>
      </c>
      <c r="Z513" s="36">
        <f t="shared" si="597"/>
        <v>126460.89000000009</v>
      </c>
      <c r="AA513" s="36">
        <f t="shared" si="598"/>
        <v>0</v>
      </c>
      <c r="AB513" s="36">
        <f t="shared" si="599"/>
        <v>0</v>
      </c>
      <c r="AC513" s="40"/>
      <c r="AD513" s="36">
        <f t="shared" si="565"/>
        <v>0</v>
      </c>
      <c r="AE513" s="36">
        <f t="shared" si="566"/>
        <v>0</v>
      </c>
      <c r="AF513" s="36">
        <f t="shared" si="567"/>
        <v>0</v>
      </c>
      <c r="AG513" s="36">
        <f t="shared" si="568"/>
        <v>0</v>
      </c>
      <c r="AH513" s="36">
        <f t="shared" si="569"/>
        <v>0</v>
      </c>
      <c r="AI513" s="36">
        <f t="shared" si="570"/>
        <v>0</v>
      </c>
      <c r="AJ513" s="36">
        <f t="shared" si="571"/>
        <v>0</v>
      </c>
      <c r="AK513" s="36">
        <f t="shared" si="572"/>
        <v>0</v>
      </c>
      <c r="AL513" s="36">
        <f t="shared" si="573"/>
        <v>0</v>
      </c>
      <c r="AM513" s="36">
        <f t="shared" si="574"/>
        <v>0</v>
      </c>
      <c r="AN513" s="40"/>
      <c r="AO513" s="36">
        <f t="shared" si="600"/>
        <v>0</v>
      </c>
      <c r="AP513" s="36">
        <f t="shared" si="601"/>
        <v>0</v>
      </c>
      <c r="AQ513" s="36">
        <f t="shared" si="602"/>
        <v>0</v>
      </c>
      <c r="AR513" s="36">
        <f t="shared" si="603"/>
        <v>0</v>
      </c>
      <c r="AS513" s="36">
        <f t="shared" si="604"/>
        <v>0</v>
      </c>
      <c r="AT513" s="36">
        <f t="shared" si="605"/>
        <v>0</v>
      </c>
      <c r="AU513" s="36">
        <f t="shared" si="606"/>
        <v>0</v>
      </c>
      <c r="AV513" s="36">
        <f t="shared" si="607"/>
        <v>367.77</v>
      </c>
      <c r="AW513" s="36">
        <f t="shared" si="608"/>
        <v>0</v>
      </c>
      <c r="AX513" s="36">
        <f t="shared" si="609"/>
        <v>0</v>
      </c>
      <c r="AZ513" s="36">
        <f t="shared" si="622"/>
        <v>0</v>
      </c>
      <c r="BA513" s="36">
        <f t="shared" si="623"/>
        <v>0</v>
      </c>
      <c r="BB513" s="36">
        <f t="shared" si="624"/>
        <v>0</v>
      </c>
      <c r="BC513" s="36">
        <f t="shared" si="625"/>
        <v>0</v>
      </c>
      <c r="BD513" s="36">
        <f t="shared" si="626"/>
        <v>0</v>
      </c>
      <c r="BE513" s="36">
        <f t="shared" si="627"/>
        <v>0</v>
      </c>
      <c r="BF513" s="36">
        <f t="shared" si="628"/>
        <v>0</v>
      </c>
      <c r="BG513" s="36">
        <f t="shared" si="629"/>
        <v>0</v>
      </c>
      <c r="BH513" s="36">
        <f t="shared" si="630"/>
        <v>0</v>
      </c>
      <c r="BI513" s="36">
        <f t="shared" si="631"/>
        <v>0</v>
      </c>
      <c r="BJ513" s="118">
        <f t="shared" si="610"/>
        <v>0</v>
      </c>
      <c r="BK513" s="37"/>
      <c r="BL513" s="38">
        <f t="shared" si="632"/>
        <v>0</v>
      </c>
      <c r="BM513" s="39">
        <f>IF(BA513+AP513+T512&gt;=F$8,0,IF(SUM($BL513:BL513)&lt;$C513,MIN(F$8-(BA513+AP513+T512),$C513-SUM($BL513:BL513)),0))</f>
        <v>0</v>
      </c>
      <c r="BN513" s="39">
        <f>IF(BB513+AQ513+U512&gt;=G$8,0,IF(SUM($BL513:BM513)&lt;$C513,MIN(G$8-(BB513+AQ513+U512),$C513-SUM($BL513:BM513)),0))</f>
        <v>0</v>
      </c>
      <c r="BO513" s="39">
        <f>IF(BC513+AR513+V512&gt;=H$8,0,IF(SUM($BL513:BN513)&lt;$C513,MIN(H$8-(BC513+AR513+V512),$C513-SUM($BL513:BN513)),0))</f>
        <v>0</v>
      </c>
      <c r="BP513" s="39">
        <f>IF(BD513+AS513+W512&gt;=I$8,0,IF(SUM($BL513:BO513)&lt;$C513,MIN(I$8-(BD513+AS513+W512),$C513-SUM($BL513:BO513)),0))</f>
        <v>0</v>
      </c>
      <c r="BQ513" s="39">
        <f>IF(BE513+AT513+X512&gt;=J$8,0,IF(SUM($BL513:BP513)&lt;$C513,MIN(J$8-(BE513+AT513+X512),$C513-SUM($BL513:BP513)),0))</f>
        <v>0</v>
      </c>
      <c r="BR513" s="39">
        <f>IF(BF513+AU513+Y512&gt;=K$8,0,IF(SUM($BL513:BQ513)&lt;$C513,MIN(K$8-(BF513+AU513+Y512),$C513-SUM($BL513:BQ513)),0))</f>
        <v>0</v>
      </c>
      <c r="BS513" s="39">
        <f>IF(BG513+AV513+Z512&gt;=L$8,0,IF(SUM($BL513:BR513)&lt;$C513,MIN(L$8-(BG513+AV513+Z512),$C513-SUM($BL513:BR513)),0))</f>
        <v>0</v>
      </c>
      <c r="BT513" s="39">
        <f>IF(BH513+AW513+AA512&gt;=M$8,0,IF(SUM($BL513:BS513)&lt;$C513,MIN(M$8-(BH513+AW513+AA512),$C513-SUM($BL513:BS513)),0))</f>
        <v>0</v>
      </c>
      <c r="BU513" s="39">
        <f>IF(BI513+AX513+AB512&gt;=N$8,0,IF(SUM($BL513:BT513)&lt;$C513,MIN(N$8-(BI513+AX513+AB512),$C513-SUM($BL513:BT513)),0))</f>
        <v>0</v>
      </c>
      <c r="BW513" s="52" t="e">
        <f t="shared" si="633"/>
        <v>#N/A</v>
      </c>
      <c r="BX513" s="174" t="e">
        <f t="shared" si="634"/>
        <v>#N/A</v>
      </c>
      <c r="BY513" s="39">
        <f t="shared" si="611"/>
        <v>0</v>
      </c>
      <c r="BZ513" s="174" t="e">
        <f t="shared" si="635"/>
        <v>#N/A</v>
      </c>
      <c r="CA513" s="37">
        <f t="shared" si="612"/>
        <v>0</v>
      </c>
      <c r="CB513" s="174" t="e">
        <f t="shared" si="636"/>
        <v>#N/A</v>
      </c>
      <c r="CC513" s="39">
        <f t="shared" si="613"/>
        <v>0</v>
      </c>
      <c r="CD513" s="174" t="e">
        <f t="shared" si="637"/>
        <v>#N/A</v>
      </c>
      <c r="CE513" s="39">
        <f t="shared" si="614"/>
        <v>0</v>
      </c>
      <c r="CF513" s="174" t="e">
        <f t="shared" si="638"/>
        <v>#N/A</v>
      </c>
      <c r="CG513" s="39">
        <f t="shared" si="615"/>
        <v>0</v>
      </c>
      <c r="CH513" s="174" t="e">
        <f t="shared" si="639"/>
        <v>#N/A</v>
      </c>
      <c r="CI513" s="39">
        <f t="shared" si="616"/>
        <v>0</v>
      </c>
      <c r="CJ513" s="174" t="e">
        <f t="shared" si="640"/>
        <v>#N/A</v>
      </c>
      <c r="CK513" s="39">
        <f t="shared" si="617"/>
        <v>0</v>
      </c>
      <c r="CL513" s="174" t="e">
        <f t="shared" si="641"/>
        <v>#N/A</v>
      </c>
      <c r="CM513" s="39">
        <f t="shared" si="618"/>
        <v>0</v>
      </c>
      <c r="CN513" s="174" t="e">
        <f t="shared" si="642"/>
        <v>#N/A</v>
      </c>
      <c r="CO513" s="39">
        <f t="shared" si="619"/>
        <v>0</v>
      </c>
      <c r="CP513" s="174" t="e">
        <f t="shared" si="643"/>
        <v>#N/A</v>
      </c>
      <c r="CQ513" s="39">
        <f t="shared" si="620"/>
        <v>0</v>
      </c>
      <c r="CR513" s="39" t="e">
        <f>IF(ISERROR(BX513),NA(),(BY513/Calculator!$E$6)/2)</f>
        <v>#N/A</v>
      </c>
      <c r="CS513" s="39" t="e">
        <f>IF(ISERROR(BZ513),NA(),(CA513/Calculator!$E$6)/2)</f>
        <v>#N/A</v>
      </c>
      <c r="CT513" s="39" t="e">
        <f>IF(ISERROR(CB513),NA(),(CC513/Calculator!$E$6)/2)</f>
        <v>#N/A</v>
      </c>
      <c r="CU513" s="39" t="e">
        <f>IF(ISERROR(CD513),NA(),(CE513/Calculator!$E$6)/2)</f>
        <v>#N/A</v>
      </c>
      <c r="CV513" s="39" t="e">
        <f>IF(ISERROR(CF513),NA(),(CG513/Calculator!$E$6)/2)</f>
        <v>#N/A</v>
      </c>
      <c r="CW513" s="39" t="e">
        <f>IF(ISERROR(CH513),NA(),(CI513/Calculator!$E$6)/2)</f>
        <v>#N/A</v>
      </c>
      <c r="CX513" s="39" t="e">
        <f>IF(ISERROR(CJ513),NA(),(CK513/Calculator!$E$6)/2)</f>
        <v>#N/A</v>
      </c>
      <c r="CY513" s="39" t="e">
        <f>IF(ISERROR(CL513),NA(),(CM513/Calculator!$E$6)/2)</f>
        <v>#N/A</v>
      </c>
      <c r="CZ513" s="39" t="e">
        <f>IF(ISERROR(CN513),NA(),(CO513/Calculator!$E$6)/2)</f>
        <v>#N/A</v>
      </c>
      <c r="DA513" s="39" t="e">
        <f>IF(ISERROR(CP513),NA(),(CQ513/Calculator!$E$6)/2)</f>
        <v>#N/A</v>
      </c>
    </row>
    <row r="514" spans="1:105" s="34" customFormat="1" ht="12" thickBot="1" x14ac:dyDescent="0.25">
      <c r="A514" s="51" t="str">
        <f t="shared" si="575"/>
        <v/>
      </c>
      <c r="B514" s="52" t="str">
        <f t="shared" si="644"/>
        <v/>
      </c>
      <c r="C514" s="53" t="str">
        <f t="shared" si="576"/>
        <v/>
      </c>
      <c r="D514" s="54"/>
      <c r="E514" s="36">
        <f t="shared" si="577"/>
        <v>0</v>
      </c>
      <c r="F514" s="36">
        <f t="shared" si="578"/>
        <v>0</v>
      </c>
      <c r="G514" s="36">
        <f t="shared" si="579"/>
        <v>0</v>
      </c>
      <c r="H514" s="36">
        <f t="shared" si="580"/>
        <v>0</v>
      </c>
      <c r="I514" s="36">
        <f t="shared" si="581"/>
        <v>0</v>
      </c>
      <c r="J514" s="36">
        <f t="shared" si="582"/>
        <v>0</v>
      </c>
      <c r="K514" s="36">
        <f t="shared" si="583"/>
        <v>0</v>
      </c>
      <c r="L514" s="36">
        <f t="shared" si="584"/>
        <v>0</v>
      </c>
      <c r="M514" s="36">
        <f t="shared" si="585"/>
        <v>0</v>
      </c>
      <c r="N514" s="36">
        <f t="shared" si="586"/>
        <v>0</v>
      </c>
      <c r="O514" s="49">
        <f t="shared" si="587"/>
        <v>0</v>
      </c>
      <c r="P514" s="132" t="str">
        <f t="shared" si="588"/>
        <v/>
      </c>
      <c r="Q514" s="50">
        <f t="shared" si="589"/>
        <v>0</v>
      </c>
      <c r="R514" s="37"/>
      <c r="S514" s="36">
        <f t="shared" si="590"/>
        <v>1000</v>
      </c>
      <c r="T514" s="36">
        <f t="shared" si="591"/>
        <v>0</v>
      </c>
      <c r="U514" s="36">
        <f t="shared" si="592"/>
        <v>0</v>
      </c>
      <c r="V514" s="36">
        <f t="shared" si="593"/>
        <v>0</v>
      </c>
      <c r="W514" s="36">
        <f t="shared" si="594"/>
        <v>3000</v>
      </c>
      <c r="X514" s="36">
        <f t="shared" si="595"/>
        <v>0</v>
      </c>
      <c r="Y514" s="36">
        <f t="shared" si="596"/>
        <v>0</v>
      </c>
      <c r="Z514" s="36">
        <f t="shared" si="597"/>
        <v>126829.73000000008</v>
      </c>
      <c r="AA514" s="36">
        <f t="shared" si="598"/>
        <v>0</v>
      </c>
      <c r="AB514" s="36">
        <f t="shared" si="599"/>
        <v>0</v>
      </c>
      <c r="AC514" s="40"/>
      <c r="AD514" s="36">
        <f t="shared" si="565"/>
        <v>0</v>
      </c>
      <c r="AE514" s="36">
        <f t="shared" si="566"/>
        <v>0</v>
      </c>
      <c r="AF514" s="36">
        <f t="shared" si="567"/>
        <v>0</v>
      </c>
      <c r="AG514" s="36">
        <f t="shared" si="568"/>
        <v>0</v>
      </c>
      <c r="AH514" s="36">
        <f t="shared" si="569"/>
        <v>0</v>
      </c>
      <c r="AI514" s="36">
        <f t="shared" si="570"/>
        <v>0</v>
      </c>
      <c r="AJ514" s="36">
        <f t="shared" si="571"/>
        <v>0</v>
      </c>
      <c r="AK514" s="36">
        <f t="shared" si="572"/>
        <v>0</v>
      </c>
      <c r="AL514" s="36">
        <f t="shared" si="573"/>
        <v>0</v>
      </c>
      <c r="AM514" s="36">
        <f t="shared" si="574"/>
        <v>0</v>
      </c>
      <c r="AN514" s="40"/>
      <c r="AO514" s="36">
        <f t="shared" si="600"/>
        <v>0</v>
      </c>
      <c r="AP514" s="36">
        <f t="shared" si="601"/>
        <v>0</v>
      </c>
      <c r="AQ514" s="36">
        <f t="shared" si="602"/>
        <v>0</v>
      </c>
      <c r="AR514" s="36">
        <f t="shared" si="603"/>
        <v>0</v>
      </c>
      <c r="AS514" s="36">
        <f t="shared" si="604"/>
        <v>0</v>
      </c>
      <c r="AT514" s="36">
        <f t="shared" si="605"/>
        <v>0</v>
      </c>
      <c r="AU514" s="36">
        <f t="shared" si="606"/>
        <v>0</v>
      </c>
      <c r="AV514" s="36">
        <f t="shared" si="607"/>
        <v>368.84</v>
      </c>
      <c r="AW514" s="36">
        <f t="shared" si="608"/>
        <v>0</v>
      </c>
      <c r="AX514" s="36">
        <f t="shared" si="609"/>
        <v>0</v>
      </c>
      <c r="AZ514" s="36">
        <f t="shared" si="622"/>
        <v>0</v>
      </c>
      <c r="BA514" s="36">
        <f t="shared" si="623"/>
        <v>0</v>
      </c>
      <c r="BB514" s="36">
        <f t="shared" si="624"/>
        <v>0</v>
      </c>
      <c r="BC514" s="36">
        <f t="shared" si="625"/>
        <v>0</v>
      </c>
      <c r="BD514" s="36">
        <f t="shared" si="626"/>
        <v>0</v>
      </c>
      <c r="BE514" s="36">
        <f t="shared" si="627"/>
        <v>0</v>
      </c>
      <c r="BF514" s="36">
        <f t="shared" si="628"/>
        <v>0</v>
      </c>
      <c r="BG514" s="36">
        <f t="shared" si="629"/>
        <v>0</v>
      </c>
      <c r="BH514" s="36">
        <f t="shared" si="630"/>
        <v>0</v>
      </c>
      <c r="BI514" s="36">
        <f t="shared" si="631"/>
        <v>0</v>
      </c>
      <c r="BJ514" s="118">
        <f t="shared" si="610"/>
        <v>0</v>
      </c>
      <c r="BK514" s="37"/>
      <c r="BL514" s="38">
        <f t="shared" si="632"/>
        <v>0</v>
      </c>
      <c r="BM514" s="39">
        <f>IF(BA514+AP514+T513&gt;=F$8,0,IF(SUM($BL514:BL514)&lt;$C514,MIN(F$8-(BA514+AP514+T513),$C514-SUM($BL514:BL514)),0))</f>
        <v>0</v>
      </c>
      <c r="BN514" s="39">
        <f>IF(BB514+AQ514+U513&gt;=G$8,0,IF(SUM($BL514:BM514)&lt;$C514,MIN(G$8-(BB514+AQ514+U513),$C514-SUM($BL514:BM514)),0))</f>
        <v>0</v>
      </c>
      <c r="BO514" s="39">
        <f>IF(BC514+AR514+V513&gt;=H$8,0,IF(SUM($BL514:BN514)&lt;$C514,MIN(H$8-(BC514+AR514+V513),$C514-SUM($BL514:BN514)),0))</f>
        <v>0</v>
      </c>
      <c r="BP514" s="39">
        <f>IF(BD514+AS514+W513&gt;=I$8,0,IF(SUM($BL514:BO514)&lt;$C514,MIN(I$8-(BD514+AS514+W513),$C514-SUM($BL514:BO514)),0))</f>
        <v>0</v>
      </c>
      <c r="BQ514" s="39">
        <f>IF(BE514+AT514+X513&gt;=J$8,0,IF(SUM($BL514:BP514)&lt;$C514,MIN(J$8-(BE514+AT514+X513),$C514-SUM($BL514:BP514)),0))</f>
        <v>0</v>
      </c>
      <c r="BR514" s="39">
        <f>IF(BF514+AU514+Y513&gt;=K$8,0,IF(SUM($BL514:BQ514)&lt;$C514,MIN(K$8-(BF514+AU514+Y513),$C514-SUM($BL514:BQ514)),0))</f>
        <v>0</v>
      </c>
      <c r="BS514" s="39">
        <f>IF(BG514+AV514+Z513&gt;=L$8,0,IF(SUM($BL514:BR514)&lt;$C514,MIN(L$8-(BG514+AV514+Z513),$C514-SUM($BL514:BR514)),0))</f>
        <v>0</v>
      </c>
      <c r="BT514" s="39">
        <f>IF(BH514+AW514+AA513&gt;=M$8,0,IF(SUM($BL514:BS514)&lt;$C514,MIN(M$8-(BH514+AW514+AA513),$C514-SUM($BL514:BS514)),0))</f>
        <v>0</v>
      </c>
      <c r="BU514" s="39">
        <f>IF(BI514+AX514+AB513&gt;=N$8,0,IF(SUM($BL514:BT514)&lt;$C514,MIN(N$8-(BI514+AX514+AB513),$C514-SUM($BL514:BT514)),0))</f>
        <v>0</v>
      </c>
      <c r="BW514" s="52" t="e">
        <f t="shared" si="633"/>
        <v>#N/A</v>
      </c>
      <c r="BX514" s="174" t="e">
        <f t="shared" si="634"/>
        <v>#N/A</v>
      </c>
      <c r="BY514" s="39">
        <f t="shared" si="611"/>
        <v>0</v>
      </c>
      <c r="BZ514" s="174" t="e">
        <f t="shared" si="635"/>
        <v>#N/A</v>
      </c>
      <c r="CA514" s="37">
        <f t="shared" si="612"/>
        <v>0</v>
      </c>
      <c r="CB514" s="174" t="e">
        <f t="shared" si="636"/>
        <v>#N/A</v>
      </c>
      <c r="CC514" s="39">
        <f t="shared" si="613"/>
        <v>0</v>
      </c>
      <c r="CD514" s="174" t="e">
        <f t="shared" si="637"/>
        <v>#N/A</v>
      </c>
      <c r="CE514" s="39">
        <f t="shared" si="614"/>
        <v>0</v>
      </c>
      <c r="CF514" s="174" t="e">
        <f t="shared" si="638"/>
        <v>#N/A</v>
      </c>
      <c r="CG514" s="39">
        <f t="shared" si="615"/>
        <v>0</v>
      </c>
      <c r="CH514" s="174" t="e">
        <f t="shared" si="639"/>
        <v>#N/A</v>
      </c>
      <c r="CI514" s="39">
        <f t="shared" si="616"/>
        <v>0</v>
      </c>
      <c r="CJ514" s="174" t="e">
        <f t="shared" si="640"/>
        <v>#N/A</v>
      </c>
      <c r="CK514" s="39">
        <f t="shared" si="617"/>
        <v>0</v>
      </c>
      <c r="CL514" s="174" t="e">
        <f t="shared" si="641"/>
        <v>#N/A</v>
      </c>
      <c r="CM514" s="39">
        <f t="shared" si="618"/>
        <v>0</v>
      </c>
      <c r="CN514" s="174" t="e">
        <f t="shared" si="642"/>
        <v>#N/A</v>
      </c>
      <c r="CO514" s="39">
        <f t="shared" si="619"/>
        <v>0</v>
      </c>
      <c r="CP514" s="174" t="e">
        <f t="shared" si="643"/>
        <v>#N/A</v>
      </c>
      <c r="CQ514" s="39">
        <f t="shared" si="620"/>
        <v>0</v>
      </c>
      <c r="CR514" s="39" t="e">
        <f>IF(ISERROR(BX514),NA(),(BY514/Calculator!$E$6)/2)</f>
        <v>#N/A</v>
      </c>
      <c r="CS514" s="39" t="e">
        <f>IF(ISERROR(BZ514),NA(),(CA514/Calculator!$E$6)/2)</f>
        <v>#N/A</v>
      </c>
      <c r="CT514" s="39" t="e">
        <f>IF(ISERROR(CB514),NA(),(CC514/Calculator!$E$6)/2)</f>
        <v>#N/A</v>
      </c>
      <c r="CU514" s="39" t="e">
        <f>IF(ISERROR(CD514),NA(),(CE514/Calculator!$E$6)/2)</f>
        <v>#N/A</v>
      </c>
      <c r="CV514" s="39" t="e">
        <f>IF(ISERROR(CF514),NA(),(CG514/Calculator!$E$6)/2)</f>
        <v>#N/A</v>
      </c>
      <c r="CW514" s="39" t="e">
        <f>IF(ISERROR(CH514),NA(),(CI514/Calculator!$E$6)/2)</f>
        <v>#N/A</v>
      </c>
      <c r="CX514" s="39" t="e">
        <f>IF(ISERROR(CJ514),NA(),(CK514/Calculator!$E$6)/2)</f>
        <v>#N/A</v>
      </c>
      <c r="CY514" s="39" t="e">
        <f>IF(ISERROR(CL514),NA(),(CM514/Calculator!$E$6)/2)</f>
        <v>#N/A</v>
      </c>
      <c r="CZ514" s="39" t="e">
        <f>IF(ISERROR(CN514),NA(),(CO514/Calculator!$E$6)/2)</f>
        <v>#N/A</v>
      </c>
      <c r="DA514" s="39" t="e">
        <f>IF(ISERROR(CP514),NA(),(CQ514/Calculator!$E$6)/2)</f>
        <v>#N/A</v>
      </c>
    </row>
    <row r="515" spans="1:105" s="34" customFormat="1" ht="12" thickBot="1" x14ac:dyDescent="0.25">
      <c r="A515" s="51" t="str">
        <f t="shared" si="575"/>
        <v/>
      </c>
      <c r="B515" s="52" t="str">
        <f t="shared" si="644"/>
        <v/>
      </c>
      <c r="C515" s="53" t="str">
        <f t="shared" si="576"/>
        <v/>
      </c>
      <c r="D515" s="54"/>
      <c r="E515" s="36">
        <f t="shared" si="577"/>
        <v>0</v>
      </c>
      <c r="F515" s="36">
        <f t="shared" si="578"/>
        <v>0</v>
      </c>
      <c r="G515" s="36">
        <f t="shared" si="579"/>
        <v>0</v>
      </c>
      <c r="H515" s="36">
        <f t="shared" si="580"/>
        <v>0</v>
      </c>
      <c r="I515" s="36">
        <f t="shared" si="581"/>
        <v>0</v>
      </c>
      <c r="J515" s="36">
        <f t="shared" si="582"/>
        <v>0</v>
      </c>
      <c r="K515" s="36">
        <f t="shared" si="583"/>
        <v>0</v>
      </c>
      <c r="L515" s="36">
        <f t="shared" si="584"/>
        <v>0</v>
      </c>
      <c r="M515" s="36">
        <f t="shared" si="585"/>
        <v>0</v>
      </c>
      <c r="N515" s="36">
        <f t="shared" si="586"/>
        <v>0</v>
      </c>
      <c r="O515" s="49">
        <f t="shared" si="587"/>
        <v>0</v>
      </c>
      <c r="P515" s="132" t="str">
        <f t="shared" si="588"/>
        <v/>
      </c>
      <c r="Q515" s="50">
        <f t="shared" si="589"/>
        <v>0</v>
      </c>
      <c r="R515" s="37"/>
      <c r="S515" s="36">
        <f t="shared" si="590"/>
        <v>1000</v>
      </c>
      <c r="T515" s="36">
        <f t="shared" si="591"/>
        <v>0</v>
      </c>
      <c r="U515" s="36">
        <f t="shared" si="592"/>
        <v>0</v>
      </c>
      <c r="V515" s="36">
        <f t="shared" si="593"/>
        <v>0</v>
      </c>
      <c r="W515" s="36">
        <f t="shared" si="594"/>
        <v>3000</v>
      </c>
      <c r="X515" s="36">
        <f t="shared" si="595"/>
        <v>0</v>
      </c>
      <c r="Y515" s="36">
        <f t="shared" si="596"/>
        <v>0</v>
      </c>
      <c r="Z515" s="36">
        <f t="shared" si="597"/>
        <v>127199.65000000008</v>
      </c>
      <c r="AA515" s="36">
        <f t="shared" si="598"/>
        <v>0</v>
      </c>
      <c r="AB515" s="36">
        <f t="shared" si="599"/>
        <v>0</v>
      </c>
      <c r="AC515" s="40"/>
      <c r="AD515" s="36">
        <f t="shared" si="565"/>
        <v>0</v>
      </c>
      <c r="AE515" s="36">
        <f t="shared" si="566"/>
        <v>0</v>
      </c>
      <c r="AF515" s="36">
        <f t="shared" si="567"/>
        <v>0</v>
      </c>
      <c r="AG515" s="36">
        <f t="shared" si="568"/>
        <v>0</v>
      </c>
      <c r="AH515" s="36">
        <f t="shared" si="569"/>
        <v>0</v>
      </c>
      <c r="AI515" s="36">
        <f t="shared" si="570"/>
        <v>0</v>
      </c>
      <c r="AJ515" s="36">
        <f t="shared" si="571"/>
        <v>0</v>
      </c>
      <c r="AK515" s="36">
        <f t="shared" si="572"/>
        <v>0</v>
      </c>
      <c r="AL515" s="36">
        <f t="shared" si="573"/>
        <v>0</v>
      </c>
      <c r="AM515" s="36">
        <f t="shared" si="574"/>
        <v>0</v>
      </c>
      <c r="AN515" s="40"/>
      <c r="AO515" s="36">
        <f t="shared" si="600"/>
        <v>0</v>
      </c>
      <c r="AP515" s="36">
        <f t="shared" si="601"/>
        <v>0</v>
      </c>
      <c r="AQ515" s="36">
        <f t="shared" si="602"/>
        <v>0</v>
      </c>
      <c r="AR515" s="36">
        <f t="shared" si="603"/>
        <v>0</v>
      </c>
      <c r="AS515" s="36">
        <f t="shared" si="604"/>
        <v>0</v>
      </c>
      <c r="AT515" s="36">
        <f t="shared" si="605"/>
        <v>0</v>
      </c>
      <c r="AU515" s="36">
        <f t="shared" si="606"/>
        <v>0</v>
      </c>
      <c r="AV515" s="36">
        <f t="shared" si="607"/>
        <v>369.92</v>
      </c>
      <c r="AW515" s="36">
        <f t="shared" si="608"/>
        <v>0</v>
      </c>
      <c r="AX515" s="36">
        <f t="shared" si="609"/>
        <v>0</v>
      </c>
      <c r="AZ515" s="36">
        <f t="shared" si="622"/>
        <v>0</v>
      </c>
      <c r="BA515" s="36">
        <f t="shared" si="623"/>
        <v>0</v>
      </c>
      <c r="BB515" s="36">
        <f t="shared" si="624"/>
        <v>0</v>
      </c>
      <c r="BC515" s="36">
        <f t="shared" si="625"/>
        <v>0</v>
      </c>
      <c r="BD515" s="36">
        <f t="shared" si="626"/>
        <v>0</v>
      </c>
      <c r="BE515" s="36">
        <f t="shared" si="627"/>
        <v>0</v>
      </c>
      <c r="BF515" s="36">
        <f t="shared" si="628"/>
        <v>0</v>
      </c>
      <c r="BG515" s="36">
        <f t="shared" si="629"/>
        <v>0</v>
      </c>
      <c r="BH515" s="36">
        <f t="shared" si="630"/>
        <v>0</v>
      </c>
      <c r="BI515" s="36">
        <f t="shared" si="631"/>
        <v>0</v>
      </c>
      <c r="BJ515" s="118">
        <f t="shared" si="610"/>
        <v>0</v>
      </c>
      <c r="BK515" s="37"/>
      <c r="BL515" s="38">
        <f t="shared" si="632"/>
        <v>0</v>
      </c>
      <c r="BM515" s="39">
        <f>IF(BA515+AP515+T514&gt;=F$8,0,IF(SUM($BL515:BL515)&lt;$C515,MIN(F$8-(BA515+AP515+T514),$C515-SUM($BL515:BL515)),0))</f>
        <v>0</v>
      </c>
      <c r="BN515" s="39">
        <f>IF(BB515+AQ515+U514&gt;=G$8,0,IF(SUM($BL515:BM515)&lt;$C515,MIN(G$8-(BB515+AQ515+U514),$C515-SUM($BL515:BM515)),0))</f>
        <v>0</v>
      </c>
      <c r="BO515" s="39">
        <f>IF(BC515+AR515+V514&gt;=H$8,0,IF(SUM($BL515:BN515)&lt;$C515,MIN(H$8-(BC515+AR515+V514),$C515-SUM($BL515:BN515)),0))</f>
        <v>0</v>
      </c>
      <c r="BP515" s="39">
        <f>IF(BD515+AS515+W514&gt;=I$8,0,IF(SUM($BL515:BO515)&lt;$C515,MIN(I$8-(BD515+AS515+W514),$C515-SUM($BL515:BO515)),0))</f>
        <v>0</v>
      </c>
      <c r="BQ515" s="39">
        <f>IF(BE515+AT515+X514&gt;=J$8,0,IF(SUM($BL515:BP515)&lt;$C515,MIN(J$8-(BE515+AT515+X514),$C515-SUM($BL515:BP515)),0))</f>
        <v>0</v>
      </c>
      <c r="BR515" s="39">
        <f>IF(BF515+AU515+Y514&gt;=K$8,0,IF(SUM($BL515:BQ515)&lt;$C515,MIN(K$8-(BF515+AU515+Y514),$C515-SUM($BL515:BQ515)),0))</f>
        <v>0</v>
      </c>
      <c r="BS515" s="39">
        <f>IF(BG515+AV515+Z514&gt;=L$8,0,IF(SUM($BL515:BR515)&lt;$C515,MIN(L$8-(BG515+AV515+Z514),$C515-SUM($BL515:BR515)),0))</f>
        <v>0</v>
      </c>
      <c r="BT515" s="39">
        <f>IF(BH515+AW515+AA514&gt;=M$8,0,IF(SUM($BL515:BS515)&lt;$C515,MIN(M$8-(BH515+AW515+AA514),$C515-SUM($BL515:BS515)),0))</f>
        <v>0</v>
      </c>
      <c r="BU515" s="39">
        <f>IF(BI515+AX515+AB514&gt;=N$8,0,IF(SUM($BL515:BT515)&lt;$C515,MIN(N$8-(BI515+AX515+AB514),$C515-SUM($BL515:BT515)),0))</f>
        <v>0</v>
      </c>
      <c r="BW515" s="52" t="e">
        <f t="shared" si="633"/>
        <v>#N/A</v>
      </c>
      <c r="BX515" s="174" t="e">
        <f t="shared" si="634"/>
        <v>#N/A</v>
      </c>
      <c r="BY515" s="39">
        <f t="shared" si="611"/>
        <v>0</v>
      </c>
      <c r="BZ515" s="174" t="e">
        <f t="shared" si="635"/>
        <v>#N/A</v>
      </c>
      <c r="CA515" s="37">
        <f t="shared" si="612"/>
        <v>0</v>
      </c>
      <c r="CB515" s="174" t="e">
        <f t="shared" si="636"/>
        <v>#N/A</v>
      </c>
      <c r="CC515" s="39">
        <f t="shared" si="613"/>
        <v>0</v>
      </c>
      <c r="CD515" s="174" t="e">
        <f t="shared" si="637"/>
        <v>#N/A</v>
      </c>
      <c r="CE515" s="39">
        <f t="shared" si="614"/>
        <v>0</v>
      </c>
      <c r="CF515" s="174" t="e">
        <f t="shared" si="638"/>
        <v>#N/A</v>
      </c>
      <c r="CG515" s="39">
        <f t="shared" si="615"/>
        <v>0</v>
      </c>
      <c r="CH515" s="174" t="e">
        <f t="shared" si="639"/>
        <v>#N/A</v>
      </c>
      <c r="CI515" s="39">
        <f t="shared" si="616"/>
        <v>0</v>
      </c>
      <c r="CJ515" s="174" t="e">
        <f t="shared" si="640"/>
        <v>#N/A</v>
      </c>
      <c r="CK515" s="39">
        <f t="shared" si="617"/>
        <v>0</v>
      </c>
      <c r="CL515" s="174" t="e">
        <f t="shared" si="641"/>
        <v>#N/A</v>
      </c>
      <c r="CM515" s="39">
        <f t="shared" si="618"/>
        <v>0</v>
      </c>
      <c r="CN515" s="174" t="e">
        <f t="shared" si="642"/>
        <v>#N/A</v>
      </c>
      <c r="CO515" s="39">
        <f t="shared" si="619"/>
        <v>0</v>
      </c>
      <c r="CP515" s="174" t="e">
        <f t="shared" si="643"/>
        <v>#N/A</v>
      </c>
      <c r="CQ515" s="39">
        <f t="shared" si="620"/>
        <v>0</v>
      </c>
      <c r="CR515" s="39" t="e">
        <f>IF(ISERROR(BX515),NA(),(BY515/Calculator!$E$6)/2)</f>
        <v>#N/A</v>
      </c>
      <c r="CS515" s="39" t="e">
        <f>IF(ISERROR(BZ515),NA(),(CA515/Calculator!$E$6)/2)</f>
        <v>#N/A</v>
      </c>
      <c r="CT515" s="39" t="e">
        <f>IF(ISERROR(CB515),NA(),(CC515/Calculator!$E$6)/2)</f>
        <v>#N/A</v>
      </c>
      <c r="CU515" s="39" t="e">
        <f>IF(ISERROR(CD515),NA(),(CE515/Calculator!$E$6)/2)</f>
        <v>#N/A</v>
      </c>
      <c r="CV515" s="39" t="e">
        <f>IF(ISERROR(CF515),NA(),(CG515/Calculator!$E$6)/2)</f>
        <v>#N/A</v>
      </c>
      <c r="CW515" s="39" t="e">
        <f>IF(ISERROR(CH515),NA(),(CI515/Calculator!$E$6)/2)</f>
        <v>#N/A</v>
      </c>
      <c r="CX515" s="39" t="e">
        <f>IF(ISERROR(CJ515),NA(),(CK515/Calculator!$E$6)/2)</f>
        <v>#N/A</v>
      </c>
      <c r="CY515" s="39" t="e">
        <f>IF(ISERROR(CL515),NA(),(CM515/Calculator!$E$6)/2)</f>
        <v>#N/A</v>
      </c>
      <c r="CZ515" s="39" t="e">
        <f>IF(ISERROR(CN515),NA(),(CO515/Calculator!$E$6)/2)</f>
        <v>#N/A</v>
      </c>
      <c r="DA515" s="39" t="e">
        <f>IF(ISERROR(CP515),NA(),(CQ515/Calculator!$E$6)/2)</f>
        <v>#N/A</v>
      </c>
    </row>
    <row r="516" spans="1:105" s="34" customFormat="1" ht="12" thickBot="1" x14ac:dyDescent="0.25">
      <c r="A516" s="51" t="str">
        <f t="shared" si="575"/>
        <v/>
      </c>
      <c r="B516" s="52" t="str">
        <f t="shared" si="644"/>
        <v/>
      </c>
      <c r="C516" s="53" t="str">
        <f t="shared" si="576"/>
        <v/>
      </c>
      <c r="D516" s="54"/>
      <c r="E516" s="36">
        <f t="shared" si="577"/>
        <v>0</v>
      </c>
      <c r="F516" s="36">
        <f t="shared" si="578"/>
        <v>0</v>
      </c>
      <c r="G516" s="36">
        <f t="shared" si="579"/>
        <v>0</v>
      </c>
      <c r="H516" s="36">
        <f t="shared" si="580"/>
        <v>0</v>
      </c>
      <c r="I516" s="36">
        <f t="shared" si="581"/>
        <v>0</v>
      </c>
      <c r="J516" s="36">
        <f t="shared" si="582"/>
        <v>0</v>
      </c>
      <c r="K516" s="36">
        <f t="shared" si="583"/>
        <v>0</v>
      </c>
      <c r="L516" s="36">
        <f t="shared" si="584"/>
        <v>0</v>
      </c>
      <c r="M516" s="36">
        <f t="shared" si="585"/>
        <v>0</v>
      </c>
      <c r="N516" s="36">
        <f t="shared" si="586"/>
        <v>0</v>
      </c>
      <c r="O516" s="49">
        <f t="shared" si="587"/>
        <v>0</v>
      </c>
      <c r="P516" s="132" t="str">
        <f t="shared" si="588"/>
        <v/>
      </c>
      <c r="Q516" s="50">
        <f t="shared" si="589"/>
        <v>0</v>
      </c>
      <c r="R516" s="37"/>
      <c r="S516" s="36">
        <f t="shared" si="590"/>
        <v>1000</v>
      </c>
      <c r="T516" s="36">
        <f t="shared" si="591"/>
        <v>0</v>
      </c>
      <c r="U516" s="36">
        <f t="shared" si="592"/>
        <v>0</v>
      </c>
      <c r="V516" s="36">
        <f t="shared" si="593"/>
        <v>0</v>
      </c>
      <c r="W516" s="36">
        <f t="shared" si="594"/>
        <v>3000</v>
      </c>
      <c r="X516" s="36">
        <f t="shared" si="595"/>
        <v>0</v>
      </c>
      <c r="Y516" s="36">
        <f t="shared" si="596"/>
        <v>0</v>
      </c>
      <c r="Z516" s="36">
        <f t="shared" si="597"/>
        <v>127570.65000000008</v>
      </c>
      <c r="AA516" s="36">
        <f t="shared" si="598"/>
        <v>0</v>
      </c>
      <c r="AB516" s="36">
        <f t="shared" si="599"/>
        <v>0</v>
      </c>
      <c r="AC516" s="40"/>
      <c r="AD516" s="36">
        <f t="shared" si="565"/>
        <v>0</v>
      </c>
      <c r="AE516" s="36">
        <f t="shared" si="566"/>
        <v>0</v>
      </c>
      <c r="AF516" s="36">
        <f t="shared" si="567"/>
        <v>0</v>
      </c>
      <c r="AG516" s="36">
        <f t="shared" si="568"/>
        <v>0</v>
      </c>
      <c r="AH516" s="36">
        <f t="shared" si="569"/>
        <v>0</v>
      </c>
      <c r="AI516" s="36">
        <f t="shared" si="570"/>
        <v>0</v>
      </c>
      <c r="AJ516" s="36">
        <f t="shared" si="571"/>
        <v>0</v>
      </c>
      <c r="AK516" s="36">
        <f t="shared" si="572"/>
        <v>0</v>
      </c>
      <c r="AL516" s="36">
        <f t="shared" si="573"/>
        <v>0</v>
      </c>
      <c r="AM516" s="36">
        <f t="shared" si="574"/>
        <v>0</v>
      </c>
      <c r="AN516" s="40"/>
      <c r="AO516" s="36">
        <f t="shared" si="600"/>
        <v>0</v>
      </c>
      <c r="AP516" s="36">
        <f t="shared" si="601"/>
        <v>0</v>
      </c>
      <c r="AQ516" s="36">
        <f t="shared" si="602"/>
        <v>0</v>
      </c>
      <c r="AR516" s="36">
        <f t="shared" si="603"/>
        <v>0</v>
      </c>
      <c r="AS516" s="36">
        <f t="shared" si="604"/>
        <v>0</v>
      </c>
      <c r="AT516" s="36">
        <f t="shared" si="605"/>
        <v>0</v>
      </c>
      <c r="AU516" s="36">
        <f t="shared" si="606"/>
        <v>0</v>
      </c>
      <c r="AV516" s="36">
        <f t="shared" si="607"/>
        <v>371</v>
      </c>
      <c r="AW516" s="36">
        <f t="shared" si="608"/>
        <v>0</v>
      </c>
      <c r="AX516" s="36">
        <f t="shared" si="609"/>
        <v>0</v>
      </c>
      <c r="AZ516" s="36">
        <f t="shared" si="622"/>
        <v>0</v>
      </c>
      <c r="BA516" s="36">
        <f t="shared" si="623"/>
        <v>0</v>
      </c>
      <c r="BB516" s="36">
        <f t="shared" si="624"/>
        <v>0</v>
      </c>
      <c r="BC516" s="36">
        <f t="shared" si="625"/>
        <v>0</v>
      </c>
      <c r="BD516" s="36">
        <f t="shared" si="626"/>
        <v>0</v>
      </c>
      <c r="BE516" s="36">
        <f t="shared" si="627"/>
        <v>0</v>
      </c>
      <c r="BF516" s="36">
        <f t="shared" si="628"/>
        <v>0</v>
      </c>
      <c r="BG516" s="36">
        <f t="shared" si="629"/>
        <v>0</v>
      </c>
      <c r="BH516" s="36">
        <f t="shared" si="630"/>
        <v>0</v>
      </c>
      <c r="BI516" s="36">
        <f t="shared" si="631"/>
        <v>0</v>
      </c>
      <c r="BJ516" s="118">
        <f t="shared" si="610"/>
        <v>0</v>
      </c>
      <c r="BK516" s="37"/>
      <c r="BL516" s="38">
        <f t="shared" si="632"/>
        <v>0</v>
      </c>
      <c r="BM516" s="39">
        <f>IF(BA516+AP516+T515&gt;=F$8,0,IF(SUM($BL516:BL516)&lt;$C516,MIN(F$8-(BA516+AP516+T515),$C516-SUM($BL516:BL516)),0))</f>
        <v>0</v>
      </c>
      <c r="BN516" s="39">
        <f>IF(BB516+AQ516+U515&gt;=G$8,0,IF(SUM($BL516:BM516)&lt;$C516,MIN(G$8-(BB516+AQ516+U515),$C516-SUM($BL516:BM516)),0))</f>
        <v>0</v>
      </c>
      <c r="BO516" s="39">
        <f>IF(BC516+AR516+V515&gt;=H$8,0,IF(SUM($BL516:BN516)&lt;$C516,MIN(H$8-(BC516+AR516+V515),$C516-SUM($BL516:BN516)),0))</f>
        <v>0</v>
      </c>
      <c r="BP516" s="39">
        <f>IF(BD516+AS516+W515&gt;=I$8,0,IF(SUM($BL516:BO516)&lt;$C516,MIN(I$8-(BD516+AS516+W515),$C516-SUM($BL516:BO516)),0))</f>
        <v>0</v>
      </c>
      <c r="BQ516" s="39">
        <f>IF(BE516+AT516+X515&gt;=J$8,0,IF(SUM($BL516:BP516)&lt;$C516,MIN(J$8-(BE516+AT516+X515),$C516-SUM($BL516:BP516)),0))</f>
        <v>0</v>
      </c>
      <c r="BR516" s="39">
        <f>IF(BF516+AU516+Y515&gt;=K$8,0,IF(SUM($BL516:BQ516)&lt;$C516,MIN(K$8-(BF516+AU516+Y515),$C516-SUM($BL516:BQ516)),0))</f>
        <v>0</v>
      </c>
      <c r="BS516" s="39">
        <f>IF(BG516+AV516+Z515&gt;=L$8,0,IF(SUM($BL516:BR516)&lt;$C516,MIN(L$8-(BG516+AV516+Z515),$C516-SUM($BL516:BR516)),0))</f>
        <v>0</v>
      </c>
      <c r="BT516" s="39">
        <f>IF(BH516+AW516+AA515&gt;=M$8,0,IF(SUM($BL516:BS516)&lt;$C516,MIN(M$8-(BH516+AW516+AA515),$C516-SUM($BL516:BS516)),0))</f>
        <v>0</v>
      </c>
      <c r="BU516" s="39">
        <f>IF(BI516+AX516+AB515&gt;=N$8,0,IF(SUM($BL516:BT516)&lt;$C516,MIN(N$8-(BI516+AX516+AB515),$C516-SUM($BL516:BT516)),0))</f>
        <v>0</v>
      </c>
      <c r="BW516" s="52" t="e">
        <f t="shared" si="633"/>
        <v>#N/A</v>
      </c>
      <c r="BX516" s="174" t="e">
        <f t="shared" si="634"/>
        <v>#N/A</v>
      </c>
      <c r="BY516" s="39">
        <f t="shared" si="611"/>
        <v>0</v>
      </c>
      <c r="BZ516" s="174" t="e">
        <f t="shared" si="635"/>
        <v>#N/A</v>
      </c>
      <c r="CA516" s="37">
        <f t="shared" si="612"/>
        <v>0</v>
      </c>
      <c r="CB516" s="174" t="e">
        <f t="shared" si="636"/>
        <v>#N/A</v>
      </c>
      <c r="CC516" s="39">
        <f t="shared" si="613"/>
        <v>0</v>
      </c>
      <c r="CD516" s="174" t="e">
        <f t="shared" si="637"/>
        <v>#N/A</v>
      </c>
      <c r="CE516" s="39">
        <f t="shared" si="614"/>
        <v>0</v>
      </c>
      <c r="CF516" s="174" t="e">
        <f t="shared" si="638"/>
        <v>#N/A</v>
      </c>
      <c r="CG516" s="39">
        <f t="shared" si="615"/>
        <v>0</v>
      </c>
      <c r="CH516" s="174" t="e">
        <f t="shared" si="639"/>
        <v>#N/A</v>
      </c>
      <c r="CI516" s="39">
        <f t="shared" si="616"/>
        <v>0</v>
      </c>
      <c r="CJ516" s="174" t="e">
        <f t="shared" si="640"/>
        <v>#N/A</v>
      </c>
      <c r="CK516" s="39">
        <f t="shared" si="617"/>
        <v>0</v>
      </c>
      <c r="CL516" s="174" t="e">
        <f t="shared" si="641"/>
        <v>#N/A</v>
      </c>
      <c r="CM516" s="39">
        <f t="shared" si="618"/>
        <v>0</v>
      </c>
      <c r="CN516" s="174" t="e">
        <f t="shared" si="642"/>
        <v>#N/A</v>
      </c>
      <c r="CO516" s="39">
        <f t="shared" si="619"/>
        <v>0</v>
      </c>
      <c r="CP516" s="174" t="e">
        <f t="shared" si="643"/>
        <v>#N/A</v>
      </c>
      <c r="CQ516" s="39">
        <f t="shared" si="620"/>
        <v>0</v>
      </c>
      <c r="CR516" s="39" t="e">
        <f>IF(ISERROR(BX516),NA(),(BY516/Calculator!$E$6)/2)</f>
        <v>#N/A</v>
      </c>
      <c r="CS516" s="39" t="e">
        <f>IF(ISERROR(BZ516),NA(),(CA516/Calculator!$E$6)/2)</f>
        <v>#N/A</v>
      </c>
      <c r="CT516" s="39" t="e">
        <f>IF(ISERROR(CB516),NA(),(CC516/Calculator!$E$6)/2)</f>
        <v>#N/A</v>
      </c>
      <c r="CU516" s="39" t="e">
        <f>IF(ISERROR(CD516),NA(),(CE516/Calculator!$E$6)/2)</f>
        <v>#N/A</v>
      </c>
      <c r="CV516" s="39" t="e">
        <f>IF(ISERROR(CF516),NA(),(CG516/Calculator!$E$6)/2)</f>
        <v>#N/A</v>
      </c>
      <c r="CW516" s="39" t="e">
        <f>IF(ISERROR(CH516),NA(),(CI516/Calculator!$E$6)/2)</f>
        <v>#N/A</v>
      </c>
      <c r="CX516" s="39" t="e">
        <f>IF(ISERROR(CJ516),NA(),(CK516/Calculator!$E$6)/2)</f>
        <v>#N/A</v>
      </c>
      <c r="CY516" s="39" t="e">
        <f>IF(ISERROR(CL516),NA(),(CM516/Calculator!$E$6)/2)</f>
        <v>#N/A</v>
      </c>
      <c r="CZ516" s="39" t="e">
        <f>IF(ISERROR(CN516),NA(),(CO516/Calculator!$E$6)/2)</f>
        <v>#N/A</v>
      </c>
      <c r="DA516" s="39" t="e">
        <f>IF(ISERROR(CP516),NA(),(CQ516/Calculator!$E$6)/2)</f>
        <v>#N/A</v>
      </c>
    </row>
    <row r="517" spans="1:105" s="34" customFormat="1" ht="12" thickBot="1" x14ac:dyDescent="0.25">
      <c r="A517" s="51" t="str">
        <f t="shared" si="575"/>
        <v/>
      </c>
      <c r="B517" s="52" t="str">
        <f t="shared" si="644"/>
        <v/>
      </c>
      <c r="C517" s="53" t="str">
        <f t="shared" si="576"/>
        <v/>
      </c>
      <c r="D517" s="54"/>
      <c r="E517" s="36">
        <f t="shared" si="577"/>
        <v>0</v>
      </c>
      <c r="F517" s="36">
        <f t="shared" si="578"/>
        <v>0</v>
      </c>
      <c r="G517" s="36">
        <f t="shared" si="579"/>
        <v>0</v>
      </c>
      <c r="H517" s="36">
        <f t="shared" si="580"/>
        <v>0</v>
      </c>
      <c r="I517" s="36">
        <f t="shared" si="581"/>
        <v>0</v>
      </c>
      <c r="J517" s="36">
        <f t="shared" si="582"/>
        <v>0</v>
      </c>
      <c r="K517" s="36">
        <f t="shared" si="583"/>
        <v>0</v>
      </c>
      <c r="L517" s="36">
        <f t="shared" si="584"/>
        <v>0</v>
      </c>
      <c r="M517" s="36">
        <f t="shared" si="585"/>
        <v>0</v>
      </c>
      <c r="N517" s="36">
        <f t="shared" si="586"/>
        <v>0</v>
      </c>
      <c r="O517" s="49">
        <f t="shared" si="587"/>
        <v>0</v>
      </c>
      <c r="P517" s="132" t="str">
        <f t="shared" si="588"/>
        <v/>
      </c>
      <c r="Q517" s="50">
        <f t="shared" si="589"/>
        <v>0</v>
      </c>
      <c r="R517" s="37"/>
      <c r="S517" s="36">
        <f t="shared" si="590"/>
        <v>1000</v>
      </c>
      <c r="T517" s="36">
        <f t="shared" si="591"/>
        <v>0</v>
      </c>
      <c r="U517" s="36">
        <f t="shared" si="592"/>
        <v>0</v>
      </c>
      <c r="V517" s="36">
        <f t="shared" si="593"/>
        <v>0</v>
      </c>
      <c r="W517" s="36">
        <f t="shared" si="594"/>
        <v>3000</v>
      </c>
      <c r="X517" s="36">
        <f t="shared" si="595"/>
        <v>0</v>
      </c>
      <c r="Y517" s="36">
        <f t="shared" si="596"/>
        <v>0</v>
      </c>
      <c r="Z517" s="36">
        <f t="shared" si="597"/>
        <v>127942.73000000008</v>
      </c>
      <c r="AA517" s="36">
        <f t="shared" si="598"/>
        <v>0</v>
      </c>
      <c r="AB517" s="36">
        <f t="shared" si="599"/>
        <v>0</v>
      </c>
      <c r="AC517" s="40"/>
      <c r="AD517" s="36">
        <f t="shared" si="565"/>
        <v>0</v>
      </c>
      <c r="AE517" s="36">
        <f t="shared" si="566"/>
        <v>0</v>
      </c>
      <c r="AF517" s="36">
        <f t="shared" si="567"/>
        <v>0</v>
      </c>
      <c r="AG517" s="36">
        <f t="shared" si="568"/>
        <v>0</v>
      </c>
      <c r="AH517" s="36">
        <f t="shared" si="569"/>
        <v>0</v>
      </c>
      <c r="AI517" s="36">
        <f t="shared" si="570"/>
        <v>0</v>
      </c>
      <c r="AJ517" s="36">
        <f t="shared" si="571"/>
        <v>0</v>
      </c>
      <c r="AK517" s="36">
        <f t="shared" si="572"/>
        <v>0</v>
      </c>
      <c r="AL517" s="36">
        <f t="shared" si="573"/>
        <v>0</v>
      </c>
      <c r="AM517" s="36">
        <f t="shared" si="574"/>
        <v>0</v>
      </c>
      <c r="AN517" s="40"/>
      <c r="AO517" s="36">
        <f t="shared" si="600"/>
        <v>0</v>
      </c>
      <c r="AP517" s="36">
        <f t="shared" si="601"/>
        <v>0</v>
      </c>
      <c r="AQ517" s="36">
        <f t="shared" si="602"/>
        <v>0</v>
      </c>
      <c r="AR517" s="36">
        <f t="shared" si="603"/>
        <v>0</v>
      </c>
      <c r="AS517" s="36">
        <f t="shared" si="604"/>
        <v>0</v>
      </c>
      <c r="AT517" s="36">
        <f t="shared" si="605"/>
        <v>0</v>
      </c>
      <c r="AU517" s="36">
        <f t="shared" si="606"/>
        <v>0</v>
      </c>
      <c r="AV517" s="36">
        <f t="shared" si="607"/>
        <v>372.08</v>
      </c>
      <c r="AW517" s="36">
        <f t="shared" si="608"/>
        <v>0</v>
      </c>
      <c r="AX517" s="36">
        <f t="shared" si="609"/>
        <v>0</v>
      </c>
      <c r="AZ517" s="36">
        <f t="shared" si="622"/>
        <v>0</v>
      </c>
      <c r="BA517" s="36">
        <f t="shared" si="623"/>
        <v>0</v>
      </c>
      <c r="BB517" s="36">
        <f t="shared" si="624"/>
        <v>0</v>
      </c>
      <c r="BC517" s="36">
        <f t="shared" si="625"/>
        <v>0</v>
      </c>
      <c r="BD517" s="36">
        <f t="shared" si="626"/>
        <v>0</v>
      </c>
      <c r="BE517" s="36">
        <f t="shared" si="627"/>
        <v>0</v>
      </c>
      <c r="BF517" s="36">
        <f t="shared" si="628"/>
        <v>0</v>
      </c>
      <c r="BG517" s="36">
        <f t="shared" si="629"/>
        <v>0</v>
      </c>
      <c r="BH517" s="36">
        <f t="shared" si="630"/>
        <v>0</v>
      </c>
      <c r="BI517" s="36">
        <f t="shared" si="631"/>
        <v>0</v>
      </c>
      <c r="BJ517" s="118">
        <f t="shared" si="610"/>
        <v>0</v>
      </c>
      <c r="BK517" s="37"/>
      <c r="BL517" s="38">
        <f t="shared" si="632"/>
        <v>0</v>
      </c>
      <c r="BM517" s="39">
        <f>IF(BA517+AP517+T516&gt;=F$8,0,IF(SUM($BL517:BL517)&lt;$C517,MIN(F$8-(BA517+AP517+T516),$C517-SUM($BL517:BL517)),0))</f>
        <v>0</v>
      </c>
      <c r="BN517" s="39">
        <f>IF(BB517+AQ517+U516&gt;=G$8,0,IF(SUM($BL517:BM517)&lt;$C517,MIN(G$8-(BB517+AQ517+U516),$C517-SUM($BL517:BM517)),0))</f>
        <v>0</v>
      </c>
      <c r="BO517" s="39">
        <f>IF(BC517+AR517+V516&gt;=H$8,0,IF(SUM($BL517:BN517)&lt;$C517,MIN(H$8-(BC517+AR517+V516),$C517-SUM($BL517:BN517)),0))</f>
        <v>0</v>
      </c>
      <c r="BP517" s="39">
        <f>IF(BD517+AS517+W516&gt;=I$8,0,IF(SUM($BL517:BO517)&lt;$C517,MIN(I$8-(BD517+AS517+W516),$C517-SUM($BL517:BO517)),0))</f>
        <v>0</v>
      </c>
      <c r="BQ517" s="39">
        <f>IF(BE517+AT517+X516&gt;=J$8,0,IF(SUM($BL517:BP517)&lt;$C517,MIN(J$8-(BE517+AT517+X516),$C517-SUM($BL517:BP517)),0))</f>
        <v>0</v>
      </c>
      <c r="BR517" s="39">
        <f>IF(BF517+AU517+Y516&gt;=K$8,0,IF(SUM($BL517:BQ517)&lt;$C517,MIN(K$8-(BF517+AU517+Y516),$C517-SUM($BL517:BQ517)),0))</f>
        <v>0</v>
      </c>
      <c r="BS517" s="39">
        <f>IF(BG517+AV517+Z516&gt;=L$8,0,IF(SUM($BL517:BR517)&lt;$C517,MIN(L$8-(BG517+AV517+Z516),$C517-SUM($BL517:BR517)),0))</f>
        <v>0</v>
      </c>
      <c r="BT517" s="39">
        <f>IF(BH517+AW517+AA516&gt;=M$8,0,IF(SUM($BL517:BS517)&lt;$C517,MIN(M$8-(BH517+AW517+AA516),$C517-SUM($BL517:BS517)),0))</f>
        <v>0</v>
      </c>
      <c r="BU517" s="39">
        <f>IF(BI517+AX517+AB516&gt;=N$8,0,IF(SUM($BL517:BT517)&lt;$C517,MIN(N$8-(BI517+AX517+AB516),$C517-SUM($BL517:BT517)),0))</f>
        <v>0</v>
      </c>
      <c r="BW517" s="52" t="e">
        <f t="shared" si="633"/>
        <v>#N/A</v>
      </c>
      <c r="BX517" s="174" t="e">
        <f t="shared" si="634"/>
        <v>#N/A</v>
      </c>
      <c r="BY517" s="39">
        <f t="shared" si="611"/>
        <v>0</v>
      </c>
      <c r="BZ517" s="174" t="e">
        <f t="shared" si="635"/>
        <v>#N/A</v>
      </c>
      <c r="CA517" s="37">
        <f t="shared" si="612"/>
        <v>0</v>
      </c>
      <c r="CB517" s="174" t="e">
        <f t="shared" si="636"/>
        <v>#N/A</v>
      </c>
      <c r="CC517" s="39">
        <f t="shared" si="613"/>
        <v>0</v>
      </c>
      <c r="CD517" s="174" t="e">
        <f t="shared" si="637"/>
        <v>#N/A</v>
      </c>
      <c r="CE517" s="39">
        <f t="shared" si="614"/>
        <v>0</v>
      </c>
      <c r="CF517" s="174" t="e">
        <f t="shared" si="638"/>
        <v>#N/A</v>
      </c>
      <c r="CG517" s="39">
        <f t="shared" si="615"/>
        <v>0</v>
      </c>
      <c r="CH517" s="174" t="e">
        <f t="shared" si="639"/>
        <v>#N/A</v>
      </c>
      <c r="CI517" s="39">
        <f t="shared" si="616"/>
        <v>0</v>
      </c>
      <c r="CJ517" s="174" t="e">
        <f t="shared" si="640"/>
        <v>#N/A</v>
      </c>
      <c r="CK517" s="39">
        <f t="shared" si="617"/>
        <v>0</v>
      </c>
      <c r="CL517" s="174" t="e">
        <f t="shared" si="641"/>
        <v>#N/A</v>
      </c>
      <c r="CM517" s="39">
        <f t="shared" si="618"/>
        <v>0</v>
      </c>
      <c r="CN517" s="174" t="e">
        <f t="shared" si="642"/>
        <v>#N/A</v>
      </c>
      <c r="CO517" s="39">
        <f t="shared" si="619"/>
        <v>0</v>
      </c>
      <c r="CP517" s="174" t="e">
        <f t="shared" si="643"/>
        <v>#N/A</v>
      </c>
      <c r="CQ517" s="39">
        <f t="shared" si="620"/>
        <v>0</v>
      </c>
      <c r="CR517" s="39" t="e">
        <f>IF(ISERROR(BX517),NA(),(BY517/Calculator!$E$6)/2)</f>
        <v>#N/A</v>
      </c>
      <c r="CS517" s="39" t="e">
        <f>IF(ISERROR(BZ517),NA(),(CA517/Calculator!$E$6)/2)</f>
        <v>#N/A</v>
      </c>
      <c r="CT517" s="39" t="e">
        <f>IF(ISERROR(CB517),NA(),(CC517/Calculator!$E$6)/2)</f>
        <v>#N/A</v>
      </c>
      <c r="CU517" s="39" t="e">
        <f>IF(ISERROR(CD517),NA(),(CE517/Calculator!$E$6)/2)</f>
        <v>#N/A</v>
      </c>
      <c r="CV517" s="39" t="e">
        <f>IF(ISERROR(CF517),NA(),(CG517/Calculator!$E$6)/2)</f>
        <v>#N/A</v>
      </c>
      <c r="CW517" s="39" t="e">
        <f>IF(ISERROR(CH517),NA(),(CI517/Calculator!$E$6)/2)</f>
        <v>#N/A</v>
      </c>
      <c r="CX517" s="39" t="e">
        <f>IF(ISERROR(CJ517),NA(),(CK517/Calculator!$E$6)/2)</f>
        <v>#N/A</v>
      </c>
      <c r="CY517" s="39" t="e">
        <f>IF(ISERROR(CL517),NA(),(CM517/Calculator!$E$6)/2)</f>
        <v>#N/A</v>
      </c>
      <c r="CZ517" s="39" t="e">
        <f>IF(ISERROR(CN517),NA(),(CO517/Calculator!$E$6)/2)</f>
        <v>#N/A</v>
      </c>
      <c r="DA517" s="39" t="e">
        <f>IF(ISERROR(CP517),NA(),(CQ517/Calculator!$E$6)/2)</f>
        <v>#N/A</v>
      </c>
    </row>
    <row r="518" spans="1:105" s="34" customFormat="1" ht="12" thickBot="1" x14ac:dyDescent="0.25">
      <c r="A518" s="51" t="str">
        <f t="shared" si="575"/>
        <v/>
      </c>
      <c r="B518" s="52" t="str">
        <f t="shared" si="644"/>
        <v/>
      </c>
      <c r="C518" s="53" t="str">
        <f t="shared" si="576"/>
        <v/>
      </c>
      <c r="D518" s="54"/>
      <c r="E518" s="36">
        <f t="shared" si="577"/>
        <v>0</v>
      </c>
      <c r="F518" s="36">
        <f t="shared" si="578"/>
        <v>0</v>
      </c>
      <c r="G518" s="36">
        <f t="shared" si="579"/>
        <v>0</v>
      </c>
      <c r="H518" s="36">
        <f t="shared" si="580"/>
        <v>0</v>
      </c>
      <c r="I518" s="36">
        <f t="shared" si="581"/>
        <v>0</v>
      </c>
      <c r="J518" s="36">
        <f t="shared" si="582"/>
        <v>0</v>
      </c>
      <c r="K518" s="36">
        <f t="shared" si="583"/>
        <v>0</v>
      </c>
      <c r="L518" s="36">
        <f t="shared" si="584"/>
        <v>0</v>
      </c>
      <c r="M518" s="36">
        <f t="shared" si="585"/>
        <v>0</v>
      </c>
      <c r="N518" s="36">
        <f t="shared" si="586"/>
        <v>0</v>
      </c>
      <c r="O518" s="49">
        <f t="shared" si="587"/>
        <v>0</v>
      </c>
      <c r="P518" s="132" t="str">
        <f t="shared" si="588"/>
        <v/>
      </c>
      <c r="Q518" s="50">
        <f t="shared" si="589"/>
        <v>0</v>
      </c>
      <c r="R518" s="37"/>
      <c r="S518" s="36">
        <f t="shared" si="590"/>
        <v>1000</v>
      </c>
      <c r="T518" s="36">
        <f t="shared" si="591"/>
        <v>0</v>
      </c>
      <c r="U518" s="36">
        <f t="shared" si="592"/>
        <v>0</v>
      </c>
      <c r="V518" s="36">
        <f t="shared" si="593"/>
        <v>0</v>
      </c>
      <c r="W518" s="36">
        <f t="shared" si="594"/>
        <v>3000</v>
      </c>
      <c r="X518" s="36">
        <f t="shared" si="595"/>
        <v>0</v>
      </c>
      <c r="Y518" s="36">
        <f t="shared" si="596"/>
        <v>0</v>
      </c>
      <c r="Z518" s="36">
        <f t="shared" si="597"/>
        <v>128315.90000000008</v>
      </c>
      <c r="AA518" s="36">
        <f t="shared" si="598"/>
        <v>0</v>
      </c>
      <c r="AB518" s="36">
        <f t="shared" si="599"/>
        <v>0</v>
      </c>
      <c r="AC518" s="40"/>
      <c r="AD518" s="36">
        <f t="shared" si="565"/>
        <v>0</v>
      </c>
      <c r="AE518" s="36">
        <f t="shared" si="566"/>
        <v>0</v>
      </c>
      <c r="AF518" s="36">
        <f t="shared" si="567"/>
        <v>0</v>
      </c>
      <c r="AG518" s="36">
        <f t="shared" si="568"/>
        <v>0</v>
      </c>
      <c r="AH518" s="36">
        <f t="shared" si="569"/>
        <v>0</v>
      </c>
      <c r="AI518" s="36">
        <f t="shared" si="570"/>
        <v>0</v>
      </c>
      <c r="AJ518" s="36">
        <f t="shared" si="571"/>
        <v>0</v>
      </c>
      <c r="AK518" s="36">
        <f t="shared" si="572"/>
        <v>0</v>
      </c>
      <c r="AL518" s="36">
        <f t="shared" si="573"/>
        <v>0</v>
      </c>
      <c r="AM518" s="36">
        <f t="shared" si="574"/>
        <v>0</v>
      </c>
      <c r="AN518" s="40"/>
      <c r="AO518" s="36">
        <f t="shared" si="600"/>
        <v>0</v>
      </c>
      <c r="AP518" s="36">
        <f t="shared" si="601"/>
        <v>0</v>
      </c>
      <c r="AQ518" s="36">
        <f t="shared" si="602"/>
        <v>0</v>
      </c>
      <c r="AR518" s="36">
        <f t="shared" si="603"/>
        <v>0</v>
      </c>
      <c r="AS518" s="36">
        <f t="shared" si="604"/>
        <v>0</v>
      </c>
      <c r="AT518" s="36">
        <f t="shared" si="605"/>
        <v>0</v>
      </c>
      <c r="AU518" s="36">
        <f t="shared" si="606"/>
        <v>0</v>
      </c>
      <c r="AV518" s="36">
        <f t="shared" si="607"/>
        <v>373.17</v>
      </c>
      <c r="AW518" s="36">
        <f t="shared" si="608"/>
        <v>0</v>
      </c>
      <c r="AX518" s="36">
        <f t="shared" si="609"/>
        <v>0</v>
      </c>
      <c r="AZ518" s="36">
        <f t="shared" si="622"/>
        <v>0</v>
      </c>
      <c r="BA518" s="36">
        <f t="shared" si="623"/>
        <v>0</v>
      </c>
      <c r="BB518" s="36">
        <f t="shared" si="624"/>
        <v>0</v>
      </c>
      <c r="BC518" s="36">
        <f t="shared" si="625"/>
        <v>0</v>
      </c>
      <c r="BD518" s="36">
        <f t="shared" si="626"/>
        <v>0</v>
      </c>
      <c r="BE518" s="36">
        <f t="shared" si="627"/>
        <v>0</v>
      </c>
      <c r="BF518" s="36">
        <f t="shared" si="628"/>
        <v>0</v>
      </c>
      <c r="BG518" s="36">
        <f t="shared" si="629"/>
        <v>0</v>
      </c>
      <c r="BH518" s="36">
        <f t="shared" si="630"/>
        <v>0</v>
      </c>
      <c r="BI518" s="36">
        <f t="shared" si="631"/>
        <v>0</v>
      </c>
      <c r="BJ518" s="118">
        <f t="shared" si="610"/>
        <v>0</v>
      </c>
      <c r="BK518" s="37"/>
      <c r="BL518" s="38">
        <f t="shared" si="632"/>
        <v>0</v>
      </c>
      <c r="BM518" s="39">
        <f>IF(BA518+AP518+T517&gt;=F$8,0,IF(SUM($BL518:BL518)&lt;$C518,MIN(F$8-(BA518+AP518+T517),$C518-SUM($BL518:BL518)),0))</f>
        <v>0</v>
      </c>
      <c r="BN518" s="39">
        <f>IF(BB518+AQ518+U517&gt;=G$8,0,IF(SUM($BL518:BM518)&lt;$C518,MIN(G$8-(BB518+AQ518+U517),$C518-SUM($BL518:BM518)),0))</f>
        <v>0</v>
      </c>
      <c r="BO518" s="39">
        <f>IF(BC518+AR518+V517&gt;=H$8,0,IF(SUM($BL518:BN518)&lt;$C518,MIN(H$8-(BC518+AR518+V517),$C518-SUM($BL518:BN518)),0))</f>
        <v>0</v>
      </c>
      <c r="BP518" s="39">
        <f>IF(BD518+AS518+W517&gt;=I$8,0,IF(SUM($BL518:BO518)&lt;$C518,MIN(I$8-(BD518+AS518+W517),$C518-SUM($BL518:BO518)),0))</f>
        <v>0</v>
      </c>
      <c r="BQ518" s="39">
        <f>IF(BE518+AT518+X517&gt;=J$8,0,IF(SUM($BL518:BP518)&lt;$C518,MIN(J$8-(BE518+AT518+X517),$C518-SUM($BL518:BP518)),0))</f>
        <v>0</v>
      </c>
      <c r="BR518" s="39">
        <f>IF(BF518+AU518+Y517&gt;=K$8,0,IF(SUM($BL518:BQ518)&lt;$C518,MIN(K$8-(BF518+AU518+Y517),$C518-SUM($BL518:BQ518)),0))</f>
        <v>0</v>
      </c>
      <c r="BS518" s="39">
        <f>IF(BG518+AV518+Z517&gt;=L$8,0,IF(SUM($BL518:BR518)&lt;$C518,MIN(L$8-(BG518+AV518+Z517),$C518-SUM($BL518:BR518)),0))</f>
        <v>0</v>
      </c>
      <c r="BT518" s="39">
        <f>IF(BH518+AW518+AA517&gt;=M$8,0,IF(SUM($BL518:BS518)&lt;$C518,MIN(M$8-(BH518+AW518+AA517),$C518-SUM($BL518:BS518)),0))</f>
        <v>0</v>
      </c>
      <c r="BU518" s="39">
        <f>IF(BI518+AX518+AB517&gt;=N$8,0,IF(SUM($BL518:BT518)&lt;$C518,MIN(N$8-(BI518+AX518+AB517),$C518-SUM($BL518:BT518)),0))</f>
        <v>0</v>
      </c>
      <c r="BW518" s="52" t="e">
        <f t="shared" si="633"/>
        <v>#N/A</v>
      </c>
      <c r="BX518" s="174" t="e">
        <f t="shared" si="634"/>
        <v>#N/A</v>
      </c>
      <c r="BY518" s="39">
        <f t="shared" si="611"/>
        <v>0</v>
      </c>
      <c r="BZ518" s="174" t="e">
        <f t="shared" si="635"/>
        <v>#N/A</v>
      </c>
      <c r="CA518" s="37">
        <f t="shared" si="612"/>
        <v>0</v>
      </c>
      <c r="CB518" s="174" t="e">
        <f t="shared" si="636"/>
        <v>#N/A</v>
      </c>
      <c r="CC518" s="39">
        <f t="shared" si="613"/>
        <v>0</v>
      </c>
      <c r="CD518" s="174" t="e">
        <f t="shared" si="637"/>
        <v>#N/A</v>
      </c>
      <c r="CE518" s="39">
        <f t="shared" si="614"/>
        <v>0</v>
      </c>
      <c r="CF518" s="174" t="e">
        <f t="shared" si="638"/>
        <v>#N/A</v>
      </c>
      <c r="CG518" s="39">
        <f t="shared" si="615"/>
        <v>0</v>
      </c>
      <c r="CH518" s="174" t="e">
        <f t="shared" si="639"/>
        <v>#N/A</v>
      </c>
      <c r="CI518" s="39">
        <f t="shared" si="616"/>
        <v>0</v>
      </c>
      <c r="CJ518" s="174" t="e">
        <f t="shared" si="640"/>
        <v>#N/A</v>
      </c>
      <c r="CK518" s="39">
        <f t="shared" si="617"/>
        <v>0</v>
      </c>
      <c r="CL518" s="174" t="e">
        <f t="shared" si="641"/>
        <v>#N/A</v>
      </c>
      <c r="CM518" s="39">
        <f t="shared" si="618"/>
        <v>0</v>
      </c>
      <c r="CN518" s="174" t="e">
        <f t="shared" si="642"/>
        <v>#N/A</v>
      </c>
      <c r="CO518" s="39">
        <f t="shared" si="619"/>
        <v>0</v>
      </c>
      <c r="CP518" s="174" t="e">
        <f t="shared" si="643"/>
        <v>#N/A</v>
      </c>
      <c r="CQ518" s="39">
        <f t="shared" si="620"/>
        <v>0</v>
      </c>
      <c r="CR518" s="39" t="e">
        <f>IF(ISERROR(BX518),NA(),(BY518/Calculator!$E$6)/2)</f>
        <v>#N/A</v>
      </c>
      <c r="CS518" s="39" t="e">
        <f>IF(ISERROR(BZ518),NA(),(CA518/Calculator!$E$6)/2)</f>
        <v>#N/A</v>
      </c>
      <c r="CT518" s="39" t="e">
        <f>IF(ISERROR(CB518),NA(),(CC518/Calculator!$E$6)/2)</f>
        <v>#N/A</v>
      </c>
      <c r="CU518" s="39" t="e">
        <f>IF(ISERROR(CD518),NA(),(CE518/Calculator!$E$6)/2)</f>
        <v>#N/A</v>
      </c>
      <c r="CV518" s="39" t="e">
        <f>IF(ISERROR(CF518),NA(),(CG518/Calculator!$E$6)/2)</f>
        <v>#N/A</v>
      </c>
      <c r="CW518" s="39" t="e">
        <f>IF(ISERROR(CH518),NA(),(CI518/Calculator!$E$6)/2)</f>
        <v>#N/A</v>
      </c>
      <c r="CX518" s="39" t="e">
        <f>IF(ISERROR(CJ518),NA(),(CK518/Calculator!$E$6)/2)</f>
        <v>#N/A</v>
      </c>
      <c r="CY518" s="39" t="e">
        <f>IF(ISERROR(CL518),NA(),(CM518/Calculator!$E$6)/2)</f>
        <v>#N/A</v>
      </c>
      <c r="CZ518" s="39" t="e">
        <f>IF(ISERROR(CN518),NA(),(CO518/Calculator!$E$6)/2)</f>
        <v>#N/A</v>
      </c>
      <c r="DA518" s="39" t="e">
        <f>IF(ISERROR(CP518),NA(),(CQ518/Calculator!$E$6)/2)</f>
        <v>#N/A</v>
      </c>
    </row>
    <row r="519" spans="1:105" s="34" customFormat="1" ht="12" thickBot="1" x14ac:dyDescent="0.25">
      <c r="A519" s="51" t="str">
        <f t="shared" si="575"/>
        <v/>
      </c>
      <c r="B519" s="52" t="str">
        <f t="shared" si="644"/>
        <v/>
      </c>
      <c r="C519" s="53" t="str">
        <f t="shared" si="576"/>
        <v/>
      </c>
      <c r="D519" s="54"/>
      <c r="E519" s="36">
        <f t="shared" si="577"/>
        <v>0</v>
      </c>
      <c r="F519" s="36">
        <f t="shared" si="578"/>
        <v>0</v>
      </c>
      <c r="G519" s="36">
        <f t="shared" si="579"/>
        <v>0</v>
      </c>
      <c r="H519" s="36">
        <f t="shared" si="580"/>
        <v>0</v>
      </c>
      <c r="I519" s="36">
        <f t="shared" si="581"/>
        <v>0</v>
      </c>
      <c r="J519" s="36">
        <f t="shared" si="582"/>
        <v>0</v>
      </c>
      <c r="K519" s="36">
        <f t="shared" si="583"/>
        <v>0</v>
      </c>
      <c r="L519" s="36">
        <f t="shared" si="584"/>
        <v>0</v>
      </c>
      <c r="M519" s="36">
        <f t="shared" si="585"/>
        <v>0</v>
      </c>
      <c r="N519" s="36">
        <f t="shared" si="586"/>
        <v>0</v>
      </c>
      <c r="O519" s="49">
        <f t="shared" si="587"/>
        <v>0</v>
      </c>
      <c r="P519" s="132" t="str">
        <f t="shared" si="588"/>
        <v/>
      </c>
      <c r="Q519" s="50">
        <f t="shared" si="589"/>
        <v>0</v>
      </c>
      <c r="R519" s="37"/>
      <c r="S519" s="36">
        <f t="shared" si="590"/>
        <v>1000</v>
      </c>
      <c r="T519" s="36">
        <f t="shared" si="591"/>
        <v>0</v>
      </c>
      <c r="U519" s="36">
        <f t="shared" si="592"/>
        <v>0</v>
      </c>
      <c r="V519" s="36">
        <f t="shared" si="593"/>
        <v>0</v>
      </c>
      <c r="W519" s="36">
        <f t="shared" si="594"/>
        <v>3000</v>
      </c>
      <c r="X519" s="36">
        <f t="shared" si="595"/>
        <v>0</v>
      </c>
      <c r="Y519" s="36">
        <f t="shared" si="596"/>
        <v>0</v>
      </c>
      <c r="Z519" s="36">
        <f t="shared" si="597"/>
        <v>128690.15000000008</v>
      </c>
      <c r="AA519" s="36">
        <f t="shared" si="598"/>
        <v>0</v>
      </c>
      <c r="AB519" s="36">
        <f t="shared" si="599"/>
        <v>0</v>
      </c>
      <c r="AC519" s="40"/>
      <c r="AD519" s="36">
        <f t="shared" si="565"/>
        <v>0</v>
      </c>
      <c r="AE519" s="36">
        <f t="shared" si="566"/>
        <v>0</v>
      </c>
      <c r="AF519" s="36">
        <f t="shared" si="567"/>
        <v>0</v>
      </c>
      <c r="AG519" s="36">
        <f t="shared" si="568"/>
        <v>0</v>
      </c>
      <c r="AH519" s="36">
        <f t="shared" si="569"/>
        <v>0</v>
      </c>
      <c r="AI519" s="36">
        <f t="shared" si="570"/>
        <v>0</v>
      </c>
      <c r="AJ519" s="36">
        <f t="shared" si="571"/>
        <v>0</v>
      </c>
      <c r="AK519" s="36">
        <f t="shared" si="572"/>
        <v>0</v>
      </c>
      <c r="AL519" s="36">
        <f t="shared" si="573"/>
        <v>0</v>
      </c>
      <c r="AM519" s="36">
        <f t="shared" si="574"/>
        <v>0</v>
      </c>
      <c r="AN519" s="40"/>
      <c r="AO519" s="36">
        <f t="shared" si="600"/>
        <v>0</v>
      </c>
      <c r="AP519" s="36">
        <f t="shared" si="601"/>
        <v>0</v>
      </c>
      <c r="AQ519" s="36">
        <f t="shared" si="602"/>
        <v>0</v>
      </c>
      <c r="AR519" s="36">
        <f t="shared" si="603"/>
        <v>0</v>
      </c>
      <c r="AS519" s="36">
        <f t="shared" si="604"/>
        <v>0</v>
      </c>
      <c r="AT519" s="36">
        <f t="shared" si="605"/>
        <v>0</v>
      </c>
      <c r="AU519" s="36">
        <f t="shared" si="606"/>
        <v>0</v>
      </c>
      <c r="AV519" s="36">
        <f t="shared" si="607"/>
        <v>374.25</v>
      </c>
      <c r="AW519" s="36">
        <f t="shared" si="608"/>
        <v>0</v>
      </c>
      <c r="AX519" s="36">
        <f t="shared" si="609"/>
        <v>0</v>
      </c>
      <c r="AZ519" s="36">
        <f t="shared" si="622"/>
        <v>0</v>
      </c>
      <c r="BA519" s="36">
        <f t="shared" si="623"/>
        <v>0</v>
      </c>
      <c r="BB519" s="36">
        <f t="shared" si="624"/>
        <v>0</v>
      </c>
      <c r="BC519" s="36">
        <f t="shared" si="625"/>
        <v>0</v>
      </c>
      <c r="BD519" s="36">
        <f t="shared" si="626"/>
        <v>0</v>
      </c>
      <c r="BE519" s="36">
        <f t="shared" si="627"/>
        <v>0</v>
      </c>
      <c r="BF519" s="36">
        <f t="shared" si="628"/>
        <v>0</v>
      </c>
      <c r="BG519" s="36">
        <f t="shared" si="629"/>
        <v>0</v>
      </c>
      <c r="BH519" s="36">
        <f t="shared" si="630"/>
        <v>0</v>
      </c>
      <c r="BI519" s="36">
        <f t="shared" si="631"/>
        <v>0</v>
      </c>
      <c r="BJ519" s="118">
        <f t="shared" si="610"/>
        <v>0</v>
      </c>
      <c r="BK519" s="37"/>
      <c r="BL519" s="38">
        <f t="shared" si="632"/>
        <v>0</v>
      </c>
      <c r="BM519" s="39">
        <f>IF(BA519+AP519+T518&gt;=F$8,0,IF(SUM($BL519:BL519)&lt;$C519,MIN(F$8-(BA519+AP519+T518),$C519-SUM($BL519:BL519)),0))</f>
        <v>0</v>
      </c>
      <c r="BN519" s="39">
        <f>IF(BB519+AQ519+U518&gt;=G$8,0,IF(SUM($BL519:BM519)&lt;$C519,MIN(G$8-(BB519+AQ519+U518),$C519-SUM($BL519:BM519)),0))</f>
        <v>0</v>
      </c>
      <c r="BO519" s="39">
        <f>IF(BC519+AR519+V518&gt;=H$8,0,IF(SUM($BL519:BN519)&lt;$C519,MIN(H$8-(BC519+AR519+V518),$C519-SUM($BL519:BN519)),0))</f>
        <v>0</v>
      </c>
      <c r="BP519" s="39">
        <f>IF(BD519+AS519+W518&gt;=I$8,0,IF(SUM($BL519:BO519)&lt;$C519,MIN(I$8-(BD519+AS519+W518),$C519-SUM($BL519:BO519)),0))</f>
        <v>0</v>
      </c>
      <c r="BQ519" s="39">
        <f>IF(BE519+AT519+X518&gt;=J$8,0,IF(SUM($BL519:BP519)&lt;$C519,MIN(J$8-(BE519+AT519+X518),$C519-SUM($BL519:BP519)),0))</f>
        <v>0</v>
      </c>
      <c r="BR519" s="39">
        <f>IF(BF519+AU519+Y518&gt;=K$8,0,IF(SUM($BL519:BQ519)&lt;$C519,MIN(K$8-(BF519+AU519+Y518),$C519-SUM($BL519:BQ519)),0))</f>
        <v>0</v>
      </c>
      <c r="BS519" s="39">
        <f>IF(BG519+AV519+Z518&gt;=L$8,0,IF(SUM($BL519:BR519)&lt;$C519,MIN(L$8-(BG519+AV519+Z518),$C519-SUM($BL519:BR519)),0))</f>
        <v>0</v>
      </c>
      <c r="BT519" s="39">
        <f>IF(BH519+AW519+AA518&gt;=M$8,0,IF(SUM($BL519:BS519)&lt;$C519,MIN(M$8-(BH519+AW519+AA518),$C519-SUM($BL519:BS519)),0))</f>
        <v>0</v>
      </c>
      <c r="BU519" s="39">
        <f>IF(BI519+AX519+AB518&gt;=N$8,0,IF(SUM($BL519:BT519)&lt;$C519,MIN(N$8-(BI519+AX519+AB518),$C519-SUM($BL519:BT519)),0))</f>
        <v>0</v>
      </c>
      <c r="BW519" s="52" t="e">
        <f t="shared" si="633"/>
        <v>#N/A</v>
      </c>
      <c r="BX519" s="174" t="e">
        <f t="shared" si="634"/>
        <v>#N/A</v>
      </c>
      <c r="BY519" s="39">
        <f t="shared" si="611"/>
        <v>0</v>
      </c>
      <c r="BZ519" s="174" t="e">
        <f t="shared" si="635"/>
        <v>#N/A</v>
      </c>
      <c r="CA519" s="37">
        <f t="shared" si="612"/>
        <v>0</v>
      </c>
      <c r="CB519" s="174" t="e">
        <f t="shared" si="636"/>
        <v>#N/A</v>
      </c>
      <c r="CC519" s="39">
        <f t="shared" si="613"/>
        <v>0</v>
      </c>
      <c r="CD519" s="174" t="e">
        <f t="shared" si="637"/>
        <v>#N/A</v>
      </c>
      <c r="CE519" s="39">
        <f t="shared" si="614"/>
        <v>0</v>
      </c>
      <c r="CF519" s="174" t="e">
        <f t="shared" si="638"/>
        <v>#N/A</v>
      </c>
      <c r="CG519" s="39">
        <f t="shared" si="615"/>
        <v>0</v>
      </c>
      <c r="CH519" s="174" t="e">
        <f t="shared" si="639"/>
        <v>#N/A</v>
      </c>
      <c r="CI519" s="39">
        <f t="shared" si="616"/>
        <v>0</v>
      </c>
      <c r="CJ519" s="174" t="e">
        <f t="shared" si="640"/>
        <v>#N/A</v>
      </c>
      <c r="CK519" s="39">
        <f t="shared" si="617"/>
        <v>0</v>
      </c>
      <c r="CL519" s="174" t="e">
        <f t="shared" si="641"/>
        <v>#N/A</v>
      </c>
      <c r="CM519" s="39">
        <f t="shared" si="618"/>
        <v>0</v>
      </c>
      <c r="CN519" s="174" t="e">
        <f t="shared" si="642"/>
        <v>#N/A</v>
      </c>
      <c r="CO519" s="39">
        <f t="shared" si="619"/>
        <v>0</v>
      </c>
      <c r="CP519" s="174" t="e">
        <f t="shared" si="643"/>
        <v>#N/A</v>
      </c>
      <c r="CQ519" s="39">
        <f t="shared" si="620"/>
        <v>0</v>
      </c>
      <c r="CR519" s="39" t="e">
        <f>IF(ISERROR(BX519),NA(),(BY519/Calculator!$E$6)/2)</f>
        <v>#N/A</v>
      </c>
      <c r="CS519" s="39" t="e">
        <f>IF(ISERROR(BZ519),NA(),(CA519/Calculator!$E$6)/2)</f>
        <v>#N/A</v>
      </c>
      <c r="CT519" s="39" t="e">
        <f>IF(ISERROR(CB519),NA(),(CC519/Calculator!$E$6)/2)</f>
        <v>#N/A</v>
      </c>
      <c r="CU519" s="39" t="e">
        <f>IF(ISERROR(CD519),NA(),(CE519/Calculator!$E$6)/2)</f>
        <v>#N/A</v>
      </c>
      <c r="CV519" s="39" t="e">
        <f>IF(ISERROR(CF519),NA(),(CG519/Calculator!$E$6)/2)</f>
        <v>#N/A</v>
      </c>
      <c r="CW519" s="39" t="e">
        <f>IF(ISERROR(CH519),NA(),(CI519/Calculator!$E$6)/2)</f>
        <v>#N/A</v>
      </c>
      <c r="CX519" s="39" t="e">
        <f>IF(ISERROR(CJ519),NA(),(CK519/Calculator!$E$6)/2)</f>
        <v>#N/A</v>
      </c>
      <c r="CY519" s="39" t="e">
        <f>IF(ISERROR(CL519),NA(),(CM519/Calculator!$E$6)/2)</f>
        <v>#N/A</v>
      </c>
      <c r="CZ519" s="39" t="e">
        <f>IF(ISERROR(CN519),NA(),(CO519/Calculator!$E$6)/2)</f>
        <v>#N/A</v>
      </c>
      <c r="DA519" s="39" t="e">
        <f>IF(ISERROR(CP519),NA(),(CQ519/Calculator!$E$6)/2)</f>
        <v>#N/A</v>
      </c>
    </row>
    <row r="520" spans="1:105" s="34" customFormat="1" ht="12" thickBot="1" x14ac:dyDescent="0.25">
      <c r="A520" s="51" t="str">
        <f t="shared" si="575"/>
        <v/>
      </c>
      <c r="B520" s="52" t="str">
        <f t="shared" si="644"/>
        <v/>
      </c>
      <c r="C520" s="53" t="str">
        <f t="shared" si="576"/>
        <v/>
      </c>
      <c r="D520" s="54"/>
      <c r="E520" s="36">
        <f t="shared" si="577"/>
        <v>0</v>
      </c>
      <c r="F520" s="36">
        <f t="shared" si="578"/>
        <v>0</v>
      </c>
      <c r="G520" s="36">
        <f t="shared" si="579"/>
        <v>0</v>
      </c>
      <c r="H520" s="36">
        <f t="shared" si="580"/>
        <v>0</v>
      </c>
      <c r="I520" s="36">
        <f t="shared" si="581"/>
        <v>0</v>
      </c>
      <c r="J520" s="36">
        <f t="shared" si="582"/>
        <v>0</v>
      </c>
      <c r="K520" s="36">
        <f t="shared" si="583"/>
        <v>0</v>
      </c>
      <c r="L520" s="36">
        <f t="shared" si="584"/>
        <v>0</v>
      </c>
      <c r="M520" s="36">
        <f t="shared" si="585"/>
        <v>0</v>
      </c>
      <c r="N520" s="36">
        <f t="shared" si="586"/>
        <v>0</v>
      </c>
      <c r="O520" s="49">
        <f t="shared" si="587"/>
        <v>0</v>
      </c>
      <c r="P520" s="132" t="str">
        <f t="shared" si="588"/>
        <v/>
      </c>
      <c r="Q520" s="50">
        <f t="shared" si="589"/>
        <v>0</v>
      </c>
      <c r="R520" s="37"/>
      <c r="S520" s="36">
        <f t="shared" si="590"/>
        <v>1000</v>
      </c>
      <c r="T520" s="36">
        <f t="shared" si="591"/>
        <v>0</v>
      </c>
      <c r="U520" s="36">
        <f t="shared" si="592"/>
        <v>0</v>
      </c>
      <c r="V520" s="36">
        <f t="shared" si="593"/>
        <v>0</v>
      </c>
      <c r="W520" s="36">
        <f t="shared" si="594"/>
        <v>3000</v>
      </c>
      <c r="X520" s="36">
        <f t="shared" si="595"/>
        <v>0</v>
      </c>
      <c r="Y520" s="36">
        <f t="shared" si="596"/>
        <v>0</v>
      </c>
      <c r="Z520" s="36">
        <f t="shared" si="597"/>
        <v>129065.50000000009</v>
      </c>
      <c r="AA520" s="36">
        <f t="shared" si="598"/>
        <v>0</v>
      </c>
      <c r="AB520" s="36">
        <f t="shared" si="599"/>
        <v>0</v>
      </c>
      <c r="AC520" s="40"/>
      <c r="AD520" s="36">
        <f t="shared" si="565"/>
        <v>0</v>
      </c>
      <c r="AE520" s="36">
        <f t="shared" si="566"/>
        <v>0</v>
      </c>
      <c r="AF520" s="36">
        <f t="shared" si="567"/>
        <v>0</v>
      </c>
      <c r="AG520" s="36">
        <f t="shared" si="568"/>
        <v>0</v>
      </c>
      <c r="AH520" s="36">
        <f t="shared" si="569"/>
        <v>0</v>
      </c>
      <c r="AI520" s="36">
        <f t="shared" si="570"/>
        <v>0</v>
      </c>
      <c r="AJ520" s="36">
        <f t="shared" si="571"/>
        <v>0</v>
      </c>
      <c r="AK520" s="36">
        <f t="shared" si="572"/>
        <v>0</v>
      </c>
      <c r="AL520" s="36">
        <f t="shared" si="573"/>
        <v>0</v>
      </c>
      <c r="AM520" s="36">
        <f t="shared" si="574"/>
        <v>0</v>
      </c>
      <c r="AN520" s="40"/>
      <c r="AO520" s="36">
        <f t="shared" si="600"/>
        <v>0</v>
      </c>
      <c r="AP520" s="36">
        <f t="shared" si="601"/>
        <v>0</v>
      </c>
      <c r="AQ520" s="36">
        <f t="shared" si="602"/>
        <v>0</v>
      </c>
      <c r="AR520" s="36">
        <f t="shared" si="603"/>
        <v>0</v>
      </c>
      <c r="AS520" s="36">
        <f t="shared" si="604"/>
        <v>0</v>
      </c>
      <c r="AT520" s="36">
        <f t="shared" si="605"/>
        <v>0</v>
      </c>
      <c r="AU520" s="36">
        <f t="shared" si="606"/>
        <v>0</v>
      </c>
      <c r="AV520" s="36">
        <f t="shared" si="607"/>
        <v>375.35</v>
      </c>
      <c r="AW520" s="36">
        <f t="shared" si="608"/>
        <v>0</v>
      </c>
      <c r="AX520" s="36">
        <f t="shared" si="609"/>
        <v>0</v>
      </c>
      <c r="AZ520" s="36">
        <f t="shared" si="622"/>
        <v>0</v>
      </c>
      <c r="BA520" s="36">
        <f t="shared" si="623"/>
        <v>0</v>
      </c>
      <c r="BB520" s="36">
        <f t="shared" si="624"/>
        <v>0</v>
      </c>
      <c r="BC520" s="36">
        <f t="shared" si="625"/>
        <v>0</v>
      </c>
      <c r="BD520" s="36">
        <f t="shared" si="626"/>
        <v>0</v>
      </c>
      <c r="BE520" s="36">
        <f t="shared" si="627"/>
        <v>0</v>
      </c>
      <c r="BF520" s="36">
        <f t="shared" si="628"/>
        <v>0</v>
      </c>
      <c r="BG520" s="36">
        <f t="shared" si="629"/>
        <v>0</v>
      </c>
      <c r="BH520" s="36">
        <f t="shared" si="630"/>
        <v>0</v>
      </c>
      <c r="BI520" s="36">
        <f t="shared" si="631"/>
        <v>0</v>
      </c>
      <c r="BJ520" s="118">
        <f t="shared" si="610"/>
        <v>0</v>
      </c>
      <c r="BK520" s="37"/>
      <c r="BL520" s="38">
        <f t="shared" si="632"/>
        <v>0</v>
      </c>
      <c r="BM520" s="39">
        <f>IF(BA520+AP520+T519&gt;=F$8,0,IF(SUM($BL520:BL520)&lt;$C520,MIN(F$8-(BA520+AP520+T519),$C520-SUM($BL520:BL520)),0))</f>
        <v>0</v>
      </c>
      <c r="BN520" s="39">
        <f>IF(BB520+AQ520+U519&gt;=G$8,0,IF(SUM($BL520:BM520)&lt;$C520,MIN(G$8-(BB520+AQ520+U519),$C520-SUM($BL520:BM520)),0))</f>
        <v>0</v>
      </c>
      <c r="BO520" s="39">
        <f>IF(BC520+AR520+V519&gt;=H$8,0,IF(SUM($BL520:BN520)&lt;$C520,MIN(H$8-(BC520+AR520+V519),$C520-SUM($BL520:BN520)),0))</f>
        <v>0</v>
      </c>
      <c r="BP520" s="39">
        <f>IF(BD520+AS520+W519&gt;=I$8,0,IF(SUM($BL520:BO520)&lt;$C520,MIN(I$8-(BD520+AS520+W519),$C520-SUM($BL520:BO520)),0))</f>
        <v>0</v>
      </c>
      <c r="BQ520" s="39">
        <f>IF(BE520+AT520+X519&gt;=J$8,0,IF(SUM($BL520:BP520)&lt;$C520,MIN(J$8-(BE520+AT520+X519),$C520-SUM($BL520:BP520)),0))</f>
        <v>0</v>
      </c>
      <c r="BR520" s="39">
        <f>IF(BF520+AU520+Y519&gt;=K$8,0,IF(SUM($BL520:BQ520)&lt;$C520,MIN(K$8-(BF520+AU520+Y519),$C520-SUM($BL520:BQ520)),0))</f>
        <v>0</v>
      </c>
      <c r="BS520" s="39">
        <f>IF(BG520+AV520+Z519&gt;=L$8,0,IF(SUM($BL520:BR520)&lt;$C520,MIN(L$8-(BG520+AV520+Z519),$C520-SUM($BL520:BR520)),0))</f>
        <v>0</v>
      </c>
      <c r="BT520" s="39">
        <f>IF(BH520+AW520+AA519&gt;=M$8,0,IF(SUM($BL520:BS520)&lt;$C520,MIN(M$8-(BH520+AW520+AA519),$C520-SUM($BL520:BS520)),0))</f>
        <v>0</v>
      </c>
      <c r="BU520" s="39">
        <f>IF(BI520+AX520+AB519&gt;=N$8,0,IF(SUM($BL520:BT520)&lt;$C520,MIN(N$8-(BI520+AX520+AB519),$C520-SUM($BL520:BT520)),0))</f>
        <v>0</v>
      </c>
      <c r="BW520" s="52" t="e">
        <f t="shared" si="633"/>
        <v>#N/A</v>
      </c>
      <c r="BX520" s="174" t="e">
        <f t="shared" si="634"/>
        <v>#N/A</v>
      </c>
      <c r="BY520" s="39">
        <f t="shared" si="611"/>
        <v>0</v>
      </c>
      <c r="BZ520" s="174" t="e">
        <f t="shared" si="635"/>
        <v>#N/A</v>
      </c>
      <c r="CA520" s="37">
        <f t="shared" si="612"/>
        <v>0</v>
      </c>
      <c r="CB520" s="174" t="e">
        <f t="shared" si="636"/>
        <v>#N/A</v>
      </c>
      <c r="CC520" s="39">
        <f t="shared" si="613"/>
        <v>0</v>
      </c>
      <c r="CD520" s="174" t="e">
        <f t="shared" si="637"/>
        <v>#N/A</v>
      </c>
      <c r="CE520" s="39">
        <f t="shared" si="614"/>
        <v>0</v>
      </c>
      <c r="CF520" s="174" t="e">
        <f t="shared" si="638"/>
        <v>#N/A</v>
      </c>
      <c r="CG520" s="39">
        <f t="shared" si="615"/>
        <v>0</v>
      </c>
      <c r="CH520" s="174" t="e">
        <f t="shared" si="639"/>
        <v>#N/A</v>
      </c>
      <c r="CI520" s="39">
        <f t="shared" si="616"/>
        <v>0</v>
      </c>
      <c r="CJ520" s="174" t="e">
        <f t="shared" si="640"/>
        <v>#N/A</v>
      </c>
      <c r="CK520" s="39">
        <f t="shared" si="617"/>
        <v>0</v>
      </c>
      <c r="CL520" s="174" t="e">
        <f t="shared" si="641"/>
        <v>#N/A</v>
      </c>
      <c r="CM520" s="39">
        <f t="shared" si="618"/>
        <v>0</v>
      </c>
      <c r="CN520" s="174" t="e">
        <f t="shared" si="642"/>
        <v>#N/A</v>
      </c>
      <c r="CO520" s="39">
        <f t="shared" si="619"/>
        <v>0</v>
      </c>
      <c r="CP520" s="174" t="e">
        <f t="shared" si="643"/>
        <v>#N/A</v>
      </c>
      <c r="CQ520" s="39">
        <f t="shared" si="620"/>
        <v>0</v>
      </c>
      <c r="CR520" s="39" t="e">
        <f>IF(ISERROR(BX520),NA(),(BY520/Calculator!$E$6)/2)</f>
        <v>#N/A</v>
      </c>
      <c r="CS520" s="39" t="e">
        <f>IF(ISERROR(BZ520),NA(),(CA520/Calculator!$E$6)/2)</f>
        <v>#N/A</v>
      </c>
      <c r="CT520" s="39" t="e">
        <f>IF(ISERROR(CB520),NA(),(CC520/Calculator!$E$6)/2)</f>
        <v>#N/A</v>
      </c>
      <c r="CU520" s="39" t="e">
        <f>IF(ISERROR(CD520),NA(),(CE520/Calculator!$E$6)/2)</f>
        <v>#N/A</v>
      </c>
      <c r="CV520" s="39" t="e">
        <f>IF(ISERROR(CF520),NA(),(CG520/Calculator!$E$6)/2)</f>
        <v>#N/A</v>
      </c>
      <c r="CW520" s="39" t="e">
        <f>IF(ISERROR(CH520),NA(),(CI520/Calculator!$E$6)/2)</f>
        <v>#N/A</v>
      </c>
      <c r="CX520" s="39" t="e">
        <f>IF(ISERROR(CJ520),NA(),(CK520/Calculator!$E$6)/2)</f>
        <v>#N/A</v>
      </c>
      <c r="CY520" s="39" t="e">
        <f>IF(ISERROR(CL520),NA(),(CM520/Calculator!$E$6)/2)</f>
        <v>#N/A</v>
      </c>
      <c r="CZ520" s="39" t="e">
        <f>IF(ISERROR(CN520),NA(),(CO520/Calculator!$E$6)/2)</f>
        <v>#N/A</v>
      </c>
      <c r="DA520" s="39" t="e">
        <f>IF(ISERROR(CP520),NA(),(CQ520/Calculator!$E$6)/2)</f>
        <v>#N/A</v>
      </c>
    </row>
    <row r="521" spans="1:105" s="34" customFormat="1" ht="12" thickBot="1" x14ac:dyDescent="0.25">
      <c r="A521" s="51" t="str">
        <f t="shared" si="575"/>
        <v/>
      </c>
      <c r="B521" s="52" t="str">
        <f t="shared" si="644"/>
        <v/>
      </c>
      <c r="C521" s="53" t="str">
        <f t="shared" si="576"/>
        <v/>
      </c>
      <c r="D521" s="54"/>
      <c r="E521" s="36">
        <f t="shared" si="577"/>
        <v>0</v>
      </c>
      <c r="F521" s="36">
        <f t="shared" si="578"/>
        <v>0</v>
      </c>
      <c r="G521" s="36">
        <f t="shared" si="579"/>
        <v>0</v>
      </c>
      <c r="H521" s="36">
        <f t="shared" si="580"/>
        <v>0</v>
      </c>
      <c r="I521" s="36">
        <f t="shared" si="581"/>
        <v>0</v>
      </c>
      <c r="J521" s="36">
        <f t="shared" si="582"/>
        <v>0</v>
      </c>
      <c r="K521" s="36">
        <f t="shared" si="583"/>
        <v>0</v>
      </c>
      <c r="L521" s="36">
        <f t="shared" si="584"/>
        <v>0</v>
      </c>
      <c r="M521" s="36">
        <f t="shared" si="585"/>
        <v>0</v>
      </c>
      <c r="N521" s="36">
        <f t="shared" si="586"/>
        <v>0</v>
      </c>
      <c r="O521" s="49">
        <f t="shared" si="587"/>
        <v>0</v>
      </c>
      <c r="P521" s="132" t="str">
        <f t="shared" si="588"/>
        <v/>
      </c>
      <c r="Q521" s="50">
        <f t="shared" si="589"/>
        <v>0</v>
      </c>
      <c r="R521" s="37"/>
      <c r="S521" s="36">
        <f t="shared" si="590"/>
        <v>1000</v>
      </c>
      <c r="T521" s="36">
        <f t="shared" si="591"/>
        <v>0</v>
      </c>
      <c r="U521" s="36">
        <f t="shared" si="592"/>
        <v>0</v>
      </c>
      <c r="V521" s="36">
        <f t="shared" si="593"/>
        <v>0</v>
      </c>
      <c r="W521" s="36">
        <f t="shared" si="594"/>
        <v>3000</v>
      </c>
      <c r="X521" s="36">
        <f t="shared" si="595"/>
        <v>0</v>
      </c>
      <c r="Y521" s="36">
        <f t="shared" si="596"/>
        <v>0</v>
      </c>
      <c r="Z521" s="36">
        <f t="shared" si="597"/>
        <v>129441.94000000009</v>
      </c>
      <c r="AA521" s="36">
        <f t="shared" si="598"/>
        <v>0</v>
      </c>
      <c r="AB521" s="36">
        <f t="shared" si="599"/>
        <v>0</v>
      </c>
      <c r="AC521" s="40"/>
      <c r="AD521" s="36">
        <f t="shared" si="565"/>
        <v>0</v>
      </c>
      <c r="AE521" s="36">
        <f t="shared" si="566"/>
        <v>0</v>
      </c>
      <c r="AF521" s="36">
        <f t="shared" si="567"/>
        <v>0</v>
      </c>
      <c r="AG521" s="36">
        <f t="shared" si="568"/>
        <v>0</v>
      </c>
      <c r="AH521" s="36">
        <f t="shared" si="569"/>
        <v>0</v>
      </c>
      <c r="AI521" s="36">
        <f t="shared" si="570"/>
        <v>0</v>
      </c>
      <c r="AJ521" s="36">
        <f t="shared" si="571"/>
        <v>0</v>
      </c>
      <c r="AK521" s="36">
        <f t="shared" si="572"/>
        <v>0</v>
      </c>
      <c r="AL521" s="36">
        <f t="shared" si="573"/>
        <v>0</v>
      </c>
      <c r="AM521" s="36">
        <f t="shared" si="574"/>
        <v>0</v>
      </c>
      <c r="AN521" s="40"/>
      <c r="AO521" s="36">
        <f t="shared" si="600"/>
        <v>0</v>
      </c>
      <c r="AP521" s="36">
        <f t="shared" si="601"/>
        <v>0</v>
      </c>
      <c r="AQ521" s="36">
        <f t="shared" si="602"/>
        <v>0</v>
      </c>
      <c r="AR521" s="36">
        <f t="shared" si="603"/>
        <v>0</v>
      </c>
      <c r="AS521" s="36">
        <f t="shared" si="604"/>
        <v>0</v>
      </c>
      <c r="AT521" s="36">
        <f t="shared" si="605"/>
        <v>0</v>
      </c>
      <c r="AU521" s="36">
        <f t="shared" si="606"/>
        <v>0</v>
      </c>
      <c r="AV521" s="36">
        <f t="shared" si="607"/>
        <v>376.44</v>
      </c>
      <c r="AW521" s="36">
        <f t="shared" si="608"/>
        <v>0</v>
      </c>
      <c r="AX521" s="36">
        <f t="shared" si="609"/>
        <v>0</v>
      </c>
      <c r="AZ521" s="36">
        <f t="shared" si="622"/>
        <v>0</v>
      </c>
      <c r="BA521" s="36">
        <f t="shared" si="623"/>
        <v>0</v>
      </c>
      <c r="BB521" s="36">
        <f t="shared" si="624"/>
        <v>0</v>
      </c>
      <c r="BC521" s="36">
        <f t="shared" si="625"/>
        <v>0</v>
      </c>
      <c r="BD521" s="36">
        <f t="shared" si="626"/>
        <v>0</v>
      </c>
      <c r="BE521" s="36">
        <f t="shared" si="627"/>
        <v>0</v>
      </c>
      <c r="BF521" s="36">
        <f t="shared" si="628"/>
        <v>0</v>
      </c>
      <c r="BG521" s="36">
        <f t="shared" si="629"/>
        <v>0</v>
      </c>
      <c r="BH521" s="36">
        <f t="shared" si="630"/>
        <v>0</v>
      </c>
      <c r="BI521" s="36">
        <f t="shared" si="631"/>
        <v>0</v>
      </c>
      <c r="BJ521" s="118">
        <f t="shared" si="610"/>
        <v>0</v>
      </c>
      <c r="BK521" s="37"/>
      <c r="BL521" s="38">
        <f t="shared" si="632"/>
        <v>0</v>
      </c>
      <c r="BM521" s="39">
        <f>IF(BA521+AP521+T520&gt;=F$8,0,IF(SUM($BL521:BL521)&lt;$C521,MIN(F$8-(BA521+AP521+T520),$C521-SUM($BL521:BL521)),0))</f>
        <v>0</v>
      </c>
      <c r="BN521" s="39">
        <f>IF(BB521+AQ521+U520&gt;=G$8,0,IF(SUM($BL521:BM521)&lt;$C521,MIN(G$8-(BB521+AQ521+U520),$C521-SUM($BL521:BM521)),0))</f>
        <v>0</v>
      </c>
      <c r="BO521" s="39">
        <f>IF(BC521+AR521+V520&gt;=H$8,0,IF(SUM($BL521:BN521)&lt;$C521,MIN(H$8-(BC521+AR521+V520),$C521-SUM($BL521:BN521)),0))</f>
        <v>0</v>
      </c>
      <c r="BP521" s="39">
        <f>IF(BD521+AS521+W520&gt;=I$8,0,IF(SUM($BL521:BO521)&lt;$C521,MIN(I$8-(BD521+AS521+W520),$C521-SUM($BL521:BO521)),0))</f>
        <v>0</v>
      </c>
      <c r="BQ521" s="39">
        <f>IF(BE521+AT521+X520&gt;=J$8,0,IF(SUM($BL521:BP521)&lt;$C521,MIN(J$8-(BE521+AT521+X520),$C521-SUM($BL521:BP521)),0))</f>
        <v>0</v>
      </c>
      <c r="BR521" s="39">
        <f>IF(BF521+AU521+Y520&gt;=K$8,0,IF(SUM($BL521:BQ521)&lt;$C521,MIN(K$8-(BF521+AU521+Y520),$C521-SUM($BL521:BQ521)),0))</f>
        <v>0</v>
      </c>
      <c r="BS521" s="39">
        <f>IF(BG521+AV521+Z520&gt;=L$8,0,IF(SUM($BL521:BR521)&lt;$C521,MIN(L$8-(BG521+AV521+Z520),$C521-SUM($BL521:BR521)),0))</f>
        <v>0</v>
      </c>
      <c r="BT521" s="39">
        <f>IF(BH521+AW521+AA520&gt;=M$8,0,IF(SUM($BL521:BS521)&lt;$C521,MIN(M$8-(BH521+AW521+AA520),$C521-SUM($BL521:BS521)),0))</f>
        <v>0</v>
      </c>
      <c r="BU521" s="39">
        <f>IF(BI521+AX521+AB520&gt;=N$8,0,IF(SUM($BL521:BT521)&lt;$C521,MIN(N$8-(BI521+AX521+AB520),$C521-SUM($BL521:BT521)),0))</f>
        <v>0</v>
      </c>
      <c r="BW521" s="52" t="e">
        <f t="shared" si="633"/>
        <v>#N/A</v>
      </c>
      <c r="BX521" s="174" t="e">
        <f t="shared" si="634"/>
        <v>#N/A</v>
      </c>
      <c r="BY521" s="39">
        <f t="shared" si="611"/>
        <v>0</v>
      </c>
      <c r="BZ521" s="174" t="e">
        <f t="shared" si="635"/>
        <v>#N/A</v>
      </c>
      <c r="CA521" s="37">
        <f t="shared" si="612"/>
        <v>0</v>
      </c>
      <c r="CB521" s="174" t="e">
        <f t="shared" si="636"/>
        <v>#N/A</v>
      </c>
      <c r="CC521" s="39">
        <f t="shared" si="613"/>
        <v>0</v>
      </c>
      <c r="CD521" s="174" t="e">
        <f t="shared" si="637"/>
        <v>#N/A</v>
      </c>
      <c r="CE521" s="39">
        <f t="shared" si="614"/>
        <v>0</v>
      </c>
      <c r="CF521" s="174" t="e">
        <f t="shared" si="638"/>
        <v>#N/A</v>
      </c>
      <c r="CG521" s="39">
        <f t="shared" si="615"/>
        <v>0</v>
      </c>
      <c r="CH521" s="174" t="e">
        <f t="shared" si="639"/>
        <v>#N/A</v>
      </c>
      <c r="CI521" s="39">
        <f t="shared" si="616"/>
        <v>0</v>
      </c>
      <c r="CJ521" s="174" t="e">
        <f t="shared" si="640"/>
        <v>#N/A</v>
      </c>
      <c r="CK521" s="39">
        <f t="shared" si="617"/>
        <v>0</v>
      </c>
      <c r="CL521" s="174" t="e">
        <f t="shared" si="641"/>
        <v>#N/A</v>
      </c>
      <c r="CM521" s="39">
        <f t="shared" si="618"/>
        <v>0</v>
      </c>
      <c r="CN521" s="174" t="e">
        <f t="shared" si="642"/>
        <v>#N/A</v>
      </c>
      <c r="CO521" s="39">
        <f t="shared" si="619"/>
        <v>0</v>
      </c>
      <c r="CP521" s="174" t="e">
        <f t="shared" si="643"/>
        <v>#N/A</v>
      </c>
      <c r="CQ521" s="39">
        <f t="shared" si="620"/>
        <v>0</v>
      </c>
      <c r="CR521" s="39" t="e">
        <f>IF(ISERROR(BX521),NA(),(BY521/Calculator!$E$6)/2)</f>
        <v>#N/A</v>
      </c>
      <c r="CS521" s="39" t="e">
        <f>IF(ISERROR(BZ521),NA(),(CA521/Calculator!$E$6)/2)</f>
        <v>#N/A</v>
      </c>
      <c r="CT521" s="39" t="e">
        <f>IF(ISERROR(CB521),NA(),(CC521/Calculator!$E$6)/2)</f>
        <v>#N/A</v>
      </c>
      <c r="CU521" s="39" t="e">
        <f>IF(ISERROR(CD521),NA(),(CE521/Calculator!$E$6)/2)</f>
        <v>#N/A</v>
      </c>
      <c r="CV521" s="39" t="e">
        <f>IF(ISERROR(CF521),NA(),(CG521/Calculator!$E$6)/2)</f>
        <v>#N/A</v>
      </c>
      <c r="CW521" s="39" t="e">
        <f>IF(ISERROR(CH521),NA(),(CI521/Calculator!$E$6)/2)</f>
        <v>#N/A</v>
      </c>
      <c r="CX521" s="39" t="e">
        <f>IF(ISERROR(CJ521),NA(),(CK521/Calculator!$E$6)/2)</f>
        <v>#N/A</v>
      </c>
      <c r="CY521" s="39" t="e">
        <f>IF(ISERROR(CL521),NA(),(CM521/Calculator!$E$6)/2)</f>
        <v>#N/A</v>
      </c>
      <c r="CZ521" s="39" t="e">
        <f>IF(ISERROR(CN521),NA(),(CO521/Calculator!$E$6)/2)</f>
        <v>#N/A</v>
      </c>
      <c r="DA521" s="39" t="e">
        <f>IF(ISERROR(CP521),NA(),(CQ521/Calculator!$E$6)/2)</f>
        <v>#N/A</v>
      </c>
    </row>
    <row r="522" spans="1:105" s="34" customFormat="1" ht="12" thickBot="1" x14ac:dyDescent="0.25">
      <c r="A522" s="51" t="str">
        <f t="shared" si="575"/>
        <v/>
      </c>
      <c r="B522" s="52" t="str">
        <f t="shared" si="644"/>
        <v/>
      </c>
      <c r="C522" s="53" t="str">
        <f t="shared" si="576"/>
        <v/>
      </c>
      <c r="D522" s="54"/>
      <c r="E522" s="36">
        <f t="shared" si="577"/>
        <v>0</v>
      </c>
      <c r="F522" s="36">
        <f t="shared" si="578"/>
        <v>0</v>
      </c>
      <c r="G522" s="36">
        <f t="shared" si="579"/>
        <v>0</v>
      </c>
      <c r="H522" s="36">
        <f t="shared" si="580"/>
        <v>0</v>
      </c>
      <c r="I522" s="36">
        <f t="shared" si="581"/>
        <v>0</v>
      </c>
      <c r="J522" s="36">
        <f t="shared" si="582"/>
        <v>0</v>
      </c>
      <c r="K522" s="36">
        <f t="shared" si="583"/>
        <v>0</v>
      </c>
      <c r="L522" s="36">
        <f t="shared" si="584"/>
        <v>0</v>
      </c>
      <c r="M522" s="36">
        <f t="shared" si="585"/>
        <v>0</v>
      </c>
      <c r="N522" s="36">
        <f t="shared" si="586"/>
        <v>0</v>
      </c>
      <c r="O522" s="49">
        <f t="shared" si="587"/>
        <v>0</v>
      </c>
      <c r="P522" s="132" t="str">
        <f t="shared" si="588"/>
        <v/>
      </c>
      <c r="Q522" s="50">
        <f t="shared" si="589"/>
        <v>0</v>
      </c>
      <c r="R522" s="37"/>
      <c r="S522" s="36">
        <f t="shared" si="590"/>
        <v>1000</v>
      </c>
      <c r="T522" s="36">
        <f t="shared" si="591"/>
        <v>0</v>
      </c>
      <c r="U522" s="36">
        <f t="shared" si="592"/>
        <v>0</v>
      </c>
      <c r="V522" s="36">
        <f t="shared" si="593"/>
        <v>0</v>
      </c>
      <c r="W522" s="36">
        <f t="shared" si="594"/>
        <v>3000</v>
      </c>
      <c r="X522" s="36">
        <f t="shared" si="595"/>
        <v>0</v>
      </c>
      <c r="Y522" s="36">
        <f t="shared" si="596"/>
        <v>0</v>
      </c>
      <c r="Z522" s="36">
        <f t="shared" si="597"/>
        <v>129819.48000000008</v>
      </c>
      <c r="AA522" s="36">
        <f t="shared" si="598"/>
        <v>0</v>
      </c>
      <c r="AB522" s="36">
        <f t="shared" si="599"/>
        <v>0</v>
      </c>
      <c r="AC522" s="40"/>
      <c r="AD522" s="36">
        <f t="shared" si="565"/>
        <v>0</v>
      </c>
      <c r="AE522" s="36">
        <f t="shared" si="566"/>
        <v>0</v>
      </c>
      <c r="AF522" s="36">
        <f t="shared" si="567"/>
        <v>0</v>
      </c>
      <c r="AG522" s="36">
        <f t="shared" si="568"/>
        <v>0</v>
      </c>
      <c r="AH522" s="36">
        <f t="shared" si="569"/>
        <v>0</v>
      </c>
      <c r="AI522" s="36">
        <f t="shared" si="570"/>
        <v>0</v>
      </c>
      <c r="AJ522" s="36">
        <f t="shared" si="571"/>
        <v>0</v>
      </c>
      <c r="AK522" s="36">
        <f t="shared" si="572"/>
        <v>0</v>
      </c>
      <c r="AL522" s="36">
        <f t="shared" si="573"/>
        <v>0</v>
      </c>
      <c r="AM522" s="36">
        <f t="shared" si="574"/>
        <v>0</v>
      </c>
      <c r="AN522" s="40"/>
      <c r="AO522" s="36">
        <f t="shared" si="600"/>
        <v>0</v>
      </c>
      <c r="AP522" s="36">
        <f t="shared" si="601"/>
        <v>0</v>
      </c>
      <c r="AQ522" s="36">
        <f t="shared" si="602"/>
        <v>0</v>
      </c>
      <c r="AR522" s="36">
        <f t="shared" si="603"/>
        <v>0</v>
      </c>
      <c r="AS522" s="36">
        <f t="shared" si="604"/>
        <v>0</v>
      </c>
      <c r="AT522" s="36">
        <f t="shared" si="605"/>
        <v>0</v>
      </c>
      <c r="AU522" s="36">
        <f t="shared" si="606"/>
        <v>0</v>
      </c>
      <c r="AV522" s="36">
        <f t="shared" si="607"/>
        <v>377.54</v>
      </c>
      <c r="AW522" s="36">
        <f t="shared" si="608"/>
        <v>0</v>
      </c>
      <c r="AX522" s="36">
        <f t="shared" si="609"/>
        <v>0</v>
      </c>
      <c r="AZ522" s="36">
        <f t="shared" si="622"/>
        <v>0</v>
      </c>
      <c r="BA522" s="36">
        <f t="shared" si="623"/>
        <v>0</v>
      </c>
      <c r="BB522" s="36">
        <f t="shared" si="624"/>
        <v>0</v>
      </c>
      <c r="BC522" s="36">
        <f t="shared" si="625"/>
        <v>0</v>
      </c>
      <c r="BD522" s="36">
        <f t="shared" si="626"/>
        <v>0</v>
      </c>
      <c r="BE522" s="36">
        <f t="shared" si="627"/>
        <v>0</v>
      </c>
      <c r="BF522" s="36">
        <f t="shared" si="628"/>
        <v>0</v>
      </c>
      <c r="BG522" s="36">
        <f t="shared" si="629"/>
        <v>0</v>
      </c>
      <c r="BH522" s="36">
        <f t="shared" si="630"/>
        <v>0</v>
      </c>
      <c r="BI522" s="36">
        <f t="shared" si="631"/>
        <v>0</v>
      </c>
      <c r="BJ522" s="118">
        <f t="shared" si="610"/>
        <v>0</v>
      </c>
      <c r="BK522" s="37"/>
      <c r="BL522" s="38">
        <f t="shared" si="632"/>
        <v>0</v>
      </c>
      <c r="BM522" s="39">
        <f>IF(BA522+AP522+T521&gt;=F$8,0,IF(SUM($BL522:BL522)&lt;$C522,MIN(F$8-(BA522+AP522+T521),$C522-SUM($BL522:BL522)),0))</f>
        <v>0</v>
      </c>
      <c r="BN522" s="39">
        <f>IF(BB522+AQ522+U521&gt;=G$8,0,IF(SUM($BL522:BM522)&lt;$C522,MIN(G$8-(BB522+AQ522+U521),$C522-SUM($BL522:BM522)),0))</f>
        <v>0</v>
      </c>
      <c r="BO522" s="39">
        <f>IF(BC522+AR522+V521&gt;=H$8,0,IF(SUM($BL522:BN522)&lt;$C522,MIN(H$8-(BC522+AR522+V521),$C522-SUM($BL522:BN522)),0))</f>
        <v>0</v>
      </c>
      <c r="BP522" s="39">
        <f>IF(BD522+AS522+W521&gt;=I$8,0,IF(SUM($BL522:BO522)&lt;$C522,MIN(I$8-(BD522+AS522+W521),$C522-SUM($BL522:BO522)),0))</f>
        <v>0</v>
      </c>
      <c r="BQ522" s="39">
        <f>IF(BE522+AT522+X521&gt;=J$8,0,IF(SUM($BL522:BP522)&lt;$C522,MIN(J$8-(BE522+AT522+X521),$C522-SUM($BL522:BP522)),0))</f>
        <v>0</v>
      </c>
      <c r="BR522" s="39">
        <f>IF(BF522+AU522+Y521&gt;=K$8,0,IF(SUM($BL522:BQ522)&lt;$C522,MIN(K$8-(BF522+AU522+Y521),$C522-SUM($BL522:BQ522)),0))</f>
        <v>0</v>
      </c>
      <c r="BS522" s="39">
        <f>IF(BG522+AV522+Z521&gt;=L$8,0,IF(SUM($BL522:BR522)&lt;$C522,MIN(L$8-(BG522+AV522+Z521),$C522-SUM($BL522:BR522)),0))</f>
        <v>0</v>
      </c>
      <c r="BT522" s="39">
        <f>IF(BH522+AW522+AA521&gt;=M$8,0,IF(SUM($BL522:BS522)&lt;$C522,MIN(M$8-(BH522+AW522+AA521),$C522-SUM($BL522:BS522)),0))</f>
        <v>0</v>
      </c>
      <c r="BU522" s="39">
        <f>IF(BI522+AX522+AB521&gt;=N$8,0,IF(SUM($BL522:BT522)&lt;$C522,MIN(N$8-(BI522+AX522+AB521),$C522-SUM($BL522:BT522)),0))</f>
        <v>0</v>
      </c>
      <c r="BW522" s="52" t="e">
        <f t="shared" si="633"/>
        <v>#N/A</v>
      </c>
      <c r="BX522" s="174" t="e">
        <f t="shared" si="634"/>
        <v>#N/A</v>
      </c>
      <c r="BY522" s="39">
        <f t="shared" si="611"/>
        <v>0</v>
      </c>
      <c r="BZ522" s="174" t="e">
        <f t="shared" si="635"/>
        <v>#N/A</v>
      </c>
      <c r="CA522" s="37">
        <f t="shared" si="612"/>
        <v>0</v>
      </c>
      <c r="CB522" s="174" t="e">
        <f t="shared" si="636"/>
        <v>#N/A</v>
      </c>
      <c r="CC522" s="39">
        <f t="shared" si="613"/>
        <v>0</v>
      </c>
      <c r="CD522" s="174" t="e">
        <f t="shared" si="637"/>
        <v>#N/A</v>
      </c>
      <c r="CE522" s="39">
        <f t="shared" si="614"/>
        <v>0</v>
      </c>
      <c r="CF522" s="174" t="e">
        <f t="shared" si="638"/>
        <v>#N/A</v>
      </c>
      <c r="CG522" s="39">
        <f t="shared" si="615"/>
        <v>0</v>
      </c>
      <c r="CH522" s="174" t="e">
        <f t="shared" si="639"/>
        <v>#N/A</v>
      </c>
      <c r="CI522" s="39">
        <f t="shared" si="616"/>
        <v>0</v>
      </c>
      <c r="CJ522" s="174" t="e">
        <f t="shared" si="640"/>
        <v>#N/A</v>
      </c>
      <c r="CK522" s="39">
        <f t="shared" si="617"/>
        <v>0</v>
      </c>
      <c r="CL522" s="174" t="e">
        <f t="shared" si="641"/>
        <v>#N/A</v>
      </c>
      <c r="CM522" s="39">
        <f t="shared" si="618"/>
        <v>0</v>
      </c>
      <c r="CN522" s="174" t="e">
        <f t="shared" si="642"/>
        <v>#N/A</v>
      </c>
      <c r="CO522" s="39">
        <f t="shared" si="619"/>
        <v>0</v>
      </c>
      <c r="CP522" s="174" t="e">
        <f t="shared" si="643"/>
        <v>#N/A</v>
      </c>
      <c r="CQ522" s="39">
        <f t="shared" si="620"/>
        <v>0</v>
      </c>
      <c r="CR522" s="39" t="e">
        <f>IF(ISERROR(BX522),NA(),(BY522/Calculator!$E$6)/2)</f>
        <v>#N/A</v>
      </c>
      <c r="CS522" s="39" t="e">
        <f>IF(ISERROR(BZ522),NA(),(CA522/Calculator!$E$6)/2)</f>
        <v>#N/A</v>
      </c>
      <c r="CT522" s="39" t="e">
        <f>IF(ISERROR(CB522),NA(),(CC522/Calculator!$E$6)/2)</f>
        <v>#N/A</v>
      </c>
      <c r="CU522" s="39" t="e">
        <f>IF(ISERROR(CD522),NA(),(CE522/Calculator!$E$6)/2)</f>
        <v>#N/A</v>
      </c>
      <c r="CV522" s="39" t="e">
        <f>IF(ISERROR(CF522),NA(),(CG522/Calculator!$E$6)/2)</f>
        <v>#N/A</v>
      </c>
      <c r="CW522" s="39" t="e">
        <f>IF(ISERROR(CH522),NA(),(CI522/Calculator!$E$6)/2)</f>
        <v>#N/A</v>
      </c>
      <c r="CX522" s="39" t="e">
        <f>IF(ISERROR(CJ522),NA(),(CK522/Calculator!$E$6)/2)</f>
        <v>#N/A</v>
      </c>
      <c r="CY522" s="39" t="e">
        <f>IF(ISERROR(CL522),NA(),(CM522/Calculator!$E$6)/2)</f>
        <v>#N/A</v>
      </c>
      <c r="CZ522" s="39" t="e">
        <f>IF(ISERROR(CN522),NA(),(CO522/Calculator!$E$6)/2)</f>
        <v>#N/A</v>
      </c>
      <c r="DA522" s="39" t="e">
        <f>IF(ISERROR(CP522),NA(),(CQ522/Calculator!$E$6)/2)</f>
        <v>#N/A</v>
      </c>
    </row>
    <row r="523" spans="1:105" s="34" customFormat="1" ht="12" thickBot="1" x14ac:dyDescent="0.25">
      <c r="A523" s="51" t="str">
        <f t="shared" si="575"/>
        <v/>
      </c>
      <c r="B523" s="52" t="str">
        <f t="shared" si="644"/>
        <v/>
      </c>
      <c r="C523" s="53" t="str">
        <f t="shared" si="576"/>
        <v/>
      </c>
      <c r="D523" s="54"/>
      <c r="E523" s="36">
        <f t="shared" si="577"/>
        <v>0</v>
      </c>
      <c r="F523" s="36">
        <f t="shared" si="578"/>
        <v>0</v>
      </c>
      <c r="G523" s="36">
        <f t="shared" si="579"/>
        <v>0</v>
      </c>
      <c r="H523" s="36">
        <f t="shared" si="580"/>
        <v>0</v>
      </c>
      <c r="I523" s="36">
        <f t="shared" si="581"/>
        <v>0</v>
      </c>
      <c r="J523" s="36">
        <f t="shared" si="582"/>
        <v>0</v>
      </c>
      <c r="K523" s="36">
        <f t="shared" si="583"/>
        <v>0</v>
      </c>
      <c r="L523" s="36">
        <f t="shared" si="584"/>
        <v>0</v>
      </c>
      <c r="M523" s="36">
        <f t="shared" si="585"/>
        <v>0</v>
      </c>
      <c r="N523" s="36">
        <f t="shared" si="586"/>
        <v>0</v>
      </c>
      <c r="O523" s="49">
        <f t="shared" si="587"/>
        <v>0</v>
      </c>
      <c r="P523" s="132" t="str">
        <f t="shared" si="588"/>
        <v/>
      </c>
      <c r="Q523" s="50">
        <f t="shared" si="589"/>
        <v>0</v>
      </c>
      <c r="R523" s="37"/>
      <c r="S523" s="36">
        <f t="shared" si="590"/>
        <v>1000</v>
      </c>
      <c r="T523" s="36">
        <f t="shared" si="591"/>
        <v>0</v>
      </c>
      <c r="U523" s="36">
        <f t="shared" si="592"/>
        <v>0</v>
      </c>
      <c r="V523" s="36">
        <f t="shared" si="593"/>
        <v>0</v>
      </c>
      <c r="W523" s="36">
        <f t="shared" si="594"/>
        <v>3000</v>
      </c>
      <c r="X523" s="36">
        <f t="shared" si="595"/>
        <v>0</v>
      </c>
      <c r="Y523" s="36">
        <f t="shared" si="596"/>
        <v>0</v>
      </c>
      <c r="Z523" s="36">
        <f t="shared" si="597"/>
        <v>130198.12000000008</v>
      </c>
      <c r="AA523" s="36">
        <f t="shared" si="598"/>
        <v>0</v>
      </c>
      <c r="AB523" s="36">
        <f t="shared" si="599"/>
        <v>0</v>
      </c>
      <c r="AC523" s="40"/>
      <c r="AD523" s="36">
        <f t="shared" si="565"/>
        <v>0</v>
      </c>
      <c r="AE523" s="36">
        <f t="shared" si="566"/>
        <v>0</v>
      </c>
      <c r="AF523" s="36">
        <f t="shared" si="567"/>
        <v>0</v>
      </c>
      <c r="AG523" s="36">
        <f t="shared" si="568"/>
        <v>0</v>
      </c>
      <c r="AH523" s="36">
        <f t="shared" si="569"/>
        <v>0</v>
      </c>
      <c r="AI523" s="36">
        <f t="shared" si="570"/>
        <v>0</v>
      </c>
      <c r="AJ523" s="36">
        <f t="shared" si="571"/>
        <v>0</v>
      </c>
      <c r="AK523" s="36">
        <f t="shared" si="572"/>
        <v>0</v>
      </c>
      <c r="AL523" s="36">
        <f t="shared" si="573"/>
        <v>0</v>
      </c>
      <c r="AM523" s="36">
        <f t="shared" si="574"/>
        <v>0</v>
      </c>
      <c r="AN523" s="40"/>
      <c r="AO523" s="36">
        <f t="shared" si="600"/>
        <v>0</v>
      </c>
      <c r="AP523" s="36">
        <f t="shared" si="601"/>
        <v>0</v>
      </c>
      <c r="AQ523" s="36">
        <f t="shared" si="602"/>
        <v>0</v>
      </c>
      <c r="AR523" s="36">
        <f t="shared" si="603"/>
        <v>0</v>
      </c>
      <c r="AS523" s="36">
        <f t="shared" si="604"/>
        <v>0</v>
      </c>
      <c r="AT523" s="36">
        <f t="shared" si="605"/>
        <v>0</v>
      </c>
      <c r="AU523" s="36">
        <f t="shared" si="606"/>
        <v>0</v>
      </c>
      <c r="AV523" s="36">
        <f t="shared" si="607"/>
        <v>378.64</v>
      </c>
      <c r="AW523" s="36">
        <f t="shared" si="608"/>
        <v>0</v>
      </c>
      <c r="AX523" s="36">
        <f t="shared" si="609"/>
        <v>0</v>
      </c>
      <c r="AZ523" s="36">
        <f t="shared" si="622"/>
        <v>0</v>
      </c>
      <c r="BA523" s="36">
        <f t="shared" si="623"/>
        <v>0</v>
      </c>
      <c r="BB523" s="36">
        <f t="shared" si="624"/>
        <v>0</v>
      </c>
      <c r="BC523" s="36">
        <f t="shared" si="625"/>
        <v>0</v>
      </c>
      <c r="BD523" s="36">
        <f t="shared" si="626"/>
        <v>0</v>
      </c>
      <c r="BE523" s="36">
        <f t="shared" si="627"/>
        <v>0</v>
      </c>
      <c r="BF523" s="36">
        <f t="shared" si="628"/>
        <v>0</v>
      </c>
      <c r="BG523" s="36">
        <f t="shared" si="629"/>
        <v>0</v>
      </c>
      <c r="BH523" s="36">
        <f t="shared" si="630"/>
        <v>0</v>
      </c>
      <c r="BI523" s="36">
        <f t="shared" si="631"/>
        <v>0</v>
      </c>
      <c r="BJ523" s="118">
        <f t="shared" si="610"/>
        <v>0</v>
      </c>
      <c r="BK523" s="37"/>
      <c r="BL523" s="38">
        <f t="shared" si="632"/>
        <v>0</v>
      </c>
      <c r="BM523" s="39">
        <f>IF(BA523+AP523+T522&gt;=F$8,0,IF(SUM($BL523:BL523)&lt;$C523,MIN(F$8-(BA523+AP523+T522),$C523-SUM($BL523:BL523)),0))</f>
        <v>0</v>
      </c>
      <c r="BN523" s="39">
        <f>IF(BB523+AQ523+U522&gt;=G$8,0,IF(SUM($BL523:BM523)&lt;$C523,MIN(G$8-(BB523+AQ523+U522),$C523-SUM($BL523:BM523)),0))</f>
        <v>0</v>
      </c>
      <c r="BO523" s="39">
        <f>IF(BC523+AR523+V522&gt;=H$8,0,IF(SUM($BL523:BN523)&lt;$C523,MIN(H$8-(BC523+AR523+V522),$C523-SUM($BL523:BN523)),0))</f>
        <v>0</v>
      </c>
      <c r="BP523" s="39">
        <f>IF(BD523+AS523+W522&gt;=I$8,0,IF(SUM($BL523:BO523)&lt;$C523,MIN(I$8-(BD523+AS523+W522),$C523-SUM($BL523:BO523)),0))</f>
        <v>0</v>
      </c>
      <c r="BQ523" s="39">
        <f>IF(BE523+AT523+X522&gt;=J$8,0,IF(SUM($BL523:BP523)&lt;$C523,MIN(J$8-(BE523+AT523+X522),$C523-SUM($BL523:BP523)),0))</f>
        <v>0</v>
      </c>
      <c r="BR523" s="39">
        <f>IF(BF523+AU523+Y522&gt;=K$8,0,IF(SUM($BL523:BQ523)&lt;$C523,MIN(K$8-(BF523+AU523+Y522),$C523-SUM($BL523:BQ523)),0))</f>
        <v>0</v>
      </c>
      <c r="BS523" s="39">
        <f>IF(BG523+AV523+Z522&gt;=L$8,0,IF(SUM($BL523:BR523)&lt;$C523,MIN(L$8-(BG523+AV523+Z522),$C523-SUM($BL523:BR523)),0))</f>
        <v>0</v>
      </c>
      <c r="BT523" s="39">
        <f>IF(BH523+AW523+AA522&gt;=M$8,0,IF(SUM($BL523:BS523)&lt;$C523,MIN(M$8-(BH523+AW523+AA522),$C523-SUM($BL523:BS523)),0))</f>
        <v>0</v>
      </c>
      <c r="BU523" s="39">
        <f>IF(BI523+AX523+AB522&gt;=N$8,0,IF(SUM($BL523:BT523)&lt;$C523,MIN(N$8-(BI523+AX523+AB522),$C523-SUM($BL523:BT523)),0))</f>
        <v>0</v>
      </c>
      <c r="BW523" s="52" t="e">
        <f t="shared" si="633"/>
        <v>#N/A</v>
      </c>
      <c r="BX523" s="174" t="e">
        <f t="shared" si="634"/>
        <v>#N/A</v>
      </c>
      <c r="BY523" s="39">
        <f t="shared" si="611"/>
        <v>0</v>
      </c>
      <c r="BZ523" s="174" t="e">
        <f t="shared" si="635"/>
        <v>#N/A</v>
      </c>
      <c r="CA523" s="37">
        <f t="shared" si="612"/>
        <v>0</v>
      </c>
      <c r="CB523" s="174" t="e">
        <f t="shared" si="636"/>
        <v>#N/A</v>
      </c>
      <c r="CC523" s="39">
        <f t="shared" si="613"/>
        <v>0</v>
      </c>
      <c r="CD523" s="174" t="e">
        <f t="shared" si="637"/>
        <v>#N/A</v>
      </c>
      <c r="CE523" s="39">
        <f t="shared" si="614"/>
        <v>0</v>
      </c>
      <c r="CF523" s="174" t="e">
        <f t="shared" si="638"/>
        <v>#N/A</v>
      </c>
      <c r="CG523" s="39">
        <f t="shared" si="615"/>
        <v>0</v>
      </c>
      <c r="CH523" s="174" t="e">
        <f t="shared" si="639"/>
        <v>#N/A</v>
      </c>
      <c r="CI523" s="39">
        <f t="shared" si="616"/>
        <v>0</v>
      </c>
      <c r="CJ523" s="174" t="e">
        <f t="shared" si="640"/>
        <v>#N/A</v>
      </c>
      <c r="CK523" s="39">
        <f t="shared" si="617"/>
        <v>0</v>
      </c>
      <c r="CL523" s="174" t="e">
        <f t="shared" si="641"/>
        <v>#N/A</v>
      </c>
      <c r="CM523" s="39">
        <f t="shared" si="618"/>
        <v>0</v>
      </c>
      <c r="CN523" s="174" t="e">
        <f t="shared" si="642"/>
        <v>#N/A</v>
      </c>
      <c r="CO523" s="39">
        <f t="shared" si="619"/>
        <v>0</v>
      </c>
      <c r="CP523" s="174" t="e">
        <f t="shared" si="643"/>
        <v>#N/A</v>
      </c>
      <c r="CQ523" s="39">
        <f t="shared" si="620"/>
        <v>0</v>
      </c>
      <c r="CR523" s="39" t="e">
        <f>IF(ISERROR(BX523),NA(),(BY523/Calculator!$E$6)/2)</f>
        <v>#N/A</v>
      </c>
      <c r="CS523" s="39" t="e">
        <f>IF(ISERROR(BZ523),NA(),(CA523/Calculator!$E$6)/2)</f>
        <v>#N/A</v>
      </c>
      <c r="CT523" s="39" t="e">
        <f>IF(ISERROR(CB523),NA(),(CC523/Calculator!$E$6)/2)</f>
        <v>#N/A</v>
      </c>
      <c r="CU523" s="39" t="e">
        <f>IF(ISERROR(CD523),NA(),(CE523/Calculator!$E$6)/2)</f>
        <v>#N/A</v>
      </c>
      <c r="CV523" s="39" t="e">
        <f>IF(ISERROR(CF523),NA(),(CG523/Calculator!$E$6)/2)</f>
        <v>#N/A</v>
      </c>
      <c r="CW523" s="39" t="e">
        <f>IF(ISERROR(CH523),NA(),(CI523/Calculator!$E$6)/2)</f>
        <v>#N/A</v>
      </c>
      <c r="CX523" s="39" t="e">
        <f>IF(ISERROR(CJ523),NA(),(CK523/Calculator!$E$6)/2)</f>
        <v>#N/A</v>
      </c>
      <c r="CY523" s="39" t="e">
        <f>IF(ISERROR(CL523),NA(),(CM523/Calculator!$E$6)/2)</f>
        <v>#N/A</v>
      </c>
      <c r="CZ523" s="39" t="e">
        <f>IF(ISERROR(CN523),NA(),(CO523/Calculator!$E$6)/2)</f>
        <v>#N/A</v>
      </c>
      <c r="DA523" s="39" t="e">
        <f>IF(ISERROR(CP523),NA(),(CQ523/Calculator!$E$6)/2)</f>
        <v>#N/A</v>
      </c>
    </row>
    <row r="524" spans="1:105" s="34" customFormat="1" ht="12" thickBot="1" x14ac:dyDescent="0.25">
      <c r="A524" s="51" t="str">
        <f t="shared" si="575"/>
        <v/>
      </c>
      <c r="B524" s="52" t="str">
        <f t="shared" si="644"/>
        <v/>
      </c>
      <c r="C524" s="53" t="str">
        <f t="shared" si="576"/>
        <v/>
      </c>
      <c r="D524" s="54"/>
      <c r="E524" s="36">
        <f t="shared" si="577"/>
        <v>0</v>
      </c>
      <c r="F524" s="36">
        <f t="shared" si="578"/>
        <v>0</v>
      </c>
      <c r="G524" s="36">
        <f t="shared" si="579"/>
        <v>0</v>
      </c>
      <c r="H524" s="36">
        <f t="shared" si="580"/>
        <v>0</v>
      </c>
      <c r="I524" s="36">
        <f t="shared" si="581"/>
        <v>0</v>
      </c>
      <c r="J524" s="36">
        <f t="shared" si="582"/>
        <v>0</v>
      </c>
      <c r="K524" s="36">
        <f t="shared" si="583"/>
        <v>0</v>
      </c>
      <c r="L524" s="36">
        <f t="shared" si="584"/>
        <v>0</v>
      </c>
      <c r="M524" s="36">
        <f t="shared" si="585"/>
        <v>0</v>
      </c>
      <c r="N524" s="36">
        <f t="shared" si="586"/>
        <v>0</v>
      </c>
      <c r="O524" s="49">
        <f t="shared" si="587"/>
        <v>0</v>
      </c>
      <c r="P524" s="132" t="str">
        <f t="shared" si="588"/>
        <v/>
      </c>
      <c r="Q524" s="50">
        <f t="shared" si="589"/>
        <v>0</v>
      </c>
      <c r="R524" s="37"/>
      <c r="S524" s="36">
        <f t="shared" si="590"/>
        <v>1000</v>
      </c>
      <c r="T524" s="36">
        <f t="shared" si="591"/>
        <v>0</v>
      </c>
      <c r="U524" s="36">
        <f t="shared" si="592"/>
        <v>0</v>
      </c>
      <c r="V524" s="36">
        <f t="shared" si="593"/>
        <v>0</v>
      </c>
      <c r="W524" s="36">
        <f t="shared" si="594"/>
        <v>3000</v>
      </c>
      <c r="X524" s="36">
        <f t="shared" si="595"/>
        <v>0</v>
      </c>
      <c r="Y524" s="36">
        <f t="shared" si="596"/>
        <v>0</v>
      </c>
      <c r="Z524" s="36">
        <f t="shared" si="597"/>
        <v>130577.86000000009</v>
      </c>
      <c r="AA524" s="36">
        <f t="shared" si="598"/>
        <v>0</v>
      </c>
      <c r="AB524" s="36">
        <f t="shared" si="599"/>
        <v>0</v>
      </c>
      <c r="AC524" s="40"/>
      <c r="AD524" s="36">
        <f t="shared" si="565"/>
        <v>0</v>
      </c>
      <c r="AE524" s="36">
        <f t="shared" si="566"/>
        <v>0</v>
      </c>
      <c r="AF524" s="36">
        <f t="shared" si="567"/>
        <v>0</v>
      </c>
      <c r="AG524" s="36">
        <f t="shared" si="568"/>
        <v>0</v>
      </c>
      <c r="AH524" s="36">
        <f t="shared" si="569"/>
        <v>0</v>
      </c>
      <c r="AI524" s="36">
        <f t="shared" si="570"/>
        <v>0</v>
      </c>
      <c r="AJ524" s="36">
        <f t="shared" si="571"/>
        <v>0</v>
      </c>
      <c r="AK524" s="36">
        <f t="shared" si="572"/>
        <v>0</v>
      </c>
      <c r="AL524" s="36">
        <f t="shared" si="573"/>
        <v>0</v>
      </c>
      <c r="AM524" s="36">
        <f t="shared" si="574"/>
        <v>0</v>
      </c>
      <c r="AN524" s="40"/>
      <c r="AO524" s="36">
        <f t="shared" si="600"/>
        <v>0</v>
      </c>
      <c r="AP524" s="36">
        <f t="shared" si="601"/>
        <v>0</v>
      </c>
      <c r="AQ524" s="36">
        <f t="shared" si="602"/>
        <v>0</v>
      </c>
      <c r="AR524" s="36">
        <f t="shared" si="603"/>
        <v>0</v>
      </c>
      <c r="AS524" s="36">
        <f t="shared" si="604"/>
        <v>0</v>
      </c>
      <c r="AT524" s="36">
        <f t="shared" si="605"/>
        <v>0</v>
      </c>
      <c r="AU524" s="36">
        <f t="shared" si="606"/>
        <v>0</v>
      </c>
      <c r="AV524" s="36">
        <f t="shared" si="607"/>
        <v>379.74</v>
      </c>
      <c r="AW524" s="36">
        <f t="shared" si="608"/>
        <v>0</v>
      </c>
      <c r="AX524" s="36">
        <f t="shared" si="609"/>
        <v>0</v>
      </c>
      <c r="AZ524" s="36">
        <f t="shared" si="622"/>
        <v>0</v>
      </c>
      <c r="BA524" s="36">
        <f t="shared" si="623"/>
        <v>0</v>
      </c>
      <c r="BB524" s="36">
        <f t="shared" si="624"/>
        <v>0</v>
      </c>
      <c r="BC524" s="36">
        <f t="shared" si="625"/>
        <v>0</v>
      </c>
      <c r="BD524" s="36">
        <f t="shared" si="626"/>
        <v>0</v>
      </c>
      <c r="BE524" s="36">
        <f t="shared" si="627"/>
        <v>0</v>
      </c>
      <c r="BF524" s="36">
        <f t="shared" si="628"/>
        <v>0</v>
      </c>
      <c r="BG524" s="36">
        <f t="shared" si="629"/>
        <v>0</v>
      </c>
      <c r="BH524" s="36">
        <f t="shared" si="630"/>
        <v>0</v>
      </c>
      <c r="BI524" s="36">
        <f t="shared" si="631"/>
        <v>0</v>
      </c>
      <c r="BJ524" s="118">
        <f t="shared" si="610"/>
        <v>0</v>
      </c>
      <c r="BK524" s="37"/>
      <c r="BL524" s="38">
        <f t="shared" si="632"/>
        <v>0</v>
      </c>
      <c r="BM524" s="39">
        <f>IF(BA524+AP524+T523&gt;=F$8,0,IF(SUM($BL524:BL524)&lt;$C524,MIN(F$8-(BA524+AP524+T523),$C524-SUM($BL524:BL524)),0))</f>
        <v>0</v>
      </c>
      <c r="BN524" s="39">
        <f>IF(BB524+AQ524+U523&gt;=G$8,0,IF(SUM($BL524:BM524)&lt;$C524,MIN(G$8-(BB524+AQ524+U523),$C524-SUM($BL524:BM524)),0))</f>
        <v>0</v>
      </c>
      <c r="BO524" s="39">
        <f>IF(BC524+AR524+V523&gt;=H$8,0,IF(SUM($BL524:BN524)&lt;$C524,MIN(H$8-(BC524+AR524+V523),$C524-SUM($BL524:BN524)),0))</f>
        <v>0</v>
      </c>
      <c r="BP524" s="39">
        <f>IF(BD524+AS524+W523&gt;=I$8,0,IF(SUM($BL524:BO524)&lt;$C524,MIN(I$8-(BD524+AS524+W523),$C524-SUM($BL524:BO524)),0))</f>
        <v>0</v>
      </c>
      <c r="BQ524" s="39">
        <f>IF(BE524+AT524+X523&gt;=J$8,0,IF(SUM($BL524:BP524)&lt;$C524,MIN(J$8-(BE524+AT524+X523),$C524-SUM($BL524:BP524)),0))</f>
        <v>0</v>
      </c>
      <c r="BR524" s="39">
        <f>IF(BF524+AU524+Y523&gt;=K$8,0,IF(SUM($BL524:BQ524)&lt;$C524,MIN(K$8-(BF524+AU524+Y523),$C524-SUM($BL524:BQ524)),0))</f>
        <v>0</v>
      </c>
      <c r="BS524" s="39">
        <f>IF(BG524+AV524+Z523&gt;=L$8,0,IF(SUM($BL524:BR524)&lt;$C524,MIN(L$8-(BG524+AV524+Z523),$C524-SUM($BL524:BR524)),0))</f>
        <v>0</v>
      </c>
      <c r="BT524" s="39">
        <f>IF(BH524+AW524+AA523&gt;=M$8,0,IF(SUM($BL524:BS524)&lt;$C524,MIN(M$8-(BH524+AW524+AA523),$C524-SUM($BL524:BS524)),0))</f>
        <v>0</v>
      </c>
      <c r="BU524" s="39">
        <f>IF(BI524+AX524+AB523&gt;=N$8,0,IF(SUM($BL524:BT524)&lt;$C524,MIN(N$8-(BI524+AX524+AB523),$C524-SUM($BL524:BT524)),0))</f>
        <v>0</v>
      </c>
      <c r="BW524" s="52" t="e">
        <f t="shared" si="633"/>
        <v>#N/A</v>
      </c>
      <c r="BX524" s="174" t="e">
        <f t="shared" si="634"/>
        <v>#N/A</v>
      </c>
      <c r="BY524" s="39">
        <f t="shared" si="611"/>
        <v>0</v>
      </c>
      <c r="BZ524" s="174" t="e">
        <f t="shared" si="635"/>
        <v>#N/A</v>
      </c>
      <c r="CA524" s="37">
        <f t="shared" si="612"/>
        <v>0</v>
      </c>
      <c r="CB524" s="174" t="e">
        <f t="shared" si="636"/>
        <v>#N/A</v>
      </c>
      <c r="CC524" s="39">
        <f t="shared" si="613"/>
        <v>0</v>
      </c>
      <c r="CD524" s="174" t="e">
        <f t="shared" si="637"/>
        <v>#N/A</v>
      </c>
      <c r="CE524" s="39">
        <f t="shared" si="614"/>
        <v>0</v>
      </c>
      <c r="CF524" s="174" t="e">
        <f t="shared" si="638"/>
        <v>#N/A</v>
      </c>
      <c r="CG524" s="39">
        <f t="shared" si="615"/>
        <v>0</v>
      </c>
      <c r="CH524" s="174" t="e">
        <f t="shared" si="639"/>
        <v>#N/A</v>
      </c>
      <c r="CI524" s="39">
        <f t="shared" si="616"/>
        <v>0</v>
      </c>
      <c r="CJ524" s="174" t="e">
        <f t="shared" si="640"/>
        <v>#N/A</v>
      </c>
      <c r="CK524" s="39">
        <f t="shared" si="617"/>
        <v>0</v>
      </c>
      <c r="CL524" s="174" t="e">
        <f t="shared" si="641"/>
        <v>#N/A</v>
      </c>
      <c r="CM524" s="39">
        <f t="shared" si="618"/>
        <v>0</v>
      </c>
      <c r="CN524" s="174" t="e">
        <f t="shared" si="642"/>
        <v>#N/A</v>
      </c>
      <c r="CO524" s="39">
        <f t="shared" si="619"/>
        <v>0</v>
      </c>
      <c r="CP524" s="174" t="e">
        <f t="shared" si="643"/>
        <v>#N/A</v>
      </c>
      <c r="CQ524" s="39">
        <f t="shared" si="620"/>
        <v>0</v>
      </c>
      <c r="CR524" s="39" t="e">
        <f>IF(ISERROR(BX524),NA(),(BY524/Calculator!$E$6)/2)</f>
        <v>#N/A</v>
      </c>
      <c r="CS524" s="39" t="e">
        <f>IF(ISERROR(BZ524),NA(),(CA524/Calculator!$E$6)/2)</f>
        <v>#N/A</v>
      </c>
      <c r="CT524" s="39" t="e">
        <f>IF(ISERROR(CB524),NA(),(CC524/Calculator!$E$6)/2)</f>
        <v>#N/A</v>
      </c>
      <c r="CU524" s="39" t="e">
        <f>IF(ISERROR(CD524),NA(),(CE524/Calculator!$E$6)/2)</f>
        <v>#N/A</v>
      </c>
      <c r="CV524" s="39" t="e">
        <f>IF(ISERROR(CF524),NA(),(CG524/Calculator!$E$6)/2)</f>
        <v>#N/A</v>
      </c>
      <c r="CW524" s="39" t="e">
        <f>IF(ISERROR(CH524),NA(),(CI524/Calculator!$E$6)/2)</f>
        <v>#N/A</v>
      </c>
      <c r="CX524" s="39" t="e">
        <f>IF(ISERROR(CJ524),NA(),(CK524/Calculator!$E$6)/2)</f>
        <v>#N/A</v>
      </c>
      <c r="CY524" s="39" t="e">
        <f>IF(ISERROR(CL524),NA(),(CM524/Calculator!$E$6)/2)</f>
        <v>#N/A</v>
      </c>
      <c r="CZ524" s="39" t="e">
        <f>IF(ISERROR(CN524),NA(),(CO524/Calculator!$E$6)/2)</f>
        <v>#N/A</v>
      </c>
      <c r="DA524" s="39" t="e">
        <f>IF(ISERROR(CP524),NA(),(CQ524/Calculator!$E$6)/2)</f>
        <v>#N/A</v>
      </c>
    </row>
    <row r="525" spans="1:105" s="34" customFormat="1" ht="12" thickBot="1" x14ac:dyDescent="0.25">
      <c r="A525" s="51" t="str">
        <f t="shared" si="575"/>
        <v/>
      </c>
      <c r="B525" s="52" t="str">
        <f t="shared" si="644"/>
        <v/>
      </c>
      <c r="C525" s="53" t="str">
        <f t="shared" si="576"/>
        <v/>
      </c>
      <c r="D525" s="54"/>
      <c r="E525" s="36">
        <f t="shared" si="577"/>
        <v>0</v>
      </c>
      <c r="F525" s="36">
        <f t="shared" si="578"/>
        <v>0</v>
      </c>
      <c r="G525" s="36">
        <f t="shared" si="579"/>
        <v>0</v>
      </c>
      <c r="H525" s="36">
        <f t="shared" si="580"/>
        <v>0</v>
      </c>
      <c r="I525" s="36">
        <f t="shared" si="581"/>
        <v>0</v>
      </c>
      <c r="J525" s="36">
        <f t="shared" si="582"/>
        <v>0</v>
      </c>
      <c r="K525" s="36">
        <f t="shared" si="583"/>
        <v>0</v>
      </c>
      <c r="L525" s="36">
        <f t="shared" si="584"/>
        <v>0</v>
      </c>
      <c r="M525" s="36">
        <f t="shared" si="585"/>
        <v>0</v>
      </c>
      <c r="N525" s="36">
        <f t="shared" si="586"/>
        <v>0</v>
      </c>
      <c r="O525" s="49">
        <f t="shared" si="587"/>
        <v>0</v>
      </c>
      <c r="P525" s="132" t="str">
        <f t="shared" si="588"/>
        <v/>
      </c>
      <c r="Q525" s="50">
        <f t="shared" si="589"/>
        <v>0</v>
      </c>
      <c r="R525" s="37"/>
      <c r="S525" s="36">
        <f t="shared" si="590"/>
        <v>1000</v>
      </c>
      <c r="T525" s="36">
        <f t="shared" si="591"/>
        <v>0</v>
      </c>
      <c r="U525" s="36">
        <f t="shared" si="592"/>
        <v>0</v>
      </c>
      <c r="V525" s="36">
        <f t="shared" si="593"/>
        <v>0</v>
      </c>
      <c r="W525" s="36">
        <f t="shared" si="594"/>
        <v>3000</v>
      </c>
      <c r="X525" s="36">
        <f t="shared" si="595"/>
        <v>0</v>
      </c>
      <c r="Y525" s="36">
        <f t="shared" si="596"/>
        <v>0</v>
      </c>
      <c r="Z525" s="36">
        <f t="shared" si="597"/>
        <v>130958.71000000009</v>
      </c>
      <c r="AA525" s="36">
        <f t="shared" si="598"/>
        <v>0</v>
      </c>
      <c r="AB525" s="36">
        <f t="shared" si="599"/>
        <v>0</v>
      </c>
      <c r="AC525" s="40"/>
      <c r="AD525" s="36">
        <f t="shared" si="565"/>
        <v>0</v>
      </c>
      <c r="AE525" s="36">
        <f t="shared" si="566"/>
        <v>0</v>
      </c>
      <c r="AF525" s="36">
        <f t="shared" si="567"/>
        <v>0</v>
      </c>
      <c r="AG525" s="36">
        <f t="shared" si="568"/>
        <v>0</v>
      </c>
      <c r="AH525" s="36">
        <f t="shared" si="569"/>
        <v>0</v>
      </c>
      <c r="AI525" s="36">
        <f t="shared" si="570"/>
        <v>0</v>
      </c>
      <c r="AJ525" s="36">
        <f t="shared" si="571"/>
        <v>0</v>
      </c>
      <c r="AK525" s="36">
        <f t="shared" si="572"/>
        <v>0</v>
      </c>
      <c r="AL525" s="36">
        <f t="shared" si="573"/>
        <v>0</v>
      </c>
      <c r="AM525" s="36">
        <f t="shared" si="574"/>
        <v>0</v>
      </c>
      <c r="AN525" s="40"/>
      <c r="AO525" s="36">
        <f t="shared" si="600"/>
        <v>0</v>
      </c>
      <c r="AP525" s="36">
        <f t="shared" si="601"/>
        <v>0</v>
      </c>
      <c r="AQ525" s="36">
        <f t="shared" si="602"/>
        <v>0</v>
      </c>
      <c r="AR525" s="36">
        <f t="shared" si="603"/>
        <v>0</v>
      </c>
      <c r="AS525" s="36">
        <f t="shared" si="604"/>
        <v>0</v>
      </c>
      <c r="AT525" s="36">
        <f t="shared" si="605"/>
        <v>0</v>
      </c>
      <c r="AU525" s="36">
        <f t="shared" si="606"/>
        <v>0</v>
      </c>
      <c r="AV525" s="36">
        <f t="shared" si="607"/>
        <v>380.85</v>
      </c>
      <c r="AW525" s="36">
        <f t="shared" si="608"/>
        <v>0</v>
      </c>
      <c r="AX525" s="36">
        <f t="shared" si="609"/>
        <v>0</v>
      </c>
      <c r="AZ525" s="36">
        <f t="shared" si="622"/>
        <v>0</v>
      </c>
      <c r="BA525" s="36">
        <f t="shared" si="623"/>
        <v>0</v>
      </c>
      <c r="BB525" s="36">
        <f t="shared" si="624"/>
        <v>0</v>
      </c>
      <c r="BC525" s="36">
        <f t="shared" si="625"/>
        <v>0</v>
      </c>
      <c r="BD525" s="36">
        <f t="shared" si="626"/>
        <v>0</v>
      </c>
      <c r="BE525" s="36">
        <f t="shared" si="627"/>
        <v>0</v>
      </c>
      <c r="BF525" s="36">
        <f t="shared" si="628"/>
        <v>0</v>
      </c>
      <c r="BG525" s="36">
        <f t="shared" si="629"/>
        <v>0</v>
      </c>
      <c r="BH525" s="36">
        <f t="shared" si="630"/>
        <v>0</v>
      </c>
      <c r="BI525" s="36">
        <f t="shared" si="631"/>
        <v>0</v>
      </c>
      <c r="BJ525" s="118">
        <f t="shared" si="610"/>
        <v>0</v>
      </c>
      <c r="BK525" s="37"/>
      <c r="BL525" s="38">
        <f t="shared" si="632"/>
        <v>0</v>
      </c>
      <c r="BM525" s="39">
        <f>IF(BA525+AP525+T524&gt;=F$8,0,IF(SUM($BL525:BL525)&lt;$C525,MIN(F$8-(BA525+AP525+T524),$C525-SUM($BL525:BL525)),0))</f>
        <v>0</v>
      </c>
      <c r="BN525" s="39">
        <f>IF(BB525+AQ525+U524&gt;=G$8,0,IF(SUM($BL525:BM525)&lt;$C525,MIN(G$8-(BB525+AQ525+U524),$C525-SUM($BL525:BM525)),0))</f>
        <v>0</v>
      </c>
      <c r="BO525" s="39">
        <f>IF(BC525+AR525+V524&gt;=H$8,0,IF(SUM($BL525:BN525)&lt;$C525,MIN(H$8-(BC525+AR525+V524),$C525-SUM($BL525:BN525)),0))</f>
        <v>0</v>
      </c>
      <c r="BP525" s="39">
        <f>IF(BD525+AS525+W524&gt;=I$8,0,IF(SUM($BL525:BO525)&lt;$C525,MIN(I$8-(BD525+AS525+W524),$C525-SUM($BL525:BO525)),0))</f>
        <v>0</v>
      </c>
      <c r="BQ525" s="39">
        <f>IF(BE525+AT525+X524&gt;=J$8,0,IF(SUM($BL525:BP525)&lt;$C525,MIN(J$8-(BE525+AT525+X524),$C525-SUM($BL525:BP525)),0))</f>
        <v>0</v>
      </c>
      <c r="BR525" s="39">
        <f>IF(BF525+AU525+Y524&gt;=K$8,0,IF(SUM($BL525:BQ525)&lt;$C525,MIN(K$8-(BF525+AU525+Y524),$C525-SUM($BL525:BQ525)),0))</f>
        <v>0</v>
      </c>
      <c r="BS525" s="39">
        <f>IF(BG525+AV525+Z524&gt;=L$8,0,IF(SUM($BL525:BR525)&lt;$C525,MIN(L$8-(BG525+AV525+Z524),$C525-SUM($BL525:BR525)),0))</f>
        <v>0</v>
      </c>
      <c r="BT525" s="39">
        <f>IF(BH525+AW525+AA524&gt;=M$8,0,IF(SUM($BL525:BS525)&lt;$C525,MIN(M$8-(BH525+AW525+AA524),$C525-SUM($BL525:BS525)),0))</f>
        <v>0</v>
      </c>
      <c r="BU525" s="39">
        <f>IF(BI525+AX525+AB524&gt;=N$8,0,IF(SUM($BL525:BT525)&lt;$C525,MIN(N$8-(BI525+AX525+AB524),$C525-SUM($BL525:BT525)),0))</f>
        <v>0</v>
      </c>
      <c r="BW525" s="52" t="e">
        <f t="shared" si="633"/>
        <v>#N/A</v>
      </c>
      <c r="BX525" s="174" t="e">
        <f t="shared" si="634"/>
        <v>#N/A</v>
      </c>
      <c r="BY525" s="39">
        <f t="shared" si="611"/>
        <v>0</v>
      </c>
      <c r="BZ525" s="174" t="e">
        <f t="shared" si="635"/>
        <v>#N/A</v>
      </c>
      <c r="CA525" s="37">
        <f t="shared" si="612"/>
        <v>0</v>
      </c>
      <c r="CB525" s="174" t="e">
        <f t="shared" si="636"/>
        <v>#N/A</v>
      </c>
      <c r="CC525" s="39">
        <f t="shared" si="613"/>
        <v>0</v>
      </c>
      <c r="CD525" s="174" t="e">
        <f t="shared" si="637"/>
        <v>#N/A</v>
      </c>
      <c r="CE525" s="39">
        <f t="shared" si="614"/>
        <v>0</v>
      </c>
      <c r="CF525" s="174" t="e">
        <f t="shared" si="638"/>
        <v>#N/A</v>
      </c>
      <c r="CG525" s="39">
        <f t="shared" si="615"/>
        <v>0</v>
      </c>
      <c r="CH525" s="174" t="e">
        <f t="shared" si="639"/>
        <v>#N/A</v>
      </c>
      <c r="CI525" s="39">
        <f t="shared" si="616"/>
        <v>0</v>
      </c>
      <c r="CJ525" s="174" t="e">
        <f t="shared" si="640"/>
        <v>#N/A</v>
      </c>
      <c r="CK525" s="39">
        <f t="shared" si="617"/>
        <v>0</v>
      </c>
      <c r="CL525" s="174" t="e">
        <f t="shared" si="641"/>
        <v>#N/A</v>
      </c>
      <c r="CM525" s="39">
        <f t="shared" si="618"/>
        <v>0</v>
      </c>
      <c r="CN525" s="174" t="e">
        <f t="shared" si="642"/>
        <v>#N/A</v>
      </c>
      <c r="CO525" s="39">
        <f t="shared" si="619"/>
        <v>0</v>
      </c>
      <c r="CP525" s="174" t="e">
        <f t="shared" si="643"/>
        <v>#N/A</v>
      </c>
      <c r="CQ525" s="39">
        <f t="shared" si="620"/>
        <v>0</v>
      </c>
      <c r="CR525" s="39" t="e">
        <f>IF(ISERROR(BX525),NA(),(BY525/Calculator!$E$6)/2)</f>
        <v>#N/A</v>
      </c>
      <c r="CS525" s="39" t="e">
        <f>IF(ISERROR(BZ525),NA(),(CA525/Calculator!$E$6)/2)</f>
        <v>#N/A</v>
      </c>
      <c r="CT525" s="39" t="e">
        <f>IF(ISERROR(CB525),NA(),(CC525/Calculator!$E$6)/2)</f>
        <v>#N/A</v>
      </c>
      <c r="CU525" s="39" t="e">
        <f>IF(ISERROR(CD525),NA(),(CE525/Calculator!$E$6)/2)</f>
        <v>#N/A</v>
      </c>
      <c r="CV525" s="39" t="e">
        <f>IF(ISERROR(CF525),NA(),(CG525/Calculator!$E$6)/2)</f>
        <v>#N/A</v>
      </c>
      <c r="CW525" s="39" t="e">
        <f>IF(ISERROR(CH525),NA(),(CI525/Calculator!$E$6)/2)</f>
        <v>#N/A</v>
      </c>
      <c r="CX525" s="39" t="e">
        <f>IF(ISERROR(CJ525),NA(),(CK525/Calculator!$E$6)/2)</f>
        <v>#N/A</v>
      </c>
      <c r="CY525" s="39" t="e">
        <f>IF(ISERROR(CL525),NA(),(CM525/Calculator!$E$6)/2)</f>
        <v>#N/A</v>
      </c>
      <c r="CZ525" s="39" t="e">
        <f>IF(ISERROR(CN525),NA(),(CO525/Calculator!$E$6)/2)</f>
        <v>#N/A</v>
      </c>
      <c r="DA525" s="39" t="e">
        <f>IF(ISERROR(CP525),NA(),(CQ525/Calculator!$E$6)/2)</f>
        <v>#N/A</v>
      </c>
    </row>
    <row r="526" spans="1:105" s="34" customFormat="1" ht="12" thickBot="1" x14ac:dyDescent="0.25">
      <c r="A526" s="51" t="str">
        <f t="shared" si="575"/>
        <v/>
      </c>
      <c r="B526" s="52" t="str">
        <f t="shared" si="644"/>
        <v/>
      </c>
      <c r="C526" s="53" t="str">
        <f t="shared" si="576"/>
        <v/>
      </c>
      <c r="D526" s="54"/>
      <c r="E526" s="36">
        <f t="shared" si="577"/>
        <v>0</v>
      </c>
      <c r="F526" s="36">
        <f t="shared" si="578"/>
        <v>0</v>
      </c>
      <c r="G526" s="36">
        <f t="shared" si="579"/>
        <v>0</v>
      </c>
      <c r="H526" s="36">
        <f t="shared" si="580"/>
        <v>0</v>
      </c>
      <c r="I526" s="36">
        <f t="shared" si="581"/>
        <v>0</v>
      </c>
      <c r="J526" s="36">
        <f t="shared" si="582"/>
        <v>0</v>
      </c>
      <c r="K526" s="36">
        <f t="shared" si="583"/>
        <v>0</v>
      </c>
      <c r="L526" s="36">
        <f t="shared" si="584"/>
        <v>0</v>
      </c>
      <c r="M526" s="36">
        <f t="shared" si="585"/>
        <v>0</v>
      </c>
      <c r="N526" s="36">
        <f t="shared" si="586"/>
        <v>0</v>
      </c>
      <c r="O526" s="49">
        <f t="shared" si="587"/>
        <v>0</v>
      </c>
      <c r="P526" s="132" t="str">
        <f t="shared" si="588"/>
        <v/>
      </c>
      <c r="Q526" s="50">
        <f t="shared" si="589"/>
        <v>0</v>
      </c>
      <c r="R526" s="37"/>
      <c r="S526" s="36">
        <f t="shared" si="590"/>
        <v>1000</v>
      </c>
      <c r="T526" s="36">
        <f t="shared" si="591"/>
        <v>0</v>
      </c>
      <c r="U526" s="36">
        <f t="shared" si="592"/>
        <v>0</v>
      </c>
      <c r="V526" s="36">
        <f t="shared" si="593"/>
        <v>0</v>
      </c>
      <c r="W526" s="36">
        <f t="shared" si="594"/>
        <v>3000</v>
      </c>
      <c r="X526" s="36">
        <f t="shared" si="595"/>
        <v>0</v>
      </c>
      <c r="Y526" s="36">
        <f t="shared" si="596"/>
        <v>0</v>
      </c>
      <c r="Z526" s="36">
        <f t="shared" si="597"/>
        <v>131340.6700000001</v>
      </c>
      <c r="AA526" s="36">
        <f t="shared" si="598"/>
        <v>0</v>
      </c>
      <c r="AB526" s="36">
        <f t="shared" si="599"/>
        <v>0</v>
      </c>
      <c r="AC526" s="40"/>
      <c r="AD526" s="36">
        <f t="shared" si="565"/>
        <v>0</v>
      </c>
      <c r="AE526" s="36">
        <f t="shared" si="566"/>
        <v>0</v>
      </c>
      <c r="AF526" s="36">
        <f t="shared" si="567"/>
        <v>0</v>
      </c>
      <c r="AG526" s="36">
        <f t="shared" si="568"/>
        <v>0</v>
      </c>
      <c r="AH526" s="36">
        <f t="shared" si="569"/>
        <v>0</v>
      </c>
      <c r="AI526" s="36">
        <f t="shared" si="570"/>
        <v>0</v>
      </c>
      <c r="AJ526" s="36">
        <f t="shared" si="571"/>
        <v>0</v>
      </c>
      <c r="AK526" s="36">
        <f t="shared" si="572"/>
        <v>0</v>
      </c>
      <c r="AL526" s="36">
        <f t="shared" si="573"/>
        <v>0</v>
      </c>
      <c r="AM526" s="36">
        <f t="shared" si="574"/>
        <v>0</v>
      </c>
      <c r="AN526" s="40"/>
      <c r="AO526" s="36">
        <f t="shared" si="600"/>
        <v>0</v>
      </c>
      <c r="AP526" s="36">
        <f t="shared" si="601"/>
        <v>0</v>
      </c>
      <c r="AQ526" s="36">
        <f t="shared" si="602"/>
        <v>0</v>
      </c>
      <c r="AR526" s="36">
        <f t="shared" si="603"/>
        <v>0</v>
      </c>
      <c r="AS526" s="36">
        <f t="shared" si="604"/>
        <v>0</v>
      </c>
      <c r="AT526" s="36">
        <f t="shared" si="605"/>
        <v>0</v>
      </c>
      <c r="AU526" s="36">
        <f t="shared" si="606"/>
        <v>0</v>
      </c>
      <c r="AV526" s="36">
        <f t="shared" si="607"/>
        <v>381.96</v>
      </c>
      <c r="AW526" s="36">
        <f t="shared" si="608"/>
        <v>0</v>
      </c>
      <c r="AX526" s="36">
        <f t="shared" si="609"/>
        <v>0</v>
      </c>
      <c r="AZ526" s="36">
        <f t="shared" si="622"/>
        <v>0</v>
      </c>
      <c r="BA526" s="36">
        <f t="shared" si="623"/>
        <v>0</v>
      </c>
      <c r="BB526" s="36">
        <f t="shared" si="624"/>
        <v>0</v>
      </c>
      <c r="BC526" s="36">
        <f t="shared" si="625"/>
        <v>0</v>
      </c>
      <c r="BD526" s="36">
        <f t="shared" si="626"/>
        <v>0</v>
      </c>
      <c r="BE526" s="36">
        <f t="shared" si="627"/>
        <v>0</v>
      </c>
      <c r="BF526" s="36">
        <f t="shared" si="628"/>
        <v>0</v>
      </c>
      <c r="BG526" s="36">
        <f t="shared" si="629"/>
        <v>0</v>
      </c>
      <c r="BH526" s="36">
        <f t="shared" si="630"/>
        <v>0</v>
      </c>
      <c r="BI526" s="36">
        <f t="shared" si="631"/>
        <v>0</v>
      </c>
      <c r="BJ526" s="118">
        <f t="shared" si="610"/>
        <v>0</v>
      </c>
      <c r="BK526" s="37"/>
      <c r="BL526" s="38">
        <f t="shared" si="632"/>
        <v>0</v>
      </c>
      <c r="BM526" s="39">
        <f>IF(BA526+AP526+T525&gt;=F$8,0,IF(SUM($BL526:BL526)&lt;$C526,MIN(F$8-(BA526+AP526+T525),$C526-SUM($BL526:BL526)),0))</f>
        <v>0</v>
      </c>
      <c r="BN526" s="39">
        <f>IF(BB526+AQ526+U525&gt;=G$8,0,IF(SUM($BL526:BM526)&lt;$C526,MIN(G$8-(BB526+AQ526+U525),$C526-SUM($BL526:BM526)),0))</f>
        <v>0</v>
      </c>
      <c r="BO526" s="39">
        <f>IF(BC526+AR526+V525&gt;=H$8,0,IF(SUM($BL526:BN526)&lt;$C526,MIN(H$8-(BC526+AR526+V525),$C526-SUM($BL526:BN526)),0))</f>
        <v>0</v>
      </c>
      <c r="BP526" s="39">
        <f>IF(BD526+AS526+W525&gt;=I$8,0,IF(SUM($BL526:BO526)&lt;$C526,MIN(I$8-(BD526+AS526+W525),$C526-SUM($BL526:BO526)),0))</f>
        <v>0</v>
      </c>
      <c r="BQ526" s="39">
        <f>IF(BE526+AT526+X525&gt;=J$8,0,IF(SUM($BL526:BP526)&lt;$C526,MIN(J$8-(BE526+AT526+X525),$C526-SUM($BL526:BP526)),0))</f>
        <v>0</v>
      </c>
      <c r="BR526" s="39">
        <f>IF(BF526+AU526+Y525&gt;=K$8,0,IF(SUM($BL526:BQ526)&lt;$C526,MIN(K$8-(BF526+AU526+Y525),$C526-SUM($BL526:BQ526)),0))</f>
        <v>0</v>
      </c>
      <c r="BS526" s="39">
        <f>IF(BG526+AV526+Z525&gt;=L$8,0,IF(SUM($BL526:BR526)&lt;$C526,MIN(L$8-(BG526+AV526+Z525),$C526-SUM($BL526:BR526)),0))</f>
        <v>0</v>
      </c>
      <c r="BT526" s="39">
        <f>IF(BH526+AW526+AA525&gt;=M$8,0,IF(SUM($BL526:BS526)&lt;$C526,MIN(M$8-(BH526+AW526+AA525),$C526-SUM($BL526:BS526)),0))</f>
        <v>0</v>
      </c>
      <c r="BU526" s="39">
        <f>IF(BI526+AX526+AB525&gt;=N$8,0,IF(SUM($BL526:BT526)&lt;$C526,MIN(N$8-(BI526+AX526+AB525),$C526-SUM($BL526:BT526)),0))</f>
        <v>0</v>
      </c>
      <c r="BW526" s="52" t="e">
        <f t="shared" si="633"/>
        <v>#N/A</v>
      </c>
      <c r="BX526" s="174" t="e">
        <f t="shared" si="634"/>
        <v>#N/A</v>
      </c>
      <c r="BY526" s="39">
        <f t="shared" si="611"/>
        <v>0</v>
      </c>
      <c r="BZ526" s="174" t="e">
        <f t="shared" si="635"/>
        <v>#N/A</v>
      </c>
      <c r="CA526" s="37">
        <f t="shared" si="612"/>
        <v>0</v>
      </c>
      <c r="CB526" s="174" t="e">
        <f t="shared" si="636"/>
        <v>#N/A</v>
      </c>
      <c r="CC526" s="39">
        <f t="shared" si="613"/>
        <v>0</v>
      </c>
      <c r="CD526" s="174" t="e">
        <f t="shared" si="637"/>
        <v>#N/A</v>
      </c>
      <c r="CE526" s="39">
        <f t="shared" si="614"/>
        <v>0</v>
      </c>
      <c r="CF526" s="174" t="e">
        <f t="shared" si="638"/>
        <v>#N/A</v>
      </c>
      <c r="CG526" s="39">
        <f t="shared" si="615"/>
        <v>0</v>
      </c>
      <c r="CH526" s="174" t="e">
        <f t="shared" si="639"/>
        <v>#N/A</v>
      </c>
      <c r="CI526" s="39">
        <f t="shared" si="616"/>
        <v>0</v>
      </c>
      <c r="CJ526" s="174" t="e">
        <f t="shared" si="640"/>
        <v>#N/A</v>
      </c>
      <c r="CK526" s="39">
        <f t="shared" si="617"/>
        <v>0</v>
      </c>
      <c r="CL526" s="174" t="e">
        <f t="shared" si="641"/>
        <v>#N/A</v>
      </c>
      <c r="CM526" s="39">
        <f t="shared" si="618"/>
        <v>0</v>
      </c>
      <c r="CN526" s="174" t="e">
        <f t="shared" si="642"/>
        <v>#N/A</v>
      </c>
      <c r="CO526" s="39">
        <f t="shared" si="619"/>
        <v>0</v>
      </c>
      <c r="CP526" s="174" t="e">
        <f t="shared" si="643"/>
        <v>#N/A</v>
      </c>
      <c r="CQ526" s="39">
        <f t="shared" si="620"/>
        <v>0</v>
      </c>
      <c r="CR526" s="39" t="e">
        <f>IF(ISERROR(BX526),NA(),(BY526/Calculator!$E$6)/2)</f>
        <v>#N/A</v>
      </c>
      <c r="CS526" s="39" t="e">
        <f>IF(ISERROR(BZ526),NA(),(CA526/Calculator!$E$6)/2)</f>
        <v>#N/A</v>
      </c>
      <c r="CT526" s="39" t="e">
        <f>IF(ISERROR(CB526),NA(),(CC526/Calculator!$E$6)/2)</f>
        <v>#N/A</v>
      </c>
      <c r="CU526" s="39" t="e">
        <f>IF(ISERROR(CD526),NA(),(CE526/Calculator!$E$6)/2)</f>
        <v>#N/A</v>
      </c>
      <c r="CV526" s="39" t="e">
        <f>IF(ISERROR(CF526),NA(),(CG526/Calculator!$E$6)/2)</f>
        <v>#N/A</v>
      </c>
      <c r="CW526" s="39" t="e">
        <f>IF(ISERROR(CH526),NA(),(CI526/Calculator!$E$6)/2)</f>
        <v>#N/A</v>
      </c>
      <c r="CX526" s="39" t="e">
        <f>IF(ISERROR(CJ526),NA(),(CK526/Calculator!$E$6)/2)</f>
        <v>#N/A</v>
      </c>
      <c r="CY526" s="39" t="e">
        <f>IF(ISERROR(CL526),NA(),(CM526/Calculator!$E$6)/2)</f>
        <v>#N/A</v>
      </c>
      <c r="CZ526" s="39" t="e">
        <f>IF(ISERROR(CN526),NA(),(CO526/Calculator!$E$6)/2)</f>
        <v>#N/A</v>
      </c>
      <c r="DA526" s="39" t="e">
        <f>IF(ISERROR(CP526),NA(),(CQ526/Calculator!$E$6)/2)</f>
        <v>#N/A</v>
      </c>
    </row>
    <row r="527" spans="1:105" s="34" customFormat="1" ht="12" thickBot="1" x14ac:dyDescent="0.25">
      <c r="A527" s="51" t="str">
        <f t="shared" si="575"/>
        <v/>
      </c>
      <c r="B527" s="52" t="str">
        <f t="shared" si="644"/>
        <v/>
      </c>
      <c r="C527" s="53" t="str">
        <f t="shared" si="576"/>
        <v/>
      </c>
      <c r="D527" s="54"/>
      <c r="E527" s="36">
        <f t="shared" si="577"/>
        <v>0</v>
      </c>
      <c r="F527" s="36">
        <f t="shared" si="578"/>
        <v>0</v>
      </c>
      <c r="G527" s="36">
        <f t="shared" si="579"/>
        <v>0</v>
      </c>
      <c r="H527" s="36">
        <f t="shared" si="580"/>
        <v>0</v>
      </c>
      <c r="I527" s="36">
        <f t="shared" si="581"/>
        <v>0</v>
      </c>
      <c r="J527" s="36">
        <f t="shared" si="582"/>
        <v>0</v>
      </c>
      <c r="K527" s="36">
        <f t="shared" si="583"/>
        <v>0</v>
      </c>
      <c r="L527" s="36">
        <f t="shared" si="584"/>
        <v>0</v>
      </c>
      <c r="M527" s="36">
        <f t="shared" si="585"/>
        <v>0</v>
      </c>
      <c r="N527" s="36">
        <f t="shared" si="586"/>
        <v>0</v>
      </c>
      <c r="O527" s="49">
        <f t="shared" si="587"/>
        <v>0</v>
      </c>
      <c r="P527" s="132" t="str">
        <f t="shared" si="588"/>
        <v/>
      </c>
      <c r="Q527" s="50">
        <f t="shared" si="589"/>
        <v>0</v>
      </c>
      <c r="R527" s="37"/>
      <c r="S527" s="36">
        <f t="shared" si="590"/>
        <v>1000</v>
      </c>
      <c r="T527" s="36">
        <f t="shared" si="591"/>
        <v>0</v>
      </c>
      <c r="U527" s="36">
        <f t="shared" si="592"/>
        <v>0</v>
      </c>
      <c r="V527" s="36">
        <f t="shared" si="593"/>
        <v>0</v>
      </c>
      <c r="W527" s="36">
        <f t="shared" si="594"/>
        <v>3000</v>
      </c>
      <c r="X527" s="36">
        <f t="shared" si="595"/>
        <v>0</v>
      </c>
      <c r="Y527" s="36">
        <f t="shared" si="596"/>
        <v>0</v>
      </c>
      <c r="Z527" s="36">
        <f t="shared" si="597"/>
        <v>131723.75000000009</v>
      </c>
      <c r="AA527" s="36">
        <f t="shared" si="598"/>
        <v>0</v>
      </c>
      <c r="AB527" s="36">
        <f t="shared" si="599"/>
        <v>0</v>
      </c>
      <c r="AC527" s="40"/>
      <c r="AD527" s="36">
        <f t="shared" si="565"/>
        <v>0</v>
      </c>
      <c r="AE527" s="36">
        <f t="shared" si="566"/>
        <v>0</v>
      </c>
      <c r="AF527" s="36">
        <f t="shared" si="567"/>
        <v>0</v>
      </c>
      <c r="AG527" s="36">
        <f t="shared" si="568"/>
        <v>0</v>
      </c>
      <c r="AH527" s="36">
        <f t="shared" si="569"/>
        <v>0</v>
      </c>
      <c r="AI527" s="36">
        <f t="shared" si="570"/>
        <v>0</v>
      </c>
      <c r="AJ527" s="36">
        <f t="shared" si="571"/>
        <v>0</v>
      </c>
      <c r="AK527" s="36">
        <f t="shared" si="572"/>
        <v>0</v>
      </c>
      <c r="AL527" s="36">
        <f t="shared" si="573"/>
        <v>0</v>
      </c>
      <c r="AM527" s="36">
        <f t="shared" si="574"/>
        <v>0</v>
      </c>
      <c r="AN527" s="40"/>
      <c r="AO527" s="36">
        <f t="shared" si="600"/>
        <v>0</v>
      </c>
      <c r="AP527" s="36">
        <f t="shared" si="601"/>
        <v>0</v>
      </c>
      <c r="AQ527" s="36">
        <f t="shared" si="602"/>
        <v>0</v>
      </c>
      <c r="AR527" s="36">
        <f t="shared" si="603"/>
        <v>0</v>
      </c>
      <c r="AS527" s="36">
        <f t="shared" si="604"/>
        <v>0</v>
      </c>
      <c r="AT527" s="36">
        <f t="shared" si="605"/>
        <v>0</v>
      </c>
      <c r="AU527" s="36">
        <f t="shared" si="606"/>
        <v>0</v>
      </c>
      <c r="AV527" s="36">
        <f t="shared" si="607"/>
        <v>383.08</v>
      </c>
      <c r="AW527" s="36">
        <f t="shared" si="608"/>
        <v>0</v>
      </c>
      <c r="AX527" s="36">
        <f t="shared" si="609"/>
        <v>0</v>
      </c>
      <c r="AZ527" s="36">
        <f t="shared" si="622"/>
        <v>0</v>
      </c>
      <c r="BA527" s="36">
        <f t="shared" si="623"/>
        <v>0</v>
      </c>
      <c r="BB527" s="36">
        <f t="shared" si="624"/>
        <v>0</v>
      </c>
      <c r="BC527" s="36">
        <f t="shared" si="625"/>
        <v>0</v>
      </c>
      <c r="BD527" s="36">
        <f t="shared" si="626"/>
        <v>0</v>
      </c>
      <c r="BE527" s="36">
        <f t="shared" si="627"/>
        <v>0</v>
      </c>
      <c r="BF527" s="36">
        <f t="shared" si="628"/>
        <v>0</v>
      </c>
      <c r="BG527" s="36">
        <f t="shared" si="629"/>
        <v>0</v>
      </c>
      <c r="BH527" s="36">
        <f t="shared" si="630"/>
        <v>0</v>
      </c>
      <c r="BI527" s="36">
        <f t="shared" si="631"/>
        <v>0</v>
      </c>
      <c r="BJ527" s="118">
        <f t="shared" si="610"/>
        <v>0</v>
      </c>
      <c r="BK527" s="37"/>
      <c r="BL527" s="38">
        <f t="shared" si="632"/>
        <v>0</v>
      </c>
      <c r="BM527" s="39">
        <f>IF(BA527+AP527+T526&gt;=F$8,0,IF(SUM($BL527:BL527)&lt;$C527,MIN(F$8-(BA527+AP527+T526),$C527-SUM($BL527:BL527)),0))</f>
        <v>0</v>
      </c>
      <c r="BN527" s="39">
        <f>IF(BB527+AQ527+U526&gt;=G$8,0,IF(SUM($BL527:BM527)&lt;$C527,MIN(G$8-(BB527+AQ527+U526),$C527-SUM($BL527:BM527)),0))</f>
        <v>0</v>
      </c>
      <c r="BO527" s="39">
        <f>IF(BC527+AR527+V526&gt;=H$8,0,IF(SUM($BL527:BN527)&lt;$C527,MIN(H$8-(BC527+AR527+V526),$C527-SUM($BL527:BN527)),0))</f>
        <v>0</v>
      </c>
      <c r="BP527" s="39">
        <f>IF(BD527+AS527+W526&gt;=I$8,0,IF(SUM($BL527:BO527)&lt;$C527,MIN(I$8-(BD527+AS527+W526),$C527-SUM($BL527:BO527)),0))</f>
        <v>0</v>
      </c>
      <c r="BQ527" s="39">
        <f>IF(BE527+AT527+X526&gt;=J$8,0,IF(SUM($BL527:BP527)&lt;$C527,MIN(J$8-(BE527+AT527+X526),$C527-SUM($BL527:BP527)),0))</f>
        <v>0</v>
      </c>
      <c r="BR527" s="39">
        <f>IF(BF527+AU527+Y526&gt;=K$8,0,IF(SUM($BL527:BQ527)&lt;$C527,MIN(K$8-(BF527+AU527+Y526),$C527-SUM($BL527:BQ527)),0))</f>
        <v>0</v>
      </c>
      <c r="BS527" s="39">
        <f>IF(BG527+AV527+Z526&gt;=L$8,0,IF(SUM($BL527:BR527)&lt;$C527,MIN(L$8-(BG527+AV527+Z526),$C527-SUM($BL527:BR527)),0))</f>
        <v>0</v>
      </c>
      <c r="BT527" s="39">
        <f>IF(BH527+AW527+AA526&gt;=M$8,0,IF(SUM($BL527:BS527)&lt;$C527,MIN(M$8-(BH527+AW527+AA526),$C527-SUM($BL527:BS527)),0))</f>
        <v>0</v>
      </c>
      <c r="BU527" s="39">
        <f>IF(BI527+AX527+AB526&gt;=N$8,0,IF(SUM($BL527:BT527)&lt;$C527,MIN(N$8-(BI527+AX527+AB526),$C527-SUM($BL527:BT527)),0))</f>
        <v>0</v>
      </c>
      <c r="BW527" s="52" t="e">
        <f t="shared" si="633"/>
        <v>#N/A</v>
      </c>
      <c r="BX527" s="174" t="e">
        <f t="shared" si="634"/>
        <v>#N/A</v>
      </c>
      <c r="BY527" s="39">
        <f t="shared" si="611"/>
        <v>0</v>
      </c>
      <c r="BZ527" s="174" t="e">
        <f t="shared" si="635"/>
        <v>#N/A</v>
      </c>
      <c r="CA527" s="37">
        <f t="shared" si="612"/>
        <v>0</v>
      </c>
      <c r="CB527" s="174" t="e">
        <f t="shared" si="636"/>
        <v>#N/A</v>
      </c>
      <c r="CC527" s="39">
        <f t="shared" si="613"/>
        <v>0</v>
      </c>
      <c r="CD527" s="174" t="e">
        <f t="shared" si="637"/>
        <v>#N/A</v>
      </c>
      <c r="CE527" s="39">
        <f t="shared" si="614"/>
        <v>0</v>
      </c>
      <c r="CF527" s="174" t="e">
        <f t="shared" si="638"/>
        <v>#N/A</v>
      </c>
      <c r="CG527" s="39">
        <f t="shared" si="615"/>
        <v>0</v>
      </c>
      <c r="CH527" s="174" t="e">
        <f t="shared" si="639"/>
        <v>#N/A</v>
      </c>
      <c r="CI527" s="39">
        <f t="shared" si="616"/>
        <v>0</v>
      </c>
      <c r="CJ527" s="174" t="e">
        <f t="shared" si="640"/>
        <v>#N/A</v>
      </c>
      <c r="CK527" s="39">
        <f t="shared" si="617"/>
        <v>0</v>
      </c>
      <c r="CL527" s="174" t="e">
        <f t="shared" si="641"/>
        <v>#N/A</v>
      </c>
      <c r="CM527" s="39">
        <f t="shared" si="618"/>
        <v>0</v>
      </c>
      <c r="CN527" s="174" t="e">
        <f t="shared" si="642"/>
        <v>#N/A</v>
      </c>
      <c r="CO527" s="39">
        <f t="shared" si="619"/>
        <v>0</v>
      </c>
      <c r="CP527" s="174" t="e">
        <f t="shared" si="643"/>
        <v>#N/A</v>
      </c>
      <c r="CQ527" s="39">
        <f t="shared" si="620"/>
        <v>0</v>
      </c>
      <c r="CR527" s="39" t="e">
        <f>IF(ISERROR(BX527),NA(),(BY527/Calculator!$E$6)/2)</f>
        <v>#N/A</v>
      </c>
      <c r="CS527" s="39" t="e">
        <f>IF(ISERROR(BZ527),NA(),(CA527/Calculator!$E$6)/2)</f>
        <v>#N/A</v>
      </c>
      <c r="CT527" s="39" t="e">
        <f>IF(ISERROR(CB527),NA(),(CC527/Calculator!$E$6)/2)</f>
        <v>#N/A</v>
      </c>
      <c r="CU527" s="39" t="e">
        <f>IF(ISERROR(CD527),NA(),(CE527/Calculator!$E$6)/2)</f>
        <v>#N/A</v>
      </c>
      <c r="CV527" s="39" t="e">
        <f>IF(ISERROR(CF527),NA(),(CG527/Calculator!$E$6)/2)</f>
        <v>#N/A</v>
      </c>
      <c r="CW527" s="39" t="e">
        <f>IF(ISERROR(CH527),NA(),(CI527/Calculator!$E$6)/2)</f>
        <v>#N/A</v>
      </c>
      <c r="CX527" s="39" t="e">
        <f>IF(ISERROR(CJ527),NA(),(CK527/Calculator!$E$6)/2)</f>
        <v>#N/A</v>
      </c>
      <c r="CY527" s="39" t="e">
        <f>IF(ISERROR(CL527),NA(),(CM527/Calculator!$E$6)/2)</f>
        <v>#N/A</v>
      </c>
      <c r="CZ527" s="39" t="e">
        <f>IF(ISERROR(CN527),NA(),(CO527/Calculator!$E$6)/2)</f>
        <v>#N/A</v>
      </c>
      <c r="DA527" s="39" t="e">
        <f>IF(ISERROR(CP527),NA(),(CQ527/Calculator!$E$6)/2)</f>
        <v>#N/A</v>
      </c>
    </row>
    <row r="528" spans="1:105" s="34" customFormat="1" ht="12" thickBot="1" x14ac:dyDescent="0.25">
      <c r="A528" s="51" t="str">
        <f t="shared" si="575"/>
        <v/>
      </c>
      <c r="B528" s="52" t="str">
        <f t="shared" si="644"/>
        <v/>
      </c>
      <c r="C528" s="53" t="str">
        <f t="shared" si="576"/>
        <v/>
      </c>
      <c r="D528" s="54"/>
      <c r="E528" s="36">
        <f t="shared" si="577"/>
        <v>0</v>
      </c>
      <c r="F528" s="36">
        <f t="shared" si="578"/>
        <v>0</v>
      </c>
      <c r="G528" s="36">
        <f t="shared" si="579"/>
        <v>0</v>
      </c>
      <c r="H528" s="36">
        <f t="shared" si="580"/>
        <v>0</v>
      </c>
      <c r="I528" s="36">
        <f t="shared" si="581"/>
        <v>0</v>
      </c>
      <c r="J528" s="36">
        <f t="shared" si="582"/>
        <v>0</v>
      </c>
      <c r="K528" s="36">
        <f t="shared" si="583"/>
        <v>0</v>
      </c>
      <c r="L528" s="36">
        <f t="shared" si="584"/>
        <v>0</v>
      </c>
      <c r="M528" s="36">
        <f t="shared" si="585"/>
        <v>0</v>
      </c>
      <c r="N528" s="36">
        <f t="shared" si="586"/>
        <v>0</v>
      </c>
      <c r="O528" s="49">
        <f t="shared" si="587"/>
        <v>0</v>
      </c>
      <c r="P528" s="132" t="str">
        <f t="shared" si="588"/>
        <v/>
      </c>
      <c r="Q528" s="50">
        <f t="shared" si="589"/>
        <v>0</v>
      </c>
      <c r="R528" s="37"/>
      <c r="S528" s="36">
        <f t="shared" si="590"/>
        <v>1000</v>
      </c>
      <c r="T528" s="36">
        <f t="shared" si="591"/>
        <v>0</v>
      </c>
      <c r="U528" s="36">
        <f t="shared" si="592"/>
        <v>0</v>
      </c>
      <c r="V528" s="36">
        <f t="shared" si="593"/>
        <v>0</v>
      </c>
      <c r="W528" s="36">
        <f t="shared" si="594"/>
        <v>3000</v>
      </c>
      <c r="X528" s="36">
        <f t="shared" si="595"/>
        <v>0</v>
      </c>
      <c r="Y528" s="36">
        <f t="shared" si="596"/>
        <v>0</v>
      </c>
      <c r="Z528" s="36">
        <f t="shared" si="597"/>
        <v>132107.94000000009</v>
      </c>
      <c r="AA528" s="36">
        <f t="shared" si="598"/>
        <v>0</v>
      </c>
      <c r="AB528" s="36">
        <f t="shared" si="599"/>
        <v>0</v>
      </c>
      <c r="AC528" s="40"/>
      <c r="AD528" s="36">
        <f t="shared" si="565"/>
        <v>0</v>
      </c>
      <c r="AE528" s="36">
        <f t="shared" si="566"/>
        <v>0</v>
      </c>
      <c r="AF528" s="36">
        <f t="shared" si="567"/>
        <v>0</v>
      </c>
      <c r="AG528" s="36">
        <f t="shared" si="568"/>
        <v>0</v>
      </c>
      <c r="AH528" s="36">
        <f t="shared" si="569"/>
        <v>0</v>
      </c>
      <c r="AI528" s="36">
        <f t="shared" si="570"/>
        <v>0</v>
      </c>
      <c r="AJ528" s="36">
        <f t="shared" si="571"/>
        <v>0</v>
      </c>
      <c r="AK528" s="36">
        <f t="shared" si="572"/>
        <v>0</v>
      </c>
      <c r="AL528" s="36">
        <f t="shared" si="573"/>
        <v>0</v>
      </c>
      <c r="AM528" s="36">
        <f t="shared" si="574"/>
        <v>0</v>
      </c>
      <c r="AN528" s="40"/>
      <c r="AO528" s="36">
        <f t="shared" si="600"/>
        <v>0</v>
      </c>
      <c r="AP528" s="36">
        <f t="shared" si="601"/>
        <v>0</v>
      </c>
      <c r="AQ528" s="36">
        <f t="shared" si="602"/>
        <v>0</v>
      </c>
      <c r="AR528" s="36">
        <f t="shared" si="603"/>
        <v>0</v>
      </c>
      <c r="AS528" s="36">
        <f t="shared" si="604"/>
        <v>0</v>
      </c>
      <c r="AT528" s="36">
        <f t="shared" si="605"/>
        <v>0</v>
      </c>
      <c r="AU528" s="36">
        <f t="shared" si="606"/>
        <v>0</v>
      </c>
      <c r="AV528" s="36">
        <f t="shared" si="607"/>
        <v>384.19</v>
      </c>
      <c r="AW528" s="36">
        <f t="shared" si="608"/>
        <v>0</v>
      </c>
      <c r="AX528" s="36">
        <f t="shared" si="609"/>
        <v>0</v>
      </c>
      <c r="AZ528" s="36">
        <f t="shared" si="622"/>
        <v>0</v>
      </c>
      <c r="BA528" s="36">
        <f t="shared" si="623"/>
        <v>0</v>
      </c>
      <c r="BB528" s="36">
        <f t="shared" si="624"/>
        <v>0</v>
      </c>
      <c r="BC528" s="36">
        <f t="shared" si="625"/>
        <v>0</v>
      </c>
      <c r="BD528" s="36">
        <f t="shared" si="626"/>
        <v>0</v>
      </c>
      <c r="BE528" s="36">
        <f t="shared" si="627"/>
        <v>0</v>
      </c>
      <c r="BF528" s="36">
        <f t="shared" si="628"/>
        <v>0</v>
      </c>
      <c r="BG528" s="36">
        <f t="shared" si="629"/>
        <v>0</v>
      </c>
      <c r="BH528" s="36">
        <f t="shared" si="630"/>
        <v>0</v>
      </c>
      <c r="BI528" s="36">
        <f t="shared" si="631"/>
        <v>0</v>
      </c>
      <c r="BJ528" s="118">
        <f t="shared" si="610"/>
        <v>0</v>
      </c>
      <c r="BK528" s="37"/>
      <c r="BL528" s="38">
        <f t="shared" si="632"/>
        <v>0</v>
      </c>
      <c r="BM528" s="39">
        <f>IF(BA528+AP528+T527&gt;=F$8,0,IF(SUM($BL528:BL528)&lt;$C528,MIN(F$8-(BA528+AP528+T527),$C528-SUM($BL528:BL528)),0))</f>
        <v>0</v>
      </c>
      <c r="BN528" s="39">
        <f>IF(BB528+AQ528+U527&gt;=G$8,0,IF(SUM($BL528:BM528)&lt;$C528,MIN(G$8-(BB528+AQ528+U527),$C528-SUM($BL528:BM528)),0))</f>
        <v>0</v>
      </c>
      <c r="BO528" s="39">
        <f>IF(BC528+AR528+V527&gt;=H$8,0,IF(SUM($BL528:BN528)&lt;$C528,MIN(H$8-(BC528+AR528+V527),$C528-SUM($BL528:BN528)),0))</f>
        <v>0</v>
      </c>
      <c r="BP528" s="39">
        <f>IF(BD528+AS528+W527&gt;=I$8,0,IF(SUM($BL528:BO528)&lt;$C528,MIN(I$8-(BD528+AS528+W527),$C528-SUM($BL528:BO528)),0))</f>
        <v>0</v>
      </c>
      <c r="BQ528" s="39">
        <f>IF(BE528+AT528+X527&gt;=J$8,0,IF(SUM($BL528:BP528)&lt;$C528,MIN(J$8-(BE528+AT528+X527),$C528-SUM($BL528:BP528)),0))</f>
        <v>0</v>
      </c>
      <c r="BR528" s="39">
        <f>IF(BF528+AU528+Y527&gt;=K$8,0,IF(SUM($BL528:BQ528)&lt;$C528,MIN(K$8-(BF528+AU528+Y527),$C528-SUM($BL528:BQ528)),0))</f>
        <v>0</v>
      </c>
      <c r="BS528" s="39">
        <f>IF(BG528+AV528+Z527&gt;=L$8,0,IF(SUM($BL528:BR528)&lt;$C528,MIN(L$8-(BG528+AV528+Z527),$C528-SUM($BL528:BR528)),0))</f>
        <v>0</v>
      </c>
      <c r="BT528" s="39">
        <f>IF(BH528+AW528+AA527&gt;=M$8,0,IF(SUM($BL528:BS528)&lt;$C528,MIN(M$8-(BH528+AW528+AA527),$C528-SUM($BL528:BS528)),0))</f>
        <v>0</v>
      </c>
      <c r="BU528" s="39">
        <f>IF(BI528+AX528+AB527&gt;=N$8,0,IF(SUM($BL528:BT528)&lt;$C528,MIN(N$8-(BI528+AX528+AB527),$C528-SUM($BL528:BT528)),0))</f>
        <v>0</v>
      </c>
      <c r="BW528" s="52" t="e">
        <f t="shared" si="633"/>
        <v>#N/A</v>
      </c>
      <c r="BX528" s="174" t="e">
        <f t="shared" si="634"/>
        <v>#N/A</v>
      </c>
      <c r="BY528" s="39">
        <f t="shared" si="611"/>
        <v>0</v>
      </c>
      <c r="BZ528" s="174" t="e">
        <f t="shared" si="635"/>
        <v>#N/A</v>
      </c>
      <c r="CA528" s="37">
        <f t="shared" si="612"/>
        <v>0</v>
      </c>
      <c r="CB528" s="174" t="e">
        <f t="shared" si="636"/>
        <v>#N/A</v>
      </c>
      <c r="CC528" s="39">
        <f t="shared" si="613"/>
        <v>0</v>
      </c>
      <c r="CD528" s="174" t="e">
        <f t="shared" si="637"/>
        <v>#N/A</v>
      </c>
      <c r="CE528" s="39">
        <f t="shared" si="614"/>
        <v>0</v>
      </c>
      <c r="CF528" s="174" t="e">
        <f t="shared" si="638"/>
        <v>#N/A</v>
      </c>
      <c r="CG528" s="39">
        <f t="shared" si="615"/>
        <v>0</v>
      </c>
      <c r="CH528" s="174" t="e">
        <f t="shared" si="639"/>
        <v>#N/A</v>
      </c>
      <c r="CI528" s="39">
        <f t="shared" si="616"/>
        <v>0</v>
      </c>
      <c r="CJ528" s="174" t="e">
        <f t="shared" si="640"/>
        <v>#N/A</v>
      </c>
      <c r="CK528" s="39">
        <f t="shared" si="617"/>
        <v>0</v>
      </c>
      <c r="CL528" s="174" t="e">
        <f t="shared" si="641"/>
        <v>#N/A</v>
      </c>
      <c r="CM528" s="39">
        <f t="shared" si="618"/>
        <v>0</v>
      </c>
      <c r="CN528" s="174" t="e">
        <f t="shared" si="642"/>
        <v>#N/A</v>
      </c>
      <c r="CO528" s="39">
        <f t="shared" si="619"/>
        <v>0</v>
      </c>
      <c r="CP528" s="174" t="e">
        <f t="shared" si="643"/>
        <v>#N/A</v>
      </c>
      <c r="CQ528" s="39">
        <f t="shared" si="620"/>
        <v>0</v>
      </c>
      <c r="CR528" s="39" t="e">
        <f>IF(ISERROR(BX528),NA(),(BY528/Calculator!$E$6)/2)</f>
        <v>#N/A</v>
      </c>
      <c r="CS528" s="39" t="e">
        <f>IF(ISERROR(BZ528),NA(),(CA528/Calculator!$E$6)/2)</f>
        <v>#N/A</v>
      </c>
      <c r="CT528" s="39" t="e">
        <f>IF(ISERROR(CB528),NA(),(CC528/Calculator!$E$6)/2)</f>
        <v>#N/A</v>
      </c>
      <c r="CU528" s="39" t="e">
        <f>IF(ISERROR(CD528),NA(),(CE528/Calculator!$E$6)/2)</f>
        <v>#N/A</v>
      </c>
      <c r="CV528" s="39" t="e">
        <f>IF(ISERROR(CF528),NA(),(CG528/Calculator!$E$6)/2)</f>
        <v>#N/A</v>
      </c>
      <c r="CW528" s="39" t="e">
        <f>IF(ISERROR(CH528),NA(),(CI528/Calculator!$E$6)/2)</f>
        <v>#N/A</v>
      </c>
      <c r="CX528" s="39" t="e">
        <f>IF(ISERROR(CJ528),NA(),(CK528/Calculator!$E$6)/2)</f>
        <v>#N/A</v>
      </c>
      <c r="CY528" s="39" t="e">
        <f>IF(ISERROR(CL528),NA(),(CM528/Calculator!$E$6)/2)</f>
        <v>#N/A</v>
      </c>
      <c r="CZ528" s="39" t="e">
        <f>IF(ISERROR(CN528),NA(),(CO528/Calculator!$E$6)/2)</f>
        <v>#N/A</v>
      </c>
      <c r="DA528" s="39" t="e">
        <f>IF(ISERROR(CP528),NA(),(CQ528/Calculator!$E$6)/2)</f>
        <v>#N/A</v>
      </c>
    </row>
    <row r="529" spans="1:105" s="34" customFormat="1" ht="12" thickBot="1" x14ac:dyDescent="0.25">
      <c r="A529" s="51" t="str">
        <f t="shared" si="575"/>
        <v/>
      </c>
      <c r="B529" s="52" t="str">
        <f t="shared" si="644"/>
        <v/>
      </c>
      <c r="C529" s="53" t="str">
        <f t="shared" si="576"/>
        <v/>
      </c>
      <c r="D529" s="54"/>
      <c r="E529" s="36">
        <f t="shared" si="577"/>
        <v>0</v>
      </c>
      <c r="F529" s="36">
        <f t="shared" si="578"/>
        <v>0</v>
      </c>
      <c r="G529" s="36">
        <f t="shared" si="579"/>
        <v>0</v>
      </c>
      <c r="H529" s="36">
        <f t="shared" si="580"/>
        <v>0</v>
      </c>
      <c r="I529" s="36">
        <f t="shared" si="581"/>
        <v>0</v>
      </c>
      <c r="J529" s="36">
        <f t="shared" si="582"/>
        <v>0</v>
      </c>
      <c r="K529" s="36">
        <f t="shared" si="583"/>
        <v>0</v>
      </c>
      <c r="L529" s="36">
        <f t="shared" si="584"/>
        <v>0</v>
      </c>
      <c r="M529" s="36">
        <f t="shared" si="585"/>
        <v>0</v>
      </c>
      <c r="N529" s="36">
        <f t="shared" si="586"/>
        <v>0</v>
      </c>
      <c r="O529" s="49">
        <f t="shared" si="587"/>
        <v>0</v>
      </c>
      <c r="P529" s="132" t="str">
        <f t="shared" si="588"/>
        <v/>
      </c>
      <c r="Q529" s="50">
        <f t="shared" si="589"/>
        <v>0</v>
      </c>
      <c r="R529" s="37"/>
      <c r="S529" s="36">
        <f t="shared" si="590"/>
        <v>1000</v>
      </c>
      <c r="T529" s="36">
        <f t="shared" si="591"/>
        <v>0</v>
      </c>
      <c r="U529" s="36">
        <f t="shared" si="592"/>
        <v>0</v>
      </c>
      <c r="V529" s="36">
        <f t="shared" si="593"/>
        <v>0</v>
      </c>
      <c r="W529" s="36">
        <f t="shared" si="594"/>
        <v>3000</v>
      </c>
      <c r="X529" s="36">
        <f t="shared" si="595"/>
        <v>0</v>
      </c>
      <c r="Y529" s="36">
        <f t="shared" si="596"/>
        <v>0</v>
      </c>
      <c r="Z529" s="36">
        <f t="shared" si="597"/>
        <v>132493.25000000009</v>
      </c>
      <c r="AA529" s="36">
        <f t="shared" si="598"/>
        <v>0</v>
      </c>
      <c r="AB529" s="36">
        <f t="shared" si="599"/>
        <v>0</v>
      </c>
      <c r="AC529" s="40"/>
      <c r="AD529" s="36">
        <f t="shared" si="565"/>
        <v>0</v>
      </c>
      <c r="AE529" s="36">
        <f t="shared" si="566"/>
        <v>0</v>
      </c>
      <c r="AF529" s="36">
        <f t="shared" si="567"/>
        <v>0</v>
      </c>
      <c r="AG529" s="36">
        <f t="shared" si="568"/>
        <v>0</v>
      </c>
      <c r="AH529" s="36">
        <f t="shared" si="569"/>
        <v>0</v>
      </c>
      <c r="AI529" s="36">
        <f t="shared" si="570"/>
        <v>0</v>
      </c>
      <c r="AJ529" s="36">
        <f t="shared" si="571"/>
        <v>0</v>
      </c>
      <c r="AK529" s="36">
        <f t="shared" si="572"/>
        <v>0</v>
      </c>
      <c r="AL529" s="36">
        <f t="shared" si="573"/>
        <v>0</v>
      </c>
      <c r="AM529" s="36">
        <f t="shared" si="574"/>
        <v>0</v>
      </c>
      <c r="AN529" s="40"/>
      <c r="AO529" s="36">
        <f t="shared" si="600"/>
        <v>0</v>
      </c>
      <c r="AP529" s="36">
        <f t="shared" si="601"/>
        <v>0</v>
      </c>
      <c r="AQ529" s="36">
        <f t="shared" si="602"/>
        <v>0</v>
      </c>
      <c r="AR529" s="36">
        <f t="shared" si="603"/>
        <v>0</v>
      </c>
      <c r="AS529" s="36">
        <f t="shared" si="604"/>
        <v>0</v>
      </c>
      <c r="AT529" s="36">
        <f t="shared" si="605"/>
        <v>0</v>
      </c>
      <c r="AU529" s="36">
        <f t="shared" si="606"/>
        <v>0</v>
      </c>
      <c r="AV529" s="36">
        <f t="shared" si="607"/>
        <v>385.31</v>
      </c>
      <c r="AW529" s="36">
        <f t="shared" si="608"/>
        <v>0</v>
      </c>
      <c r="AX529" s="36">
        <f t="shared" si="609"/>
        <v>0</v>
      </c>
      <c r="AZ529" s="36">
        <f t="shared" si="622"/>
        <v>0</v>
      </c>
      <c r="BA529" s="36">
        <f t="shared" si="623"/>
        <v>0</v>
      </c>
      <c r="BB529" s="36">
        <f t="shared" si="624"/>
        <v>0</v>
      </c>
      <c r="BC529" s="36">
        <f t="shared" si="625"/>
        <v>0</v>
      </c>
      <c r="BD529" s="36">
        <f t="shared" si="626"/>
        <v>0</v>
      </c>
      <c r="BE529" s="36">
        <f t="shared" si="627"/>
        <v>0</v>
      </c>
      <c r="BF529" s="36">
        <f t="shared" si="628"/>
        <v>0</v>
      </c>
      <c r="BG529" s="36">
        <f t="shared" si="629"/>
        <v>0</v>
      </c>
      <c r="BH529" s="36">
        <f t="shared" si="630"/>
        <v>0</v>
      </c>
      <c r="BI529" s="36">
        <f t="shared" si="631"/>
        <v>0</v>
      </c>
      <c r="BJ529" s="118">
        <f t="shared" si="610"/>
        <v>0</v>
      </c>
      <c r="BK529" s="37"/>
      <c r="BL529" s="38">
        <f t="shared" si="632"/>
        <v>0</v>
      </c>
      <c r="BM529" s="39">
        <f>IF(BA529+AP529+T528&gt;=F$8,0,IF(SUM($BL529:BL529)&lt;$C529,MIN(F$8-(BA529+AP529+T528),$C529-SUM($BL529:BL529)),0))</f>
        <v>0</v>
      </c>
      <c r="BN529" s="39">
        <f>IF(BB529+AQ529+U528&gt;=G$8,0,IF(SUM($BL529:BM529)&lt;$C529,MIN(G$8-(BB529+AQ529+U528),$C529-SUM($BL529:BM529)),0))</f>
        <v>0</v>
      </c>
      <c r="BO529" s="39">
        <f>IF(BC529+AR529+V528&gt;=H$8,0,IF(SUM($BL529:BN529)&lt;$C529,MIN(H$8-(BC529+AR529+V528),$C529-SUM($BL529:BN529)),0))</f>
        <v>0</v>
      </c>
      <c r="BP529" s="39">
        <f>IF(BD529+AS529+W528&gt;=I$8,0,IF(SUM($BL529:BO529)&lt;$C529,MIN(I$8-(BD529+AS529+W528),$C529-SUM($BL529:BO529)),0))</f>
        <v>0</v>
      </c>
      <c r="BQ529" s="39">
        <f>IF(BE529+AT529+X528&gt;=J$8,0,IF(SUM($BL529:BP529)&lt;$C529,MIN(J$8-(BE529+AT529+X528),$C529-SUM($BL529:BP529)),0))</f>
        <v>0</v>
      </c>
      <c r="BR529" s="39">
        <f>IF(BF529+AU529+Y528&gt;=K$8,0,IF(SUM($BL529:BQ529)&lt;$C529,MIN(K$8-(BF529+AU529+Y528),$C529-SUM($BL529:BQ529)),0))</f>
        <v>0</v>
      </c>
      <c r="BS529" s="39">
        <f>IF(BG529+AV529+Z528&gt;=L$8,0,IF(SUM($BL529:BR529)&lt;$C529,MIN(L$8-(BG529+AV529+Z528),$C529-SUM($BL529:BR529)),0))</f>
        <v>0</v>
      </c>
      <c r="BT529" s="39">
        <f>IF(BH529+AW529+AA528&gt;=M$8,0,IF(SUM($BL529:BS529)&lt;$C529,MIN(M$8-(BH529+AW529+AA528),$C529-SUM($BL529:BS529)),0))</f>
        <v>0</v>
      </c>
      <c r="BU529" s="39">
        <f>IF(BI529+AX529+AB528&gt;=N$8,0,IF(SUM($BL529:BT529)&lt;$C529,MIN(N$8-(BI529+AX529+AB528),$C529-SUM($BL529:BT529)),0))</f>
        <v>0</v>
      </c>
      <c r="BW529" s="52" t="e">
        <f t="shared" si="633"/>
        <v>#N/A</v>
      </c>
      <c r="BX529" s="174" t="e">
        <f t="shared" si="634"/>
        <v>#N/A</v>
      </c>
      <c r="BY529" s="39">
        <f t="shared" si="611"/>
        <v>0</v>
      </c>
      <c r="BZ529" s="174" t="e">
        <f t="shared" si="635"/>
        <v>#N/A</v>
      </c>
      <c r="CA529" s="37">
        <f t="shared" si="612"/>
        <v>0</v>
      </c>
      <c r="CB529" s="174" t="e">
        <f t="shared" si="636"/>
        <v>#N/A</v>
      </c>
      <c r="CC529" s="39">
        <f t="shared" si="613"/>
        <v>0</v>
      </c>
      <c r="CD529" s="174" t="e">
        <f t="shared" si="637"/>
        <v>#N/A</v>
      </c>
      <c r="CE529" s="39">
        <f t="shared" si="614"/>
        <v>0</v>
      </c>
      <c r="CF529" s="174" t="e">
        <f t="shared" si="638"/>
        <v>#N/A</v>
      </c>
      <c r="CG529" s="39">
        <f t="shared" si="615"/>
        <v>0</v>
      </c>
      <c r="CH529" s="174" t="e">
        <f t="shared" si="639"/>
        <v>#N/A</v>
      </c>
      <c r="CI529" s="39">
        <f t="shared" si="616"/>
        <v>0</v>
      </c>
      <c r="CJ529" s="174" t="e">
        <f t="shared" si="640"/>
        <v>#N/A</v>
      </c>
      <c r="CK529" s="39">
        <f t="shared" si="617"/>
        <v>0</v>
      </c>
      <c r="CL529" s="174" t="e">
        <f t="shared" si="641"/>
        <v>#N/A</v>
      </c>
      <c r="CM529" s="39">
        <f t="shared" si="618"/>
        <v>0</v>
      </c>
      <c r="CN529" s="174" t="e">
        <f t="shared" si="642"/>
        <v>#N/A</v>
      </c>
      <c r="CO529" s="39">
        <f t="shared" si="619"/>
        <v>0</v>
      </c>
      <c r="CP529" s="174" t="e">
        <f t="shared" si="643"/>
        <v>#N/A</v>
      </c>
      <c r="CQ529" s="39">
        <f t="shared" si="620"/>
        <v>0</v>
      </c>
      <c r="CR529" s="39" t="e">
        <f>IF(ISERROR(BX529),NA(),(BY529/Calculator!$E$6)/2)</f>
        <v>#N/A</v>
      </c>
      <c r="CS529" s="39" t="e">
        <f>IF(ISERROR(BZ529),NA(),(CA529/Calculator!$E$6)/2)</f>
        <v>#N/A</v>
      </c>
      <c r="CT529" s="39" t="e">
        <f>IF(ISERROR(CB529),NA(),(CC529/Calculator!$E$6)/2)</f>
        <v>#N/A</v>
      </c>
      <c r="CU529" s="39" t="e">
        <f>IF(ISERROR(CD529),NA(),(CE529/Calculator!$E$6)/2)</f>
        <v>#N/A</v>
      </c>
      <c r="CV529" s="39" t="e">
        <f>IF(ISERROR(CF529),NA(),(CG529/Calculator!$E$6)/2)</f>
        <v>#N/A</v>
      </c>
      <c r="CW529" s="39" t="e">
        <f>IF(ISERROR(CH529),NA(),(CI529/Calculator!$E$6)/2)</f>
        <v>#N/A</v>
      </c>
      <c r="CX529" s="39" t="e">
        <f>IF(ISERROR(CJ529),NA(),(CK529/Calculator!$E$6)/2)</f>
        <v>#N/A</v>
      </c>
      <c r="CY529" s="39" t="e">
        <f>IF(ISERROR(CL529),NA(),(CM529/Calculator!$E$6)/2)</f>
        <v>#N/A</v>
      </c>
      <c r="CZ529" s="39" t="e">
        <f>IF(ISERROR(CN529),NA(),(CO529/Calculator!$E$6)/2)</f>
        <v>#N/A</v>
      </c>
      <c r="DA529" s="39" t="e">
        <f>IF(ISERROR(CP529),NA(),(CQ529/Calculator!$E$6)/2)</f>
        <v>#N/A</v>
      </c>
    </row>
    <row r="530" spans="1:105" s="34" customFormat="1" ht="12" thickBot="1" x14ac:dyDescent="0.25">
      <c r="A530" s="51" t="str">
        <f t="shared" si="575"/>
        <v/>
      </c>
      <c r="B530" s="52" t="str">
        <f t="shared" si="644"/>
        <v/>
      </c>
      <c r="C530" s="53" t="str">
        <f t="shared" si="576"/>
        <v/>
      </c>
      <c r="D530" s="54"/>
      <c r="E530" s="36">
        <f t="shared" si="577"/>
        <v>0</v>
      </c>
      <c r="F530" s="36">
        <f t="shared" si="578"/>
        <v>0</v>
      </c>
      <c r="G530" s="36">
        <f t="shared" si="579"/>
        <v>0</v>
      </c>
      <c r="H530" s="36">
        <f t="shared" si="580"/>
        <v>0</v>
      </c>
      <c r="I530" s="36">
        <f t="shared" si="581"/>
        <v>0</v>
      </c>
      <c r="J530" s="36">
        <f t="shared" si="582"/>
        <v>0</v>
      </c>
      <c r="K530" s="36">
        <f t="shared" si="583"/>
        <v>0</v>
      </c>
      <c r="L530" s="36">
        <f t="shared" si="584"/>
        <v>0</v>
      </c>
      <c r="M530" s="36">
        <f t="shared" si="585"/>
        <v>0</v>
      </c>
      <c r="N530" s="36">
        <f t="shared" si="586"/>
        <v>0</v>
      </c>
      <c r="O530" s="49">
        <f t="shared" si="587"/>
        <v>0</v>
      </c>
      <c r="P530" s="132" t="str">
        <f t="shared" si="588"/>
        <v/>
      </c>
      <c r="Q530" s="50">
        <f t="shared" si="589"/>
        <v>0</v>
      </c>
      <c r="R530" s="37"/>
      <c r="S530" s="36">
        <f t="shared" si="590"/>
        <v>1000</v>
      </c>
      <c r="T530" s="36">
        <f t="shared" si="591"/>
        <v>0</v>
      </c>
      <c r="U530" s="36">
        <f t="shared" si="592"/>
        <v>0</v>
      </c>
      <c r="V530" s="36">
        <f t="shared" si="593"/>
        <v>0</v>
      </c>
      <c r="W530" s="36">
        <f t="shared" si="594"/>
        <v>3000</v>
      </c>
      <c r="X530" s="36">
        <f t="shared" si="595"/>
        <v>0</v>
      </c>
      <c r="Y530" s="36">
        <f t="shared" si="596"/>
        <v>0</v>
      </c>
      <c r="Z530" s="36">
        <f t="shared" si="597"/>
        <v>132879.69000000009</v>
      </c>
      <c r="AA530" s="36">
        <f t="shared" si="598"/>
        <v>0</v>
      </c>
      <c r="AB530" s="36">
        <f t="shared" si="599"/>
        <v>0</v>
      </c>
      <c r="AC530" s="40"/>
      <c r="AD530" s="36">
        <f t="shared" si="565"/>
        <v>0</v>
      </c>
      <c r="AE530" s="36">
        <f t="shared" si="566"/>
        <v>0</v>
      </c>
      <c r="AF530" s="36">
        <f t="shared" si="567"/>
        <v>0</v>
      </c>
      <c r="AG530" s="36">
        <f t="shared" si="568"/>
        <v>0</v>
      </c>
      <c r="AH530" s="36">
        <f t="shared" si="569"/>
        <v>0</v>
      </c>
      <c r="AI530" s="36">
        <f t="shared" si="570"/>
        <v>0</v>
      </c>
      <c r="AJ530" s="36">
        <f t="shared" si="571"/>
        <v>0</v>
      </c>
      <c r="AK530" s="36">
        <f t="shared" si="572"/>
        <v>0</v>
      </c>
      <c r="AL530" s="36">
        <f t="shared" si="573"/>
        <v>0</v>
      </c>
      <c r="AM530" s="36">
        <f t="shared" si="574"/>
        <v>0</v>
      </c>
      <c r="AN530" s="40"/>
      <c r="AO530" s="36">
        <f t="shared" si="600"/>
        <v>0</v>
      </c>
      <c r="AP530" s="36">
        <f t="shared" si="601"/>
        <v>0</v>
      </c>
      <c r="AQ530" s="36">
        <f t="shared" si="602"/>
        <v>0</v>
      </c>
      <c r="AR530" s="36">
        <f t="shared" si="603"/>
        <v>0</v>
      </c>
      <c r="AS530" s="36">
        <f t="shared" si="604"/>
        <v>0</v>
      </c>
      <c r="AT530" s="36">
        <f t="shared" si="605"/>
        <v>0</v>
      </c>
      <c r="AU530" s="36">
        <f t="shared" si="606"/>
        <v>0</v>
      </c>
      <c r="AV530" s="36">
        <f t="shared" si="607"/>
        <v>386.44</v>
      </c>
      <c r="AW530" s="36">
        <f t="shared" si="608"/>
        <v>0</v>
      </c>
      <c r="AX530" s="36">
        <f t="shared" si="609"/>
        <v>0</v>
      </c>
      <c r="AZ530" s="36">
        <f t="shared" si="622"/>
        <v>0</v>
      </c>
      <c r="BA530" s="36">
        <f t="shared" si="623"/>
        <v>0</v>
      </c>
      <c r="BB530" s="36">
        <f t="shared" si="624"/>
        <v>0</v>
      </c>
      <c r="BC530" s="36">
        <f t="shared" si="625"/>
        <v>0</v>
      </c>
      <c r="BD530" s="36">
        <f t="shared" si="626"/>
        <v>0</v>
      </c>
      <c r="BE530" s="36">
        <f t="shared" si="627"/>
        <v>0</v>
      </c>
      <c r="BF530" s="36">
        <f t="shared" si="628"/>
        <v>0</v>
      </c>
      <c r="BG530" s="36">
        <f t="shared" si="629"/>
        <v>0</v>
      </c>
      <c r="BH530" s="36">
        <f t="shared" si="630"/>
        <v>0</v>
      </c>
      <c r="BI530" s="36">
        <f t="shared" si="631"/>
        <v>0</v>
      </c>
      <c r="BJ530" s="118">
        <f t="shared" si="610"/>
        <v>0</v>
      </c>
      <c r="BK530" s="37"/>
      <c r="BL530" s="38">
        <f t="shared" si="632"/>
        <v>0</v>
      </c>
      <c r="BM530" s="39">
        <f>IF(BA530+AP530+T529&gt;=F$8,0,IF(SUM($BL530:BL530)&lt;$C530,MIN(F$8-(BA530+AP530+T529),$C530-SUM($BL530:BL530)),0))</f>
        <v>0</v>
      </c>
      <c r="BN530" s="39">
        <f>IF(BB530+AQ530+U529&gt;=G$8,0,IF(SUM($BL530:BM530)&lt;$C530,MIN(G$8-(BB530+AQ530+U529),$C530-SUM($BL530:BM530)),0))</f>
        <v>0</v>
      </c>
      <c r="BO530" s="39">
        <f>IF(BC530+AR530+V529&gt;=H$8,0,IF(SUM($BL530:BN530)&lt;$C530,MIN(H$8-(BC530+AR530+V529),$C530-SUM($BL530:BN530)),0))</f>
        <v>0</v>
      </c>
      <c r="BP530" s="39">
        <f>IF(BD530+AS530+W529&gt;=I$8,0,IF(SUM($BL530:BO530)&lt;$C530,MIN(I$8-(BD530+AS530+W529),$C530-SUM($BL530:BO530)),0))</f>
        <v>0</v>
      </c>
      <c r="BQ530" s="39">
        <f>IF(BE530+AT530+X529&gt;=J$8,0,IF(SUM($BL530:BP530)&lt;$C530,MIN(J$8-(BE530+AT530+X529),$C530-SUM($BL530:BP530)),0))</f>
        <v>0</v>
      </c>
      <c r="BR530" s="39">
        <f>IF(BF530+AU530+Y529&gt;=K$8,0,IF(SUM($BL530:BQ530)&lt;$C530,MIN(K$8-(BF530+AU530+Y529),$C530-SUM($BL530:BQ530)),0))</f>
        <v>0</v>
      </c>
      <c r="BS530" s="39">
        <f>IF(BG530+AV530+Z529&gt;=L$8,0,IF(SUM($BL530:BR530)&lt;$C530,MIN(L$8-(BG530+AV530+Z529),$C530-SUM($BL530:BR530)),0))</f>
        <v>0</v>
      </c>
      <c r="BT530" s="39">
        <f>IF(BH530+AW530+AA529&gt;=M$8,0,IF(SUM($BL530:BS530)&lt;$C530,MIN(M$8-(BH530+AW530+AA529),$C530-SUM($BL530:BS530)),0))</f>
        <v>0</v>
      </c>
      <c r="BU530" s="39">
        <f>IF(BI530+AX530+AB529&gt;=N$8,0,IF(SUM($BL530:BT530)&lt;$C530,MIN(N$8-(BI530+AX530+AB529),$C530-SUM($BL530:BT530)),0))</f>
        <v>0</v>
      </c>
      <c r="BW530" s="52" t="e">
        <f t="shared" si="633"/>
        <v>#N/A</v>
      </c>
      <c r="BX530" s="174" t="e">
        <f t="shared" si="634"/>
        <v>#N/A</v>
      </c>
      <c r="BY530" s="39">
        <f t="shared" si="611"/>
        <v>0</v>
      </c>
      <c r="BZ530" s="174" t="e">
        <f t="shared" si="635"/>
        <v>#N/A</v>
      </c>
      <c r="CA530" s="37">
        <f t="shared" si="612"/>
        <v>0</v>
      </c>
      <c r="CB530" s="174" t="e">
        <f t="shared" si="636"/>
        <v>#N/A</v>
      </c>
      <c r="CC530" s="39">
        <f t="shared" si="613"/>
        <v>0</v>
      </c>
      <c r="CD530" s="174" t="e">
        <f t="shared" si="637"/>
        <v>#N/A</v>
      </c>
      <c r="CE530" s="39">
        <f t="shared" si="614"/>
        <v>0</v>
      </c>
      <c r="CF530" s="174" t="e">
        <f t="shared" si="638"/>
        <v>#N/A</v>
      </c>
      <c r="CG530" s="39">
        <f t="shared" si="615"/>
        <v>0</v>
      </c>
      <c r="CH530" s="174" t="e">
        <f t="shared" si="639"/>
        <v>#N/A</v>
      </c>
      <c r="CI530" s="39">
        <f t="shared" si="616"/>
        <v>0</v>
      </c>
      <c r="CJ530" s="174" t="e">
        <f t="shared" si="640"/>
        <v>#N/A</v>
      </c>
      <c r="CK530" s="39">
        <f t="shared" si="617"/>
        <v>0</v>
      </c>
      <c r="CL530" s="174" t="e">
        <f t="shared" si="641"/>
        <v>#N/A</v>
      </c>
      <c r="CM530" s="39">
        <f t="shared" si="618"/>
        <v>0</v>
      </c>
      <c r="CN530" s="174" t="e">
        <f t="shared" si="642"/>
        <v>#N/A</v>
      </c>
      <c r="CO530" s="39">
        <f t="shared" si="619"/>
        <v>0</v>
      </c>
      <c r="CP530" s="174" t="e">
        <f t="shared" si="643"/>
        <v>#N/A</v>
      </c>
      <c r="CQ530" s="39">
        <f t="shared" si="620"/>
        <v>0</v>
      </c>
      <c r="CR530" s="39" t="e">
        <f>IF(ISERROR(BX530),NA(),(BY530/Calculator!$E$6)/2)</f>
        <v>#N/A</v>
      </c>
      <c r="CS530" s="39" t="e">
        <f>IF(ISERROR(BZ530),NA(),(CA530/Calculator!$E$6)/2)</f>
        <v>#N/A</v>
      </c>
      <c r="CT530" s="39" t="e">
        <f>IF(ISERROR(CB530),NA(),(CC530/Calculator!$E$6)/2)</f>
        <v>#N/A</v>
      </c>
      <c r="CU530" s="39" t="e">
        <f>IF(ISERROR(CD530),NA(),(CE530/Calculator!$E$6)/2)</f>
        <v>#N/A</v>
      </c>
      <c r="CV530" s="39" t="e">
        <f>IF(ISERROR(CF530),NA(),(CG530/Calculator!$E$6)/2)</f>
        <v>#N/A</v>
      </c>
      <c r="CW530" s="39" t="e">
        <f>IF(ISERROR(CH530),NA(),(CI530/Calculator!$E$6)/2)</f>
        <v>#N/A</v>
      </c>
      <c r="CX530" s="39" t="e">
        <f>IF(ISERROR(CJ530),NA(),(CK530/Calculator!$E$6)/2)</f>
        <v>#N/A</v>
      </c>
      <c r="CY530" s="39" t="e">
        <f>IF(ISERROR(CL530),NA(),(CM530/Calculator!$E$6)/2)</f>
        <v>#N/A</v>
      </c>
      <c r="CZ530" s="39" t="e">
        <f>IF(ISERROR(CN530),NA(),(CO530/Calculator!$E$6)/2)</f>
        <v>#N/A</v>
      </c>
      <c r="DA530" s="39" t="e">
        <f>IF(ISERROR(CP530),NA(),(CQ530/Calculator!$E$6)/2)</f>
        <v>#N/A</v>
      </c>
    </row>
    <row r="531" spans="1:105" s="34" customFormat="1" ht="12" thickBot="1" x14ac:dyDescent="0.25">
      <c r="A531" s="51" t="str">
        <f t="shared" si="575"/>
        <v/>
      </c>
      <c r="B531" s="52" t="str">
        <f t="shared" si="644"/>
        <v/>
      </c>
      <c r="C531" s="53" t="str">
        <f t="shared" si="576"/>
        <v/>
      </c>
      <c r="D531" s="54"/>
      <c r="E531" s="36">
        <f t="shared" si="577"/>
        <v>0</v>
      </c>
      <c r="F531" s="36">
        <f t="shared" si="578"/>
        <v>0</v>
      </c>
      <c r="G531" s="36">
        <f t="shared" si="579"/>
        <v>0</v>
      </c>
      <c r="H531" s="36">
        <f t="shared" si="580"/>
        <v>0</v>
      </c>
      <c r="I531" s="36">
        <f t="shared" si="581"/>
        <v>0</v>
      </c>
      <c r="J531" s="36">
        <f t="shared" si="582"/>
        <v>0</v>
      </c>
      <c r="K531" s="36">
        <f t="shared" si="583"/>
        <v>0</v>
      </c>
      <c r="L531" s="36">
        <f t="shared" si="584"/>
        <v>0</v>
      </c>
      <c r="M531" s="36">
        <f t="shared" si="585"/>
        <v>0</v>
      </c>
      <c r="N531" s="36">
        <f t="shared" si="586"/>
        <v>0</v>
      </c>
      <c r="O531" s="49">
        <f t="shared" si="587"/>
        <v>0</v>
      </c>
      <c r="P531" s="132" t="str">
        <f t="shared" si="588"/>
        <v/>
      </c>
      <c r="Q531" s="50">
        <f t="shared" si="589"/>
        <v>0</v>
      </c>
      <c r="R531" s="37"/>
      <c r="S531" s="36">
        <f t="shared" si="590"/>
        <v>1000</v>
      </c>
      <c r="T531" s="36">
        <f t="shared" si="591"/>
        <v>0</v>
      </c>
      <c r="U531" s="36">
        <f t="shared" si="592"/>
        <v>0</v>
      </c>
      <c r="V531" s="36">
        <f t="shared" si="593"/>
        <v>0</v>
      </c>
      <c r="W531" s="36">
        <f t="shared" si="594"/>
        <v>3000</v>
      </c>
      <c r="X531" s="36">
        <f t="shared" si="595"/>
        <v>0</v>
      </c>
      <c r="Y531" s="36">
        <f t="shared" si="596"/>
        <v>0</v>
      </c>
      <c r="Z531" s="36">
        <f t="shared" si="597"/>
        <v>133267.2600000001</v>
      </c>
      <c r="AA531" s="36">
        <f t="shared" si="598"/>
        <v>0</v>
      </c>
      <c r="AB531" s="36">
        <f t="shared" si="599"/>
        <v>0</v>
      </c>
      <c r="AC531" s="40"/>
      <c r="AD531" s="36">
        <f t="shared" ref="AD531:AD594" si="645">IF(E$8-S531&lt;0,0,E$8-S531)</f>
        <v>0</v>
      </c>
      <c r="AE531" s="36">
        <f t="shared" ref="AE531:AE594" si="646">IF(F$8-T531&lt;0,0,F$8-T531)</f>
        <v>0</v>
      </c>
      <c r="AF531" s="36">
        <f t="shared" ref="AF531:AF594" si="647">IF(G$8-U531&lt;0,0,G$8-U531)</f>
        <v>0</v>
      </c>
      <c r="AG531" s="36">
        <f t="shared" ref="AG531:AG594" si="648">IF(H$8-V531&lt;0,0,H$8-V531)</f>
        <v>0</v>
      </c>
      <c r="AH531" s="36">
        <f t="shared" ref="AH531:AH594" si="649">IF(I$8-W531&lt;0,0,I$8-W531)</f>
        <v>0</v>
      </c>
      <c r="AI531" s="36">
        <f t="shared" ref="AI531:AI594" si="650">IF(J$8-X531&lt;0,0,J$8-X531)</f>
        <v>0</v>
      </c>
      <c r="AJ531" s="36">
        <f t="shared" ref="AJ531:AJ594" si="651">IF(K$8-Y531&lt;0,0,K$8-Y531)</f>
        <v>0</v>
      </c>
      <c r="AK531" s="36">
        <f t="shared" ref="AK531:AK594" si="652">IF(L$8-Z531&lt;0,0,L$8-Z531)</f>
        <v>0</v>
      </c>
      <c r="AL531" s="36">
        <f t="shared" ref="AL531:AL594" si="653">IF(M$8-AA531&lt;0,0,M$8-AA531)</f>
        <v>0</v>
      </c>
      <c r="AM531" s="36">
        <f t="shared" ref="AM531:AM594" si="654">IF(N$8-AB531&lt;0,0,N$8-AB531)</f>
        <v>0</v>
      </c>
      <c r="AN531" s="40"/>
      <c r="AO531" s="36">
        <f t="shared" si="600"/>
        <v>0</v>
      </c>
      <c r="AP531" s="36">
        <f t="shared" si="601"/>
        <v>0</v>
      </c>
      <c r="AQ531" s="36">
        <f t="shared" si="602"/>
        <v>0</v>
      </c>
      <c r="AR531" s="36">
        <f t="shared" si="603"/>
        <v>0</v>
      </c>
      <c r="AS531" s="36">
        <f t="shared" si="604"/>
        <v>0</v>
      </c>
      <c r="AT531" s="36">
        <f t="shared" si="605"/>
        <v>0</v>
      </c>
      <c r="AU531" s="36">
        <f t="shared" si="606"/>
        <v>0</v>
      </c>
      <c r="AV531" s="36">
        <f t="shared" si="607"/>
        <v>387.57</v>
      </c>
      <c r="AW531" s="36">
        <f t="shared" si="608"/>
        <v>0</v>
      </c>
      <c r="AX531" s="36">
        <f t="shared" si="609"/>
        <v>0</v>
      </c>
      <c r="AZ531" s="36">
        <f t="shared" si="622"/>
        <v>0</v>
      </c>
      <c r="BA531" s="36">
        <f t="shared" si="623"/>
        <v>0</v>
      </c>
      <c r="BB531" s="36">
        <f t="shared" si="624"/>
        <v>0</v>
      </c>
      <c r="BC531" s="36">
        <f t="shared" si="625"/>
        <v>0</v>
      </c>
      <c r="BD531" s="36">
        <f t="shared" si="626"/>
        <v>0</v>
      </c>
      <c r="BE531" s="36">
        <f t="shared" si="627"/>
        <v>0</v>
      </c>
      <c r="BF531" s="36">
        <f t="shared" si="628"/>
        <v>0</v>
      </c>
      <c r="BG531" s="36">
        <f t="shared" si="629"/>
        <v>0</v>
      </c>
      <c r="BH531" s="36">
        <f t="shared" si="630"/>
        <v>0</v>
      </c>
      <c r="BI531" s="36">
        <f t="shared" si="631"/>
        <v>0</v>
      </c>
      <c r="BJ531" s="118">
        <f t="shared" si="610"/>
        <v>0</v>
      </c>
      <c r="BK531" s="37"/>
      <c r="BL531" s="38">
        <f t="shared" si="632"/>
        <v>0</v>
      </c>
      <c r="BM531" s="39">
        <f>IF(BA531+AP531+T530&gt;=F$8,0,IF(SUM($BL531:BL531)&lt;$C531,MIN(F$8-(BA531+AP531+T530),$C531-SUM($BL531:BL531)),0))</f>
        <v>0</v>
      </c>
      <c r="BN531" s="39">
        <f>IF(BB531+AQ531+U530&gt;=G$8,0,IF(SUM($BL531:BM531)&lt;$C531,MIN(G$8-(BB531+AQ531+U530),$C531-SUM($BL531:BM531)),0))</f>
        <v>0</v>
      </c>
      <c r="BO531" s="39">
        <f>IF(BC531+AR531+V530&gt;=H$8,0,IF(SUM($BL531:BN531)&lt;$C531,MIN(H$8-(BC531+AR531+V530),$C531-SUM($BL531:BN531)),0))</f>
        <v>0</v>
      </c>
      <c r="BP531" s="39">
        <f>IF(BD531+AS531+W530&gt;=I$8,0,IF(SUM($BL531:BO531)&lt;$C531,MIN(I$8-(BD531+AS531+W530),$C531-SUM($BL531:BO531)),0))</f>
        <v>0</v>
      </c>
      <c r="BQ531" s="39">
        <f>IF(BE531+AT531+X530&gt;=J$8,0,IF(SUM($BL531:BP531)&lt;$C531,MIN(J$8-(BE531+AT531+X530),$C531-SUM($BL531:BP531)),0))</f>
        <v>0</v>
      </c>
      <c r="BR531" s="39">
        <f>IF(BF531+AU531+Y530&gt;=K$8,0,IF(SUM($BL531:BQ531)&lt;$C531,MIN(K$8-(BF531+AU531+Y530),$C531-SUM($BL531:BQ531)),0))</f>
        <v>0</v>
      </c>
      <c r="BS531" s="39">
        <f>IF(BG531+AV531+Z530&gt;=L$8,0,IF(SUM($BL531:BR531)&lt;$C531,MIN(L$8-(BG531+AV531+Z530),$C531-SUM($BL531:BR531)),0))</f>
        <v>0</v>
      </c>
      <c r="BT531" s="39">
        <f>IF(BH531+AW531+AA530&gt;=M$8,0,IF(SUM($BL531:BS531)&lt;$C531,MIN(M$8-(BH531+AW531+AA530),$C531-SUM($BL531:BS531)),0))</f>
        <v>0</v>
      </c>
      <c r="BU531" s="39">
        <f>IF(BI531+AX531+AB530&gt;=N$8,0,IF(SUM($BL531:BT531)&lt;$C531,MIN(N$8-(BI531+AX531+AB530),$C531-SUM($BL531:BT531)),0))</f>
        <v>0</v>
      </c>
      <c r="BW531" s="52" t="e">
        <f t="shared" si="633"/>
        <v>#N/A</v>
      </c>
      <c r="BX531" s="174" t="e">
        <f t="shared" si="634"/>
        <v>#N/A</v>
      </c>
      <c r="BY531" s="39">
        <f t="shared" si="611"/>
        <v>0</v>
      </c>
      <c r="BZ531" s="174" t="e">
        <f t="shared" si="635"/>
        <v>#N/A</v>
      </c>
      <c r="CA531" s="37">
        <f t="shared" si="612"/>
        <v>0</v>
      </c>
      <c r="CB531" s="174" t="e">
        <f t="shared" si="636"/>
        <v>#N/A</v>
      </c>
      <c r="CC531" s="39">
        <f t="shared" si="613"/>
        <v>0</v>
      </c>
      <c r="CD531" s="174" t="e">
        <f t="shared" si="637"/>
        <v>#N/A</v>
      </c>
      <c r="CE531" s="39">
        <f t="shared" si="614"/>
        <v>0</v>
      </c>
      <c r="CF531" s="174" t="e">
        <f t="shared" si="638"/>
        <v>#N/A</v>
      </c>
      <c r="CG531" s="39">
        <f t="shared" si="615"/>
        <v>0</v>
      </c>
      <c r="CH531" s="174" t="e">
        <f t="shared" si="639"/>
        <v>#N/A</v>
      </c>
      <c r="CI531" s="39">
        <f t="shared" si="616"/>
        <v>0</v>
      </c>
      <c r="CJ531" s="174" t="e">
        <f t="shared" si="640"/>
        <v>#N/A</v>
      </c>
      <c r="CK531" s="39">
        <f t="shared" si="617"/>
        <v>0</v>
      </c>
      <c r="CL531" s="174" t="e">
        <f t="shared" si="641"/>
        <v>#N/A</v>
      </c>
      <c r="CM531" s="39">
        <f t="shared" si="618"/>
        <v>0</v>
      </c>
      <c r="CN531" s="174" t="e">
        <f t="shared" si="642"/>
        <v>#N/A</v>
      </c>
      <c r="CO531" s="39">
        <f t="shared" si="619"/>
        <v>0</v>
      </c>
      <c r="CP531" s="174" t="e">
        <f t="shared" si="643"/>
        <v>#N/A</v>
      </c>
      <c r="CQ531" s="39">
        <f t="shared" si="620"/>
        <v>0</v>
      </c>
      <c r="CR531" s="39" t="e">
        <f>IF(ISERROR(BX531),NA(),(BY531/Calculator!$E$6)/2)</f>
        <v>#N/A</v>
      </c>
      <c r="CS531" s="39" t="e">
        <f>IF(ISERROR(BZ531),NA(),(CA531/Calculator!$E$6)/2)</f>
        <v>#N/A</v>
      </c>
      <c r="CT531" s="39" t="e">
        <f>IF(ISERROR(CB531),NA(),(CC531/Calculator!$E$6)/2)</f>
        <v>#N/A</v>
      </c>
      <c r="CU531" s="39" t="e">
        <f>IF(ISERROR(CD531),NA(),(CE531/Calculator!$E$6)/2)</f>
        <v>#N/A</v>
      </c>
      <c r="CV531" s="39" t="e">
        <f>IF(ISERROR(CF531),NA(),(CG531/Calculator!$E$6)/2)</f>
        <v>#N/A</v>
      </c>
      <c r="CW531" s="39" t="e">
        <f>IF(ISERROR(CH531),NA(),(CI531/Calculator!$E$6)/2)</f>
        <v>#N/A</v>
      </c>
      <c r="CX531" s="39" t="e">
        <f>IF(ISERROR(CJ531),NA(),(CK531/Calculator!$E$6)/2)</f>
        <v>#N/A</v>
      </c>
      <c r="CY531" s="39" t="e">
        <f>IF(ISERROR(CL531),NA(),(CM531/Calculator!$E$6)/2)</f>
        <v>#N/A</v>
      </c>
      <c r="CZ531" s="39" t="e">
        <f>IF(ISERROR(CN531),NA(),(CO531/Calculator!$E$6)/2)</f>
        <v>#N/A</v>
      </c>
      <c r="DA531" s="39" t="e">
        <f>IF(ISERROR(CP531),NA(),(CQ531/Calculator!$E$6)/2)</f>
        <v>#N/A</v>
      </c>
    </row>
    <row r="532" spans="1:105" s="34" customFormat="1" ht="12" thickBot="1" x14ac:dyDescent="0.25">
      <c r="A532" s="51" t="str">
        <f t="shared" ref="A532:A595" si="655">IF(SUM(AD531:AM531)&gt;0,A531+1,"")</f>
        <v/>
      </c>
      <c r="B532" s="52" t="str">
        <f t="shared" si="644"/>
        <v/>
      </c>
      <c r="C532" s="53" t="str">
        <f t="shared" ref="C532:C595" si="656">IF(A532="","",IF($E$4-BJ532&lt;0,"Err",$E$4-BJ532+D532))</f>
        <v/>
      </c>
      <c r="D532" s="54"/>
      <c r="E532" s="36">
        <f t="shared" ref="E532:E595" si="657">AZ532+BL532</f>
        <v>0</v>
      </c>
      <c r="F532" s="36">
        <f t="shared" ref="F532:F595" si="658">BA532+BM532</f>
        <v>0</v>
      </c>
      <c r="G532" s="36">
        <f t="shared" ref="G532:G595" si="659">BB532+BN532</f>
        <v>0</v>
      </c>
      <c r="H532" s="36">
        <f t="shared" ref="H532:H595" si="660">BC532+BO532</f>
        <v>0</v>
      </c>
      <c r="I532" s="36">
        <f t="shared" ref="I532:I595" si="661">BD532+BP532</f>
        <v>0</v>
      </c>
      <c r="J532" s="36">
        <f t="shared" ref="J532:J595" si="662">BE532+BQ532</f>
        <v>0</v>
      </c>
      <c r="K532" s="36">
        <f t="shared" ref="K532:K595" si="663">BF532+BR532</f>
        <v>0</v>
      </c>
      <c r="L532" s="36">
        <f t="shared" ref="L532:L595" si="664">BG532+BS532</f>
        <v>0</v>
      </c>
      <c r="M532" s="36">
        <f t="shared" ref="M532:M595" si="665">BH532+BT532</f>
        <v>0</v>
      </c>
      <c r="N532" s="36">
        <f t="shared" ref="N532:N595" si="666">BI532+BU532</f>
        <v>0</v>
      </c>
      <c r="O532" s="49">
        <f t="shared" ref="O532:O595" si="667">SUM(E532:N532)</f>
        <v>0</v>
      </c>
      <c r="P532" s="132" t="str">
        <f t="shared" ref="P532:P595" si="668">IF(A532="","",SUM(AO532:AX532))</f>
        <v/>
      </c>
      <c r="Q532" s="50">
        <f t="shared" ref="Q532:Q595" si="669">SUM(AD532:AM532)</f>
        <v>0</v>
      </c>
      <c r="R532" s="37"/>
      <c r="S532" s="36">
        <f t="shared" ref="S532:S595" si="670">S531+AO532+AZ532+BL532</f>
        <v>1000</v>
      </c>
      <c r="T532" s="36">
        <f t="shared" ref="T532:T595" si="671">T531+AP532+BA532+BM532</f>
        <v>0</v>
      </c>
      <c r="U532" s="36">
        <f t="shared" ref="U532:U595" si="672">U531+AQ532+BB532+BN532</f>
        <v>0</v>
      </c>
      <c r="V532" s="36">
        <f t="shared" ref="V532:V595" si="673">V531+AR532+BC532+BO532</f>
        <v>0</v>
      </c>
      <c r="W532" s="36">
        <f t="shared" ref="W532:W595" si="674">W531+AS532+BD532+BP532</f>
        <v>3000</v>
      </c>
      <c r="X532" s="36">
        <f t="shared" ref="X532:X595" si="675">X531+AT532+BE532+BQ532</f>
        <v>0</v>
      </c>
      <c r="Y532" s="36">
        <f t="shared" ref="Y532:Y595" si="676">Y531+AU532+BF532+BR532</f>
        <v>0</v>
      </c>
      <c r="Z532" s="36">
        <f t="shared" ref="Z532:Z595" si="677">Z531+AV532+BG532+BS532</f>
        <v>133655.96000000011</v>
      </c>
      <c r="AA532" s="36">
        <f t="shared" ref="AA532:AA595" si="678">AA531+AW532+BH532+BT532</f>
        <v>0</v>
      </c>
      <c r="AB532" s="36">
        <f t="shared" ref="AB532:AB595" si="679">AB531+AX532+BI532+BU532</f>
        <v>0</v>
      </c>
      <c r="AC532" s="40"/>
      <c r="AD532" s="36">
        <f t="shared" si="645"/>
        <v>0</v>
      </c>
      <c r="AE532" s="36">
        <f t="shared" si="646"/>
        <v>0</v>
      </c>
      <c r="AF532" s="36">
        <f t="shared" si="647"/>
        <v>0</v>
      </c>
      <c r="AG532" s="36">
        <f t="shared" si="648"/>
        <v>0</v>
      </c>
      <c r="AH532" s="36">
        <f t="shared" si="649"/>
        <v>0</v>
      </c>
      <c r="AI532" s="36">
        <f t="shared" si="650"/>
        <v>0</v>
      </c>
      <c r="AJ532" s="36">
        <f t="shared" si="651"/>
        <v>0</v>
      </c>
      <c r="AK532" s="36">
        <f t="shared" si="652"/>
        <v>0</v>
      </c>
      <c r="AL532" s="36">
        <f t="shared" si="653"/>
        <v>0</v>
      </c>
      <c r="AM532" s="36">
        <f t="shared" si="654"/>
        <v>0</v>
      </c>
      <c r="AN532" s="40"/>
      <c r="AO532" s="36">
        <f t="shared" ref="AO532:AO595" si="680">ROUND(S531*E$10/12,2)</f>
        <v>0</v>
      </c>
      <c r="AP532" s="36">
        <f t="shared" ref="AP532:AP595" si="681">ROUND(T531*F$10/12,2)</f>
        <v>0</v>
      </c>
      <c r="AQ532" s="36">
        <f t="shared" ref="AQ532:AQ595" si="682">ROUND(U531*G$10/12,2)</f>
        <v>0</v>
      </c>
      <c r="AR532" s="36">
        <f t="shared" ref="AR532:AR595" si="683">ROUND(V531*H$10/12,2)</f>
        <v>0</v>
      </c>
      <c r="AS532" s="36">
        <f t="shared" ref="AS532:AS595" si="684">ROUND(W531*I$10/12,2)</f>
        <v>0</v>
      </c>
      <c r="AT532" s="36">
        <f t="shared" ref="AT532:AT595" si="685">ROUND(X531*J$10/12,2)</f>
        <v>0</v>
      </c>
      <c r="AU532" s="36">
        <f t="shared" ref="AU532:AU595" si="686">ROUND(Y531*K$10/12,2)</f>
        <v>0</v>
      </c>
      <c r="AV532" s="36">
        <f t="shared" ref="AV532:AV595" si="687">ROUND(Z531*L$10/12,2)</f>
        <v>388.7</v>
      </c>
      <c r="AW532" s="36">
        <f t="shared" ref="AW532:AW595" si="688">ROUND(AA531*M$10/12,2)</f>
        <v>0</v>
      </c>
      <c r="AX532" s="36">
        <f t="shared" ref="AX532:AX595" si="689">ROUND(AB531*N$10/12,2)</f>
        <v>0</v>
      </c>
      <c r="AZ532" s="36">
        <f t="shared" si="622"/>
        <v>0</v>
      </c>
      <c r="BA532" s="36">
        <f t="shared" si="623"/>
        <v>0</v>
      </c>
      <c r="BB532" s="36">
        <f t="shared" si="624"/>
        <v>0</v>
      </c>
      <c r="BC532" s="36">
        <f t="shared" si="625"/>
        <v>0</v>
      </c>
      <c r="BD532" s="36">
        <f t="shared" si="626"/>
        <v>0</v>
      </c>
      <c r="BE532" s="36">
        <f t="shared" si="627"/>
        <v>0</v>
      </c>
      <c r="BF532" s="36">
        <f t="shared" si="628"/>
        <v>0</v>
      </c>
      <c r="BG532" s="36">
        <f t="shared" si="629"/>
        <v>0</v>
      </c>
      <c r="BH532" s="36">
        <f t="shared" si="630"/>
        <v>0</v>
      </c>
      <c r="BI532" s="36">
        <f t="shared" si="631"/>
        <v>0</v>
      </c>
      <c r="BJ532" s="118">
        <f t="shared" ref="BJ532:BJ595" si="690">SUM(AZ532:BI532)</f>
        <v>0</v>
      </c>
      <c r="BK532" s="37"/>
      <c r="BL532" s="38">
        <f t="shared" si="632"/>
        <v>0</v>
      </c>
      <c r="BM532" s="39">
        <f>IF(BA532+AP532+T531&gt;=F$8,0,IF(SUM($BL532:BL532)&lt;$C532,MIN(F$8-(BA532+AP532+T531),$C532-SUM($BL532:BL532)),0))</f>
        <v>0</v>
      </c>
      <c r="BN532" s="39">
        <f>IF(BB532+AQ532+U531&gt;=G$8,0,IF(SUM($BL532:BM532)&lt;$C532,MIN(G$8-(BB532+AQ532+U531),$C532-SUM($BL532:BM532)),0))</f>
        <v>0</v>
      </c>
      <c r="BO532" s="39">
        <f>IF(BC532+AR532+V531&gt;=H$8,0,IF(SUM($BL532:BN532)&lt;$C532,MIN(H$8-(BC532+AR532+V531),$C532-SUM($BL532:BN532)),0))</f>
        <v>0</v>
      </c>
      <c r="BP532" s="39">
        <f>IF(BD532+AS532+W531&gt;=I$8,0,IF(SUM($BL532:BO532)&lt;$C532,MIN(I$8-(BD532+AS532+W531),$C532-SUM($BL532:BO532)),0))</f>
        <v>0</v>
      </c>
      <c r="BQ532" s="39">
        <f>IF(BE532+AT532+X531&gt;=J$8,0,IF(SUM($BL532:BP532)&lt;$C532,MIN(J$8-(BE532+AT532+X531),$C532-SUM($BL532:BP532)),0))</f>
        <v>0</v>
      </c>
      <c r="BR532" s="39">
        <f>IF(BF532+AU532+Y531&gt;=K$8,0,IF(SUM($BL532:BQ532)&lt;$C532,MIN(K$8-(BF532+AU532+Y531),$C532-SUM($BL532:BQ532)),0))</f>
        <v>0</v>
      </c>
      <c r="BS532" s="39">
        <f>IF(BG532+AV532+Z531&gt;=L$8,0,IF(SUM($BL532:BR532)&lt;$C532,MIN(L$8-(BG532+AV532+Z531),$C532-SUM($BL532:BR532)),0))</f>
        <v>0</v>
      </c>
      <c r="BT532" s="39">
        <f>IF(BH532+AW532+AA531&gt;=M$8,0,IF(SUM($BL532:BS532)&lt;$C532,MIN(M$8-(BH532+AW532+AA531),$C532-SUM($BL532:BS532)),0))</f>
        <v>0</v>
      </c>
      <c r="BU532" s="39">
        <f>IF(BI532+AX532+AB531&gt;=N$8,0,IF(SUM($BL532:BT532)&lt;$C532,MIN(N$8-(BI532+AX532+AB531),$C532-SUM($BL532:BT532)),0))</f>
        <v>0</v>
      </c>
      <c r="BW532" s="52" t="e">
        <f t="shared" si="633"/>
        <v>#N/A</v>
      </c>
      <c r="BX532" s="174" t="e">
        <f t="shared" si="634"/>
        <v>#N/A</v>
      </c>
      <c r="BY532" s="39">
        <f t="shared" ref="BY532:BY595" si="691">E532</f>
        <v>0</v>
      </c>
      <c r="BZ532" s="174" t="e">
        <f t="shared" si="635"/>
        <v>#N/A</v>
      </c>
      <c r="CA532" s="37">
        <f t="shared" ref="CA532:CA595" si="692">F532</f>
        <v>0</v>
      </c>
      <c r="CB532" s="174" t="e">
        <f t="shared" si="636"/>
        <v>#N/A</v>
      </c>
      <c r="CC532" s="39">
        <f t="shared" ref="CC532:CC595" si="693">G532</f>
        <v>0</v>
      </c>
      <c r="CD532" s="174" t="e">
        <f t="shared" si="637"/>
        <v>#N/A</v>
      </c>
      <c r="CE532" s="39">
        <f t="shared" ref="CE532:CE595" si="694">H532</f>
        <v>0</v>
      </c>
      <c r="CF532" s="174" t="e">
        <f t="shared" si="638"/>
        <v>#N/A</v>
      </c>
      <c r="CG532" s="39">
        <f t="shared" ref="CG532:CG595" si="695">I532</f>
        <v>0</v>
      </c>
      <c r="CH532" s="174" t="e">
        <f t="shared" si="639"/>
        <v>#N/A</v>
      </c>
      <c r="CI532" s="39">
        <f t="shared" ref="CI532:CI595" si="696">J532</f>
        <v>0</v>
      </c>
      <c r="CJ532" s="174" t="e">
        <f t="shared" si="640"/>
        <v>#N/A</v>
      </c>
      <c r="CK532" s="39">
        <f t="shared" ref="CK532:CK595" si="697">K532</f>
        <v>0</v>
      </c>
      <c r="CL532" s="174" t="e">
        <f t="shared" si="641"/>
        <v>#N/A</v>
      </c>
      <c r="CM532" s="39">
        <f t="shared" ref="CM532:CM595" si="698">L532</f>
        <v>0</v>
      </c>
      <c r="CN532" s="174" t="e">
        <f t="shared" si="642"/>
        <v>#N/A</v>
      </c>
      <c r="CO532" s="39">
        <f t="shared" ref="CO532:CO595" si="699">M532</f>
        <v>0</v>
      </c>
      <c r="CP532" s="174" t="e">
        <f t="shared" si="643"/>
        <v>#N/A</v>
      </c>
      <c r="CQ532" s="39">
        <f t="shared" ref="CQ532:CQ595" si="700">N532</f>
        <v>0</v>
      </c>
      <c r="CR532" s="39" t="e">
        <f>IF(ISERROR(BX532),NA(),(BY532/Calculator!$E$6)/2)</f>
        <v>#N/A</v>
      </c>
      <c r="CS532" s="39" t="e">
        <f>IF(ISERROR(BZ532),NA(),(CA532/Calculator!$E$6)/2)</f>
        <v>#N/A</v>
      </c>
      <c r="CT532" s="39" t="e">
        <f>IF(ISERROR(CB532),NA(),(CC532/Calculator!$E$6)/2)</f>
        <v>#N/A</v>
      </c>
      <c r="CU532" s="39" t="e">
        <f>IF(ISERROR(CD532),NA(),(CE532/Calculator!$E$6)/2)</f>
        <v>#N/A</v>
      </c>
      <c r="CV532" s="39" t="e">
        <f>IF(ISERROR(CF532),NA(),(CG532/Calculator!$E$6)/2)</f>
        <v>#N/A</v>
      </c>
      <c r="CW532" s="39" t="e">
        <f>IF(ISERROR(CH532),NA(),(CI532/Calculator!$E$6)/2)</f>
        <v>#N/A</v>
      </c>
      <c r="CX532" s="39" t="e">
        <f>IF(ISERROR(CJ532),NA(),(CK532/Calculator!$E$6)/2)</f>
        <v>#N/A</v>
      </c>
      <c r="CY532" s="39" t="e">
        <f>IF(ISERROR(CL532),NA(),(CM532/Calculator!$E$6)/2)</f>
        <v>#N/A</v>
      </c>
      <c r="CZ532" s="39" t="e">
        <f>IF(ISERROR(CN532),NA(),(CO532/Calculator!$E$6)/2)</f>
        <v>#N/A</v>
      </c>
      <c r="DA532" s="39" t="e">
        <f>IF(ISERROR(CP532),NA(),(CQ532/Calculator!$E$6)/2)</f>
        <v>#N/A</v>
      </c>
    </row>
    <row r="533" spans="1:105" s="34" customFormat="1" ht="12" thickBot="1" x14ac:dyDescent="0.25">
      <c r="A533" s="51" t="str">
        <f t="shared" si="655"/>
        <v/>
      </c>
      <c r="B533" s="52" t="str">
        <f t="shared" si="644"/>
        <v/>
      </c>
      <c r="C533" s="53" t="str">
        <f t="shared" si="656"/>
        <v/>
      </c>
      <c r="D533" s="54"/>
      <c r="E533" s="36">
        <f t="shared" si="657"/>
        <v>0</v>
      </c>
      <c r="F533" s="36">
        <f t="shared" si="658"/>
        <v>0</v>
      </c>
      <c r="G533" s="36">
        <f t="shared" si="659"/>
        <v>0</v>
      </c>
      <c r="H533" s="36">
        <f t="shared" si="660"/>
        <v>0</v>
      </c>
      <c r="I533" s="36">
        <f t="shared" si="661"/>
        <v>0</v>
      </c>
      <c r="J533" s="36">
        <f t="shared" si="662"/>
        <v>0</v>
      </c>
      <c r="K533" s="36">
        <f t="shared" si="663"/>
        <v>0</v>
      </c>
      <c r="L533" s="36">
        <f t="shared" si="664"/>
        <v>0</v>
      </c>
      <c r="M533" s="36">
        <f t="shared" si="665"/>
        <v>0</v>
      </c>
      <c r="N533" s="36">
        <f t="shared" si="666"/>
        <v>0</v>
      </c>
      <c r="O533" s="49">
        <f t="shared" si="667"/>
        <v>0</v>
      </c>
      <c r="P533" s="132" t="str">
        <f t="shared" si="668"/>
        <v/>
      </c>
      <c r="Q533" s="50">
        <f t="shared" si="669"/>
        <v>0</v>
      </c>
      <c r="R533" s="37"/>
      <c r="S533" s="36">
        <f t="shared" si="670"/>
        <v>1000</v>
      </c>
      <c r="T533" s="36">
        <f t="shared" si="671"/>
        <v>0</v>
      </c>
      <c r="U533" s="36">
        <f t="shared" si="672"/>
        <v>0</v>
      </c>
      <c r="V533" s="36">
        <f t="shared" si="673"/>
        <v>0</v>
      </c>
      <c r="W533" s="36">
        <f t="shared" si="674"/>
        <v>3000</v>
      </c>
      <c r="X533" s="36">
        <f t="shared" si="675"/>
        <v>0</v>
      </c>
      <c r="Y533" s="36">
        <f t="shared" si="676"/>
        <v>0</v>
      </c>
      <c r="Z533" s="36">
        <f t="shared" si="677"/>
        <v>134045.7900000001</v>
      </c>
      <c r="AA533" s="36">
        <f t="shared" si="678"/>
        <v>0</v>
      </c>
      <c r="AB533" s="36">
        <f t="shared" si="679"/>
        <v>0</v>
      </c>
      <c r="AC533" s="40"/>
      <c r="AD533" s="36">
        <f t="shared" si="645"/>
        <v>0</v>
      </c>
      <c r="AE533" s="36">
        <f t="shared" si="646"/>
        <v>0</v>
      </c>
      <c r="AF533" s="36">
        <f t="shared" si="647"/>
        <v>0</v>
      </c>
      <c r="AG533" s="36">
        <f t="shared" si="648"/>
        <v>0</v>
      </c>
      <c r="AH533" s="36">
        <f t="shared" si="649"/>
        <v>0</v>
      </c>
      <c r="AI533" s="36">
        <f t="shared" si="650"/>
        <v>0</v>
      </c>
      <c r="AJ533" s="36">
        <f t="shared" si="651"/>
        <v>0</v>
      </c>
      <c r="AK533" s="36">
        <f t="shared" si="652"/>
        <v>0</v>
      </c>
      <c r="AL533" s="36">
        <f t="shared" si="653"/>
        <v>0</v>
      </c>
      <c r="AM533" s="36">
        <f t="shared" si="654"/>
        <v>0</v>
      </c>
      <c r="AN533" s="40"/>
      <c r="AO533" s="36">
        <f t="shared" si="680"/>
        <v>0</v>
      </c>
      <c r="AP533" s="36">
        <f t="shared" si="681"/>
        <v>0</v>
      </c>
      <c r="AQ533" s="36">
        <f t="shared" si="682"/>
        <v>0</v>
      </c>
      <c r="AR533" s="36">
        <f t="shared" si="683"/>
        <v>0</v>
      </c>
      <c r="AS533" s="36">
        <f t="shared" si="684"/>
        <v>0</v>
      </c>
      <c r="AT533" s="36">
        <f t="shared" si="685"/>
        <v>0</v>
      </c>
      <c r="AU533" s="36">
        <f t="shared" si="686"/>
        <v>0</v>
      </c>
      <c r="AV533" s="36">
        <f t="shared" si="687"/>
        <v>389.83</v>
      </c>
      <c r="AW533" s="36">
        <f t="shared" si="688"/>
        <v>0</v>
      </c>
      <c r="AX533" s="36">
        <f t="shared" si="689"/>
        <v>0</v>
      </c>
      <c r="AZ533" s="36">
        <f t="shared" ref="AZ533:AZ596" si="701">IF(OR(S532&gt;=E$8,E$8-(S532+AO533)&lt;0),0,IF(E$8-(S532+AO533)&lt;IF($A533&lt;E$12,0,E$11),E$8-(S532+AO533),IF($A533&lt;E$12,0,E$11)))</f>
        <v>0</v>
      </c>
      <c r="BA533" s="36">
        <f t="shared" ref="BA533:BA596" si="702">IF(OR(T532&gt;=F$8,F$8-(T532+AP533)&lt;0),0,IF(F$8-(T532+AP533)&lt;IF($A533&lt;F$12,0,F$11),F$8-(T532+AP533),IF($A533&lt;F$12,0,F$11)))</f>
        <v>0</v>
      </c>
      <c r="BB533" s="36">
        <f t="shared" ref="BB533:BB596" si="703">IF(OR(U532&gt;=G$8,G$8-(U532+AQ533)&lt;0),0,IF(G$8-(U532+AQ533)&lt;IF($A533&lt;G$12,0,G$11),G$8-(U532+AQ533),IF($A533&lt;G$12,0,G$11)))</f>
        <v>0</v>
      </c>
      <c r="BC533" s="36">
        <f t="shared" ref="BC533:BC596" si="704">IF(OR(V532&gt;=H$8,H$8-(V532+AR533)&lt;0),0,IF(H$8-(V532+AR533)&lt;IF($A533&lt;H$12,0,H$11),H$8-(V532+AR533),IF($A533&lt;H$12,0,H$11)))</f>
        <v>0</v>
      </c>
      <c r="BD533" s="36">
        <f t="shared" ref="BD533:BD596" si="705">IF(OR(W532&gt;=I$8,I$8-(W532+AS533)&lt;0),0,IF(I$8-(W532+AS533)&lt;IF($A533&lt;I$12,0,I$11),I$8-(W532+AS533),IF($A533&lt;I$12,0,I$11)))</f>
        <v>0</v>
      </c>
      <c r="BE533" s="36">
        <f t="shared" ref="BE533:BE596" si="706">IF(OR(X532&gt;=J$8,J$8-(X532+AT533)&lt;0),0,IF(J$8-(X532+AT533)&lt;IF($A533&lt;J$12,0,J$11),J$8-(X532+AT533),IF($A533&lt;J$12,0,J$11)))</f>
        <v>0</v>
      </c>
      <c r="BF533" s="36">
        <f t="shared" ref="BF533:BF596" si="707">IF(OR(Y532&gt;=K$8,K$8-(Y532+AU533)&lt;0),0,IF(K$8-(Y532+AU533)&lt;IF($A533&lt;K$12,0,K$11),K$8-(Y532+AU533),IF($A533&lt;K$12,0,K$11)))</f>
        <v>0</v>
      </c>
      <c r="BG533" s="36">
        <f t="shared" ref="BG533:BG596" si="708">IF(OR(Z532&gt;=L$8,L$8-(Z532+AV533)&lt;0),0,IF(L$8-(Z532+AV533)&lt;IF($A533&lt;L$12,0,L$11),L$8-(Z532+AV533),IF($A533&lt;L$12,0,L$11)))</f>
        <v>0</v>
      </c>
      <c r="BH533" s="36">
        <f t="shared" ref="BH533:BH596" si="709">IF(OR(AA532&gt;=M$8,M$8-(AA532+AW533)&lt;0),0,IF(M$8-(AA532+AW533)&lt;IF($A533&lt;M$12,0,M$11),M$8-(AA532+AW533),IF($A533&lt;M$12,0,M$11)))</f>
        <v>0</v>
      </c>
      <c r="BI533" s="36">
        <f t="shared" ref="BI533:BI596" si="710">IF(OR(AB532&gt;=N$8,N$8-(AB532+AX533)&lt;0),0,IF(N$8-(AB532+AX533)&lt;IF($A533&lt;N$12,0,N$11),N$8-(AB532+AX533),IF($A533&lt;N$12,0,N$11)))</f>
        <v>0</v>
      </c>
      <c r="BJ533" s="118">
        <f t="shared" si="690"/>
        <v>0</v>
      </c>
      <c r="BK533" s="37"/>
      <c r="BL533" s="38">
        <f t="shared" ref="BL533:BL596" si="711">IF(AZ533+AO533+S532&gt;=E$8,0,MIN(E$8-(AZ533+AO533+S532),C533))</f>
        <v>0</v>
      </c>
      <c r="BM533" s="39">
        <f>IF(BA533+AP533+T532&gt;=F$8,0,IF(SUM($BL533:BL533)&lt;$C533,MIN(F$8-(BA533+AP533+T532),$C533-SUM($BL533:BL533)),0))</f>
        <v>0</v>
      </c>
      <c r="BN533" s="39">
        <f>IF(BB533+AQ533+U532&gt;=G$8,0,IF(SUM($BL533:BM533)&lt;$C533,MIN(G$8-(BB533+AQ533+U532),$C533-SUM($BL533:BM533)),0))</f>
        <v>0</v>
      </c>
      <c r="BO533" s="39">
        <f>IF(BC533+AR533+V532&gt;=H$8,0,IF(SUM($BL533:BN533)&lt;$C533,MIN(H$8-(BC533+AR533+V532),$C533-SUM($BL533:BN533)),0))</f>
        <v>0</v>
      </c>
      <c r="BP533" s="39">
        <f>IF(BD533+AS533+W532&gt;=I$8,0,IF(SUM($BL533:BO533)&lt;$C533,MIN(I$8-(BD533+AS533+W532),$C533-SUM($BL533:BO533)),0))</f>
        <v>0</v>
      </c>
      <c r="BQ533" s="39">
        <f>IF(BE533+AT533+X532&gt;=J$8,0,IF(SUM($BL533:BP533)&lt;$C533,MIN(J$8-(BE533+AT533+X532),$C533-SUM($BL533:BP533)),0))</f>
        <v>0</v>
      </c>
      <c r="BR533" s="39">
        <f>IF(BF533+AU533+Y532&gt;=K$8,0,IF(SUM($BL533:BQ533)&lt;$C533,MIN(K$8-(BF533+AU533+Y532),$C533-SUM($BL533:BQ533)),0))</f>
        <v>0</v>
      </c>
      <c r="BS533" s="39">
        <f>IF(BG533+AV533+Z532&gt;=L$8,0,IF(SUM($BL533:BR533)&lt;$C533,MIN(L$8-(BG533+AV533+Z532),$C533-SUM($BL533:BR533)),0))</f>
        <v>0</v>
      </c>
      <c r="BT533" s="39">
        <f>IF(BH533+AW533+AA532&gt;=M$8,0,IF(SUM($BL533:BS533)&lt;$C533,MIN(M$8-(BH533+AW533+AA532),$C533-SUM($BL533:BS533)),0))</f>
        <v>0</v>
      </c>
      <c r="BU533" s="39">
        <f>IF(BI533+AX533+AB532&gt;=N$8,0,IF(SUM($BL533:BT533)&lt;$C533,MIN(N$8-(BI533+AX533+AB532),$C533-SUM($BL533:BT533)),0))</f>
        <v>0</v>
      </c>
      <c r="BW533" s="52" t="e">
        <f t="shared" ref="BW533:BW596" si="712">IF($B533="",NA(),$B533)</f>
        <v>#N/A</v>
      </c>
      <c r="BX533" s="174" t="e">
        <f t="shared" ref="BX533:BX596" si="713">IF(BY533&lt;&gt;0,BX$19,NA())</f>
        <v>#N/A</v>
      </c>
      <c r="BY533" s="39">
        <f t="shared" si="691"/>
        <v>0</v>
      </c>
      <c r="BZ533" s="174" t="e">
        <f t="shared" ref="BZ533:BZ596" si="714">IF(CA533&lt;&gt;0,BZ$19,NA())</f>
        <v>#N/A</v>
      </c>
      <c r="CA533" s="37">
        <f t="shared" si="692"/>
        <v>0</v>
      </c>
      <c r="CB533" s="174" t="e">
        <f t="shared" ref="CB533:CB596" si="715">IF(CC533&lt;&gt;0,CB$19,NA())</f>
        <v>#N/A</v>
      </c>
      <c r="CC533" s="39">
        <f t="shared" si="693"/>
        <v>0</v>
      </c>
      <c r="CD533" s="174" t="e">
        <f t="shared" ref="CD533:CD596" si="716">IF(CE533&lt;&gt;0,CD$19,NA())</f>
        <v>#N/A</v>
      </c>
      <c r="CE533" s="39">
        <f t="shared" si="694"/>
        <v>0</v>
      </c>
      <c r="CF533" s="174" t="e">
        <f t="shared" ref="CF533:CF596" si="717">IF(CG533&lt;&gt;0,CF$19,NA())</f>
        <v>#N/A</v>
      </c>
      <c r="CG533" s="39">
        <f t="shared" si="695"/>
        <v>0</v>
      </c>
      <c r="CH533" s="174" t="e">
        <f t="shared" ref="CH533:CH596" si="718">IF(CI533&lt;&gt;0,CH$19,NA())</f>
        <v>#N/A</v>
      </c>
      <c r="CI533" s="39">
        <f t="shared" si="696"/>
        <v>0</v>
      </c>
      <c r="CJ533" s="174" t="e">
        <f t="shared" ref="CJ533:CJ596" si="719">IF(CK533&lt;&gt;0,CJ$19,NA())</f>
        <v>#N/A</v>
      </c>
      <c r="CK533" s="39">
        <f t="shared" si="697"/>
        <v>0</v>
      </c>
      <c r="CL533" s="174" t="e">
        <f t="shared" ref="CL533:CL596" si="720">IF(CM533&lt;&gt;0,CL$19,NA())</f>
        <v>#N/A</v>
      </c>
      <c r="CM533" s="39">
        <f t="shared" si="698"/>
        <v>0</v>
      </c>
      <c r="CN533" s="174" t="e">
        <f t="shared" ref="CN533:CN596" si="721">IF(CO533&lt;&gt;0,CN$19,NA())</f>
        <v>#N/A</v>
      </c>
      <c r="CO533" s="39">
        <f t="shared" si="699"/>
        <v>0</v>
      </c>
      <c r="CP533" s="174" t="e">
        <f t="shared" ref="CP533:CP596" si="722">IF(CQ533&lt;&gt;0,CP$19,NA())</f>
        <v>#N/A</v>
      </c>
      <c r="CQ533" s="39">
        <f t="shared" si="700"/>
        <v>0</v>
      </c>
      <c r="CR533" s="39" t="e">
        <f>IF(ISERROR(BX533),NA(),(BY533/Calculator!$E$6)/2)</f>
        <v>#N/A</v>
      </c>
      <c r="CS533" s="39" t="e">
        <f>IF(ISERROR(BZ533),NA(),(CA533/Calculator!$E$6)/2)</f>
        <v>#N/A</v>
      </c>
      <c r="CT533" s="39" t="e">
        <f>IF(ISERROR(CB533),NA(),(CC533/Calculator!$E$6)/2)</f>
        <v>#N/A</v>
      </c>
      <c r="CU533" s="39" t="e">
        <f>IF(ISERROR(CD533),NA(),(CE533/Calculator!$E$6)/2)</f>
        <v>#N/A</v>
      </c>
      <c r="CV533" s="39" t="e">
        <f>IF(ISERROR(CF533),NA(),(CG533/Calculator!$E$6)/2)</f>
        <v>#N/A</v>
      </c>
      <c r="CW533" s="39" t="e">
        <f>IF(ISERROR(CH533),NA(),(CI533/Calculator!$E$6)/2)</f>
        <v>#N/A</v>
      </c>
      <c r="CX533" s="39" t="e">
        <f>IF(ISERROR(CJ533),NA(),(CK533/Calculator!$E$6)/2)</f>
        <v>#N/A</v>
      </c>
      <c r="CY533" s="39" t="e">
        <f>IF(ISERROR(CL533),NA(),(CM533/Calculator!$E$6)/2)</f>
        <v>#N/A</v>
      </c>
      <c r="CZ533" s="39" t="e">
        <f>IF(ISERROR(CN533),NA(),(CO533/Calculator!$E$6)/2)</f>
        <v>#N/A</v>
      </c>
      <c r="DA533" s="39" t="e">
        <f>IF(ISERROR(CP533),NA(),(CQ533/Calculator!$E$6)/2)</f>
        <v>#N/A</v>
      </c>
    </row>
    <row r="534" spans="1:105" s="34" customFormat="1" ht="12" thickBot="1" x14ac:dyDescent="0.25">
      <c r="A534" s="51" t="str">
        <f t="shared" si="655"/>
        <v/>
      </c>
      <c r="B534" s="52" t="str">
        <f t="shared" si="644"/>
        <v/>
      </c>
      <c r="C534" s="53" t="str">
        <f t="shared" si="656"/>
        <v/>
      </c>
      <c r="D534" s="54"/>
      <c r="E534" s="36">
        <f t="shared" si="657"/>
        <v>0</v>
      </c>
      <c r="F534" s="36">
        <f t="shared" si="658"/>
        <v>0</v>
      </c>
      <c r="G534" s="36">
        <f t="shared" si="659"/>
        <v>0</v>
      </c>
      <c r="H534" s="36">
        <f t="shared" si="660"/>
        <v>0</v>
      </c>
      <c r="I534" s="36">
        <f t="shared" si="661"/>
        <v>0</v>
      </c>
      <c r="J534" s="36">
        <f t="shared" si="662"/>
        <v>0</v>
      </c>
      <c r="K534" s="36">
        <f t="shared" si="663"/>
        <v>0</v>
      </c>
      <c r="L534" s="36">
        <f t="shared" si="664"/>
        <v>0</v>
      </c>
      <c r="M534" s="36">
        <f t="shared" si="665"/>
        <v>0</v>
      </c>
      <c r="N534" s="36">
        <f t="shared" si="666"/>
        <v>0</v>
      </c>
      <c r="O534" s="49">
        <f t="shared" si="667"/>
        <v>0</v>
      </c>
      <c r="P534" s="132" t="str">
        <f t="shared" si="668"/>
        <v/>
      </c>
      <c r="Q534" s="50">
        <f t="shared" si="669"/>
        <v>0</v>
      </c>
      <c r="R534" s="37"/>
      <c r="S534" s="36">
        <f t="shared" si="670"/>
        <v>1000</v>
      </c>
      <c r="T534" s="36">
        <f t="shared" si="671"/>
        <v>0</v>
      </c>
      <c r="U534" s="36">
        <f t="shared" si="672"/>
        <v>0</v>
      </c>
      <c r="V534" s="36">
        <f t="shared" si="673"/>
        <v>0</v>
      </c>
      <c r="W534" s="36">
        <f t="shared" si="674"/>
        <v>3000</v>
      </c>
      <c r="X534" s="36">
        <f t="shared" si="675"/>
        <v>0</v>
      </c>
      <c r="Y534" s="36">
        <f t="shared" si="676"/>
        <v>0</v>
      </c>
      <c r="Z534" s="36">
        <f t="shared" si="677"/>
        <v>134436.7600000001</v>
      </c>
      <c r="AA534" s="36">
        <f t="shared" si="678"/>
        <v>0</v>
      </c>
      <c r="AB534" s="36">
        <f t="shared" si="679"/>
        <v>0</v>
      </c>
      <c r="AC534" s="40"/>
      <c r="AD534" s="36">
        <f t="shared" si="645"/>
        <v>0</v>
      </c>
      <c r="AE534" s="36">
        <f t="shared" si="646"/>
        <v>0</v>
      </c>
      <c r="AF534" s="36">
        <f t="shared" si="647"/>
        <v>0</v>
      </c>
      <c r="AG534" s="36">
        <f t="shared" si="648"/>
        <v>0</v>
      </c>
      <c r="AH534" s="36">
        <f t="shared" si="649"/>
        <v>0</v>
      </c>
      <c r="AI534" s="36">
        <f t="shared" si="650"/>
        <v>0</v>
      </c>
      <c r="AJ534" s="36">
        <f t="shared" si="651"/>
        <v>0</v>
      </c>
      <c r="AK534" s="36">
        <f t="shared" si="652"/>
        <v>0</v>
      </c>
      <c r="AL534" s="36">
        <f t="shared" si="653"/>
        <v>0</v>
      </c>
      <c r="AM534" s="36">
        <f t="shared" si="654"/>
        <v>0</v>
      </c>
      <c r="AN534" s="40"/>
      <c r="AO534" s="36">
        <f t="shared" si="680"/>
        <v>0</v>
      </c>
      <c r="AP534" s="36">
        <f t="shared" si="681"/>
        <v>0</v>
      </c>
      <c r="AQ534" s="36">
        <f t="shared" si="682"/>
        <v>0</v>
      </c>
      <c r="AR534" s="36">
        <f t="shared" si="683"/>
        <v>0</v>
      </c>
      <c r="AS534" s="36">
        <f t="shared" si="684"/>
        <v>0</v>
      </c>
      <c r="AT534" s="36">
        <f t="shared" si="685"/>
        <v>0</v>
      </c>
      <c r="AU534" s="36">
        <f t="shared" si="686"/>
        <v>0</v>
      </c>
      <c r="AV534" s="36">
        <f t="shared" si="687"/>
        <v>390.97</v>
      </c>
      <c r="AW534" s="36">
        <f t="shared" si="688"/>
        <v>0</v>
      </c>
      <c r="AX534" s="36">
        <f t="shared" si="689"/>
        <v>0</v>
      </c>
      <c r="AZ534" s="36">
        <f t="shared" si="701"/>
        <v>0</v>
      </c>
      <c r="BA534" s="36">
        <f t="shared" si="702"/>
        <v>0</v>
      </c>
      <c r="BB534" s="36">
        <f t="shared" si="703"/>
        <v>0</v>
      </c>
      <c r="BC534" s="36">
        <f t="shared" si="704"/>
        <v>0</v>
      </c>
      <c r="BD534" s="36">
        <f t="shared" si="705"/>
        <v>0</v>
      </c>
      <c r="BE534" s="36">
        <f t="shared" si="706"/>
        <v>0</v>
      </c>
      <c r="BF534" s="36">
        <f t="shared" si="707"/>
        <v>0</v>
      </c>
      <c r="BG534" s="36">
        <f t="shared" si="708"/>
        <v>0</v>
      </c>
      <c r="BH534" s="36">
        <f t="shared" si="709"/>
        <v>0</v>
      </c>
      <c r="BI534" s="36">
        <f t="shared" si="710"/>
        <v>0</v>
      </c>
      <c r="BJ534" s="118">
        <f t="shared" si="690"/>
        <v>0</v>
      </c>
      <c r="BK534" s="37"/>
      <c r="BL534" s="38">
        <f t="shared" si="711"/>
        <v>0</v>
      </c>
      <c r="BM534" s="39">
        <f>IF(BA534+AP534+T533&gt;=F$8,0,IF(SUM($BL534:BL534)&lt;$C534,MIN(F$8-(BA534+AP534+T533),$C534-SUM($BL534:BL534)),0))</f>
        <v>0</v>
      </c>
      <c r="BN534" s="39">
        <f>IF(BB534+AQ534+U533&gt;=G$8,0,IF(SUM($BL534:BM534)&lt;$C534,MIN(G$8-(BB534+AQ534+U533),$C534-SUM($BL534:BM534)),0))</f>
        <v>0</v>
      </c>
      <c r="BO534" s="39">
        <f>IF(BC534+AR534+V533&gt;=H$8,0,IF(SUM($BL534:BN534)&lt;$C534,MIN(H$8-(BC534+AR534+V533),$C534-SUM($BL534:BN534)),0))</f>
        <v>0</v>
      </c>
      <c r="BP534" s="39">
        <f>IF(BD534+AS534+W533&gt;=I$8,0,IF(SUM($BL534:BO534)&lt;$C534,MIN(I$8-(BD534+AS534+W533),$C534-SUM($BL534:BO534)),0))</f>
        <v>0</v>
      </c>
      <c r="BQ534" s="39">
        <f>IF(BE534+AT534+X533&gt;=J$8,0,IF(SUM($BL534:BP534)&lt;$C534,MIN(J$8-(BE534+AT534+X533),$C534-SUM($BL534:BP534)),0))</f>
        <v>0</v>
      </c>
      <c r="BR534" s="39">
        <f>IF(BF534+AU534+Y533&gt;=K$8,0,IF(SUM($BL534:BQ534)&lt;$C534,MIN(K$8-(BF534+AU534+Y533),$C534-SUM($BL534:BQ534)),0))</f>
        <v>0</v>
      </c>
      <c r="BS534" s="39">
        <f>IF(BG534+AV534+Z533&gt;=L$8,0,IF(SUM($BL534:BR534)&lt;$C534,MIN(L$8-(BG534+AV534+Z533),$C534-SUM($BL534:BR534)),0))</f>
        <v>0</v>
      </c>
      <c r="BT534" s="39">
        <f>IF(BH534+AW534+AA533&gt;=M$8,0,IF(SUM($BL534:BS534)&lt;$C534,MIN(M$8-(BH534+AW534+AA533),$C534-SUM($BL534:BS534)),0))</f>
        <v>0</v>
      </c>
      <c r="BU534" s="39">
        <f>IF(BI534+AX534+AB533&gt;=N$8,0,IF(SUM($BL534:BT534)&lt;$C534,MIN(N$8-(BI534+AX534+AB533),$C534-SUM($BL534:BT534)),0))</f>
        <v>0</v>
      </c>
      <c r="BW534" s="52" t="e">
        <f t="shared" si="712"/>
        <v>#N/A</v>
      </c>
      <c r="BX534" s="174" t="e">
        <f t="shared" si="713"/>
        <v>#N/A</v>
      </c>
      <c r="BY534" s="39">
        <f t="shared" si="691"/>
        <v>0</v>
      </c>
      <c r="BZ534" s="174" t="e">
        <f t="shared" si="714"/>
        <v>#N/A</v>
      </c>
      <c r="CA534" s="37">
        <f t="shared" si="692"/>
        <v>0</v>
      </c>
      <c r="CB534" s="174" t="e">
        <f t="shared" si="715"/>
        <v>#N/A</v>
      </c>
      <c r="CC534" s="39">
        <f t="shared" si="693"/>
        <v>0</v>
      </c>
      <c r="CD534" s="174" t="e">
        <f t="shared" si="716"/>
        <v>#N/A</v>
      </c>
      <c r="CE534" s="39">
        <f t="shared" si="694"/>
        <v>0</v>
      </c>
      <c r="CF534" s="174" t="e">
        <f t="shared" si="717"/>
        <v>#N/A</v>
      </c>
      <c r="CG534" s="39">
        <f t="shared" si="695"/>
        <v>0</v>
      </c>
      <c r="CH534" s="174" t="e">
        <f t="shared" si="718"/>
        <v>#N/A</v>
      </c>
      <c r="CI534" s="39">
        <f t="shared" si="696"/>
        <v>0</v>
      </c>
      <c r="CJ534" s="174" t="e">
        <f t="shared" si="719"/>
        <v>#N/A</v>
      </c>
      <c r="CK534" s="39">
        <f t="shared" si="697"/>
        <v>0</v>
      </c>
      <c r="CL534" s="174" t="e">
        <f t="shared" si="720"/>
        <v>#N/A</v>
      </c>
      <c r="CM534" s="39">
        <f t="shared" si="698"/>
        <v>0</v>
      </c>
      <c r="CN534" s="174" t="e">
        <f t="shared" si="721"/>
        <v>#N/A</v>
      </c>
      <c r="CO534" s="39">
        <f t="shared" si="699"/>
        <v>0</v>
      </c>
      <c r="CP534" s="174" t="e">
        <f t="shared" si="722"/>
        <v>#N/A</v>
      </c>
      <c r="CQ534" s="39">
        <f t="shared" si="700"/>
        <v>0</v>
      </c>
      <c r="CR534" s="39" t="e">
        <f>IF(ISERROR(BX534),NA(),(BY534/Calculator!$E$6)/2)</f>
        <v>#N/A</v>
      </c>
      <c r="CS534" s="39" t="e">
        <f>IF(ISERROR(BZ534),NA(),(CA534/Calculator!$E$6)/2)</f>
        <v>#N/A</v>
      </c>
      <c r="CT534" s="39" t="e">
        <f>IF(ISERROR(CB534),NA(),(CC534/Calculator!$E$6)/2)</f>
        <v>#N/A</v>
      </c>
      <c r="CU534" s="39" t="e">
        <f>IF(ISERROR(CD534),NA(),(CE534/Calculator!$E$6)/2)</f>
        <v>#N/A</v>
      </c>
      <c r="CV534" s="39" t="e">
        <f>IF(ISERROR(CF534),NA(),(CG534/Calculator!$E$6)/2)</f>
        <v>#N/A</v>
      </c>
      <c r="CW534" s="39" t="e">
        <f>IF(ISERROR(CH534),NA(),(CI534/Calculator!$E$6)/2)</f>
        <v>#N/A</v>
      </c>
      <c r="CX534" s="39" t="e">
        <f>IF(ISERROR(CJ534),NA(),(CK534/Calculator!$E$6)/2)</f>
        <v>#N/A</v>
      </c>
      <c r="CY534" s="39" t="e">
        <f>IF(ISERROR(CL534),NA(),(CM534/Calculator!$E$6)/2)</f>
        <v>#N/A</v>
      </c>
      <c r="CZ534" s="39" t="e">
        <f>IF(ISERROR(CN534),NA(),(CO534/Calculator!$E$6)/2)</f>
        <v>#N/A</v>
      </c>
      <c r="DA534" s="39" t="e">
        <f>IF(ISERROR(CP534),NA(),(CQ534/Calculator!$E$6)/2)</f>
        <v>#N/A</v>
      </c>
    </row>
    <row r="535" spans="1:105" s="34" customFormat="1" ht="12" thickBot="1" x14ac:dyDescent="0.25">
      <c r="A535" s="51" t="str">
        <f t="shared" si="655"/>
        <v/>
      </c>
      <c r="B535" s="52" t="str">
        <f t="shared" si="644"/>
        <v/>
      </c>
      <c r="C535" s="53" t="str">
        <f t="shared" si="656"/>
        <v/>
      </c>
      <c r="D535" s="54"/>
      <c r="E535" s="36">
        <f t="shared" si="657"/>
        <v>0</v>
      </c>
      <c r="F535" s="36">
        <f t="shared" si="658"/>
        <v>0</v>
      </c>
      <c r="G535" s="36">
        <f t="shared" si="659"/>
        <v>0</v>
      </c>
      <c r="H535" s="36">
        <f t="shared" si="660"/>
        <v>0</v>
      </c>
      <c r="I535" s="36">
        <f t="shared" si="661"/>
        <v>0</v>
      </c>
      <c r="J535" s="36">
        <f t="shared" si="662"/>
        <v>0</v>
      </c>
      <c r="K535" s="36">
        <f t="shared" si="663"/>
        <v>0</v>
      </c>
      <c r="L535" s="36">
        <f t="shared" si="664"/>
        <v>0</v>
      </c>
      <c r="M535" s="36">
        <f t="shared" si="665"/>
        <v>0</v>
      </c>
      <c r="N535" s="36">
        <f t="shared" si="666"/>
        <v>0</v>
      </c>
      <c r="O535" s="49">
        <f t="shared" si="667"/>
        <v>0</v>
      </c>
      <c r="P535" s="132" t="str">
        <f t="shared" si="668"/>
        <v/>
      </c>
      <c r="Q535" s="50">
        <f t="shared" si="669"/>
        <v>0</v>
      </c>
      <c r="R535" s="37"/>
      <c r="S535" s="36">
        <f t="shared" si="670"/>
        <v>1000</v>
      </c>
      <c r="T535" s="36">
        <f t="shared" si="671"/>
        <v>0</v>
      </c>
      <c r="U535" s="36">
        <f t="shared" si="672"/>
        <v>0</v>
      </c>
      <c r="V535" s="36">
        <f t="shared" si="673"/>
        <v>0</v>
      </c>
      <c r="W535" s="36">
        <f t="shared" si="674"/>
        <v>3000</v>
      </c>
      <c r="X535" s="36">
        <f t="shared" si="675"/>
        <v>0</v>
      </c>
      <c r="Y535" s="36">
        <f t="shared" si="676"/>
        <v>0</v>
      </c>
      <c r="Z535" s="36">
        <f t="shared" si="677"/>
        <v>134828.87000000008</v>
      </c>
      <c r="AA535" s="36">
        <f t="shared" si="678"/>
        <v>0</v>
      </c>
      <c r="AB535" s="36">
        <f t="shared" si="679"/>
        <v>0</v>
      </c>
      <c r="AC535" s="40"/>
      <c r="AD535" s="36">
        <f t="shared" si="645"/>
        <v>0</v>
      </c>
      <c r="AE535" s="36">
        <f t="shared" si="646"/>
        <v>0</v>
      </c>
      <c r="AF535" s="36">
        <f t="shared" si="647"/>
        <v>0</v>
      </c>
      <c r="AG535" s="36">
        <f t="shared" si="648"/>
        <v>0</v>
      </c>
      <c r="AH535" s="36">
        <f t="shared" si="649"/>
        <v>0</v>
      </c>
      <c r="AI535" s="36">
        <f t="shared" si="650"/>
        <v>0</v>
      </c>
      <c r="AJ535" s="36">
        <f t="shared" si="651"/>
        <v>0</v>
      </c>
      <c r="AK535" s="36">
        <f t="shared" si="652"/>
        <v>0</v>
      </c>
      <c r="AL535" s="36">
        <f t="shared" si="653"/>
        <v>0</v>
      </c>
      <c r="AM535" s="36">
        <f t="shared" si="654"/>
        <v>0</v>
      </c>
      <c r="AN535" s="40"/>
      <c r="AO535" s="36">
        <f t="shared" si="680"/>
        <v>0</v>
      </c>
      <c r="AP535" s="36">
        <f t="shared" si="681"/>
        <v>0</v>
      </c>
      <c r="AQ535" s="36">
        <f t="shared" si="682"/>
        <v>0</v>
      </c>
      <c r="AR535" s="36">
        <f t="shared" si="683"/>
        <v>0</v>
      </c>
      <c r="AS535" s="36">
        <f t="shared" si="684"/>
        <v>0</v>
      </c>
      <c r="AT535" s="36">
        <f t="shared" si="685"/>
        <v>0</v>
      </c>
      <c r="AU535" s="36">
        <f t="shared" si="686"/>
        <v>0</v>
      </c>
      <c r="AV535" s="36">
        <f t="shared" si="687"/>
        <v>392.11</v>
      </c>
      <c r="AW535" s="36">
        <f t="shared" si="688"/>
        <v>0</v>
      </c>
      <c r="AX535" s="36">
        <f t="shared" si="689"/>
        <v>0</v>
      </c>
      <c r="AZ535" s="36">
        <f t="shared" si="701"/>
        <v>0</v>
      </c>
      <c r="BA535" s="36">
        <f t="shared" si="702"/>
        <v>0</v>
      </c>
      <c r="BB535" s="36">
        <f t="shared" si="703"/>
        <v>0</v>
      </c>
      <c r="BC535" s="36">
        <f t="shared" si="704"/>
        <v>0</v>
      </c>
      <c r="BD535" s="36">
        <f t="shared" si="705"/>
        <v>0</v>
      </c>
      <c r="BE535" s="36">
        <f t="shared" si="706"/>
        <v>0</v>
      </c>
      <c r="BF535" s="36">
        <f t="shared" si="707"/>
        <v>0</v>
      </c>
      <c r="BG535" s="36">
        <f t="shared" si="708"/>
        <v>0</v>
      </c>
      <c r="BH535" s="36">
        <f t="shared" si="709"/>
        <v>0</v>
      </c>
      <c r="BI535" s="36">
        <f t="shared" si="710"/>
        <v>0</v>
      </c>
      <c r="BJ535" s="118">
        <f t="shared" si="690"/>
        <v>0</v>
      </c>
      <c r="BK535" s="37"/>
      <c r="BL535" s="38">
        <f t="shared" si="711"/>
        <v>0</v>
      </c>
      <c r="BM535" s="39">
        <f>IF(BA535+AP535+T534&gt;=F$8,0,IF(SUM($BL535:BL535)&lt;$C535,MIN(F$8-(BA535+AP535+T534),$C535-SUM($BL535:BL535)),0))</f>
        <v>0</v>
      </c>
      <c r="BN535" s="39">
        <f>IF(BB535+AQ535+U534&gt;=G$8,0,IF(SUM($BL535:BM535)&lt;$C535,MIN(G$8-(BB535+AQ535+U534),$C535-SUM($BL535:BM535)),0))</f>
        <v>0</v>
      </c>
      <c r="BO535" s="39">
        <f>IF(BC535+AR535+V534&gt;=H$8,0,IF(SUM($BL535:BN535)&lt;$C535,MIN(H$8-(BC535+AR535+V534),$C535-SUM($BL535:BN535)),0))</f>
        <v>0</v>
      </c>
      <c r="BP535" s="39">
        <f>IF(BD535+AS535+W534&gt;=I$8,0,IF(SUM($BL535:BO535)&lt;$C535,MIN(I$8-(BD535+AS535+W534),$C535-SUM($BL535:BO535)),0))</f>
        <v>0</v>
      </c>
      <c r="BQ535" s="39">
        <f>IF(BE535+AT535+X534&gt;=J$8,0,IF(SUM($BL535:BP535)&lt;$C535,MIN(J$8-(BE535+AT535+X534),$C535-SUM($BL535:BP535)),0))</f>
        <v>0</v>
      </c>
      <c r="BR535" s="39">
        <f>IF(BF535+AU535+Y534&gt;=K$8,0,IF(SUM($BL535:BQ535)&lt;$C535,MIN(K$8-(BF535+AU535+Y534),$C535-SUM($BL535:BQ535)),0))</f>
        <v>0</v>
      </c>
      <c r="BS535" s="39">
        <f>IF(BG535+AV535+Z534&gt;=L$8,0,IF(SUM($BL535:BR535)&lt;$C535,MIN(L$8-(BG535+AV535+Z534),$C535-SUM($BL535:BR535)),0))</f>
        <v>0</v>
      </c>
      <c r="BT535" s="39">
        <f>IF(BH535+AW535+AA534&gt;=M$8,0,IF(SUM($BL535:BS535)&lt;$C535,MIN(M$8-(BH535+AW535+AA534),$C535-SUM($BL535:BS535)),0))</f>
        <v>0</v>
      </c>
      <c r="BU535" s="39">
        <f>IF(BI535+AX535+AB534&gt;=N$8,0,IF(SUM($BL535:BT535)&lt;$C535,MIN(N$8-(BI535+AX535+AB534),$C535-SUM($BL535:BT535)),0))</f>
        <v>0</v>
      </c>
      <c r="BW535" s="52" t="e">
        <f t="shared" si="712"/>
        <v>#N/A</v>
      </c>
      <c r="BX535" s="174" t="e">
        <f t="shared" si="713"/>
        <v>#N/A</v>
      </c>
      <c r="BY535" s="39">
        <f t="shared" si="691"/>
        <v>0</v>
      </c>
      <c r="BZ535" s="174" t="e">
        <f t="shared" si="714"/>
        <v>#N/A</v>
      </c>
      <c r="CA535" s="37">
        <f t="shared" si="692"/>
        <v>0</v>
      </c>
      <c r="CB535" s="174" t="e">
        <f t="shared" si="715"/>
        <v>#N/A</v>
      </c>
      <c r="CC535" s="39">
        <f t="shared" si="693"/>
        <v>0</v>
      </c>
      <c r="CD535" s="174" t="e">
        <f t="shared" si="716"/>
        <v>#N/A</v>
      </c>
      <c r="CE535" s="39">
        <f t="shared" si="694"/>
        <v>0</v>
      </c>
      <c r="CF535" s="174" t="e">
        <f t="shared" si="717"/>
        <v>#N/A</v>
      </c>
      <c r="CG535" s="39">
        <f t="shared" si="695"/>
        <v>0</v>
      </c>
      <c r="CH535" s="174" t="e">
        <f t="shared" si="718"/>
        <v>#N/A</v>
      </c>
      <c r="CI535" s="39">
        <f t="shared" si="696"/>
        <v>0</v>
      </c>
      <c r="CJ535" s="174" t="e">
        <f t="shared" si="719"/>
        <v>#N/A</v>
      </c>
      <c r="CK535" s="39">
        <f t="shared" si="697"/>
        <v>0</v>
      </c>
      <c r="CL535" s="174" t="e">
        <f t="shared" si="720"/>
        <v>#N/A</v>
      </c>
      <c r="CM535" s="39">
        <f t="shared" si="698"/>
        <v>0</v>
      </c>
      <c r="CN535" s="174" t="e">
        <f t="shared" si="721"/>
        <v>#N/A</v>
      </c>
      <c r="CO535" s="39">
        <f t="shared" si="699"/>
        <v>0</v>
      </c>
      <c r="CP535" s="174" t="e">
        <f t="shared" si="722"/>
        <v>#N/A</v>
      </c>
      <c r="CQ535" s="39">
        <f t="shared" si="700"/>
        <v>0</v>
      </c>
      <c r="CR535" s="39" t="e">
        <f>IF(ISERROR(BX535),NA(),(BY535/Calculator!$E$6)/2)</f>
        <v>#N/A</v>
      </c>
      <c r="CS535" s="39" t="e">
        <f>IF(ISERROR(BZ535),NA(),(CA535/Calculator!$E$6)/2)</f>
        <v>#N/A</v>
      </c>
      <c r="CT535" s="39" t="e">
        <f>IF(ISERROR(CB535),NA(),(CC535/Calculator!$E$6)/2)</f>
        <v>#N/A</v>
      </c>
      <c r="CU535" s="39" t="e">
        <f>IF(ISERROR(CD535),NA(),(CE535/Calculator!$E$6)/2)</f>
        <v>#N/A</v>
      </c>
      <c r="CV535" s="39" t="e">
        <f>IF(ISERROR(CF535),NA(),(CG535/Calculator!$E$6)/2)</f>
        <v>#N/A</v>
      </c>
      <c r="CW535" s="39" t="e">
        <f>IF(ISERROR(CH535),NA(),(CI535/Calculator!$E$6)/2)</f>
        <v>#N/A</v>
      </c>
      <c r="CX535" s="39" t="e">
        <f>IF(ISERROR(CJ535),NA(),(CK535/Calculator!$E$6)/2)</f>
        <v>#N/A</v>
      </c>
      <c r="CY535" s="39" t="e">
        <f>IF(ISERROR(CL535),NA(),(CM535/Calculator!$E$6)/2)</f>
        <v>#N/A</v>
      </c>
      <c r="CZ535" s="39" t="e">
        <f>IF(ISERROR(CN535),NA(),(CO535/Calculator!$E$6)/2)</f>
        <v>#N/A</v>
      </c>
      <c r="DA535" s="39" t="e">
        <f>IF(ISERROR(CP535),NA(),(CQ535/Calculator!$E$6)/2)</f>
        <v>#N/A</v>
      </c>
    </row>
    <row r="536" spans="1:105" s="34" customFormat="1" ht="12" thickBot="1" x14ac:dyDescent="0.25">
      <c r="A536" s="51" t="str">
        <f t="shared" si="655"/>
        <v/>
      </c>
      <c r="B536" s="52" t="str">
        <f t="shared" si="644"/>
        <v/>
      </c>
      <c r="C536" s="53" t="str">
        <f t="shared" si="656"/>
        <v/>
      </c>
      <c r="D536" s="54"/>
      <c r="E536" s="36">
        <f t="shared" si="657"/>
        <v>0</v>
      </c>
      <c r="F536" s="36">
        <f t="shared" si="658"/>
        <v>0</v>
      </c>
      <c r="G536" s="36">
        <f t="shared" si="659"/>
        <v>0</v>
      </c>
      <c r="H536" s="36">
        <f t="shared" si="660"/>
        <v>0</v>
      </c>
      <c r="I536" s="36">
        <f t="shared" si="661"/>
        <v>0</v>
      </c>
      <c r="J536" s="36">
        <f t="shared" si="662"/>
        <v>0</v>
      </c>
      <c r="K536" s="36">
        <f t="shared" si="663"/>
        <v>0</v>
      </c>
      <c r="L536" s="36">
        <f t="shared" si="664"/>
        <v>0</v>
      </c>
      <c r="M536" s="36">
        <f t="shared" si="665"/>
        <v>0</v>
      </c>
      <c r="N536" s="36">
        <f t="shared" si="666"/>
        <v>0</v>
      </c>
      <c r="O536" s="49">
        <f t="shared" si="667"/>
        <v>0</v>
      </c>
      <c r="P536" s="132" t="str">
        <f t="shared" si="668"/>
        <v/>
      </c>
      <c r="Q536" s="50">
        <f t="shared" si="669"/>
        <v>0</v>
      </c>
      <c r="R536" s="37"/>
      <c r="S536" s="36">
        <f t="shared" si="670"/>
        <v>1000</v>
      </c>
      <c r="T536" s="36">
        <f t="shared" si="671"/>
        <v>0</v>
      </c>
      <c r="U536" s="36">
        <f t="shared" si="672"/>
        <v>0</v>
      </c>
      <c r="V536" s="36">
        <f t="shared" si="673"/>
        <v>0</v>
      </c>
      <c r="W536" s="36">
        <f t="shared" si="674"/>
        <v>3000</v>
      </c>
      <c r="X536" s="36">
        <f t="shared" si="675"/>
        <v>0</v>
      </c>
      <c r="Y536" s="36">
        <f t="shared" si="676"/>
        <v>0</v>
      </c>
      <c r="Z536" s="36">
        <f t="shared" si="677"/>
        <v>135222.12000000008</v>
      </c>
      <c r="AA536" s="36">
        <f t="shared" si="678"/>
        <v>0</v>
      </c>
      <c r="AB536" s="36">
        <f t="shared" si="679"/>
        <v>0</v>
      </c>
      <c r="AC536" s="40"/>
      <c r="AD536" s="36">
        <f t="shared" si="645"/>
        <v>0</v>
      </c>
      <c r="AE536" s="36">
        <f t="shared" si="646"/>
        <v>0</v>
      </c>
      <c r="AF536" s="36">
        <f t="shared" si="647"/>
        <v>0</v>
      </c>
      <c r="AG536" s="36">
        <f t="shared" si="648"/>
        <v>0</v>
      </c>
      <c r="AH536" s="36">
        <f t="shared" si="649"/>
        <v>0</v>
      </c>
      <c r="AI536" s="36">
        <f t="shared" si="650"/>
        <v>0</v>
      </c>
      <c r="AJ536" s="36">
        <f t="shared" si="651"/>
        <v>0</v>
      </c>
      <c r="AK536" s="36">
        <f t="shared" si="652"/>
        <v>0</v>
      </c>
      <c r="AL536" s="36">
        <f t="shared" si="653"/>
        <v>0</v>
      </c>
      <c r="AM536" s="36">
        <f t="shared" si="654"/>
        <v>0</v>
      </c>
      <c r="AN536" s="40"/>
      <c r="AO536" s="36">
        <f t="shared" si="680"/>
        <v>0</v>
      </c>
      <c r="AP536" s="36">
        <f t="shared" si="681"/>
        <v>0</v>
      </c>
      <c r="AQ536" s="36">
        <f t="shared" si="682"/>
        <v>0</v>
      </c>
      <c r="AR536" s="36">
        <f t="shared" si="683"/>
        <v>0</v>
      </c>
      <c r="AS536" s="36">
        <f t="shared" si="684"/>
        <v>0</v>
      </c>
      <c r="AT536" s="36">
        <f t="shared" si="685"/>
        <v>0</v>
      </c>
      <c r="AU536" s="36">
        <f t="shared" si="686"/>
        <v>0</v>
      </c>
      <c r="AV536" s="36">
        <f t="shared" si="687"/>
        <v>393.25</v>
      </c>
      <c r="AW536" s="36">
        <f t="shared" si="688"/>
        <v>0</v>
      </c>
      <c r="AX536" s="36">
        <f t="shared" si="689"/>
        <v>0</v>
      </c>
      <c r="AZ536" s="36">
        <f t="shared" si="701"/>
        <v>0</v>
      </c>
      <c r="BA536" s="36">
        <f t="shared" si="702"/>
        <v>0</v>
      </c>
      <c r="BB536" s="36">
        <f t="shared" si="703"/>
        <v>0</v>
      </c>
      <c r="BC536" s="36">
        <f t="shared" si="704"/>
        <v>0</v>
      </c>
      <c r="BD536" s="36">
        <f t="shared" si="705"/>
        <v>0</v>
      </c>
      <c r="BE536" s="36">
        <f t="shared" si="706"/>
        <v>0</v>
      </c>
      <c r="BF536" s="36">
        <f t="shared" si="707"/>
        <v>0</v>
      </c>
      <c r="BG536" s="36">
        <f t="shared" si="708"/>
        <v>0</v>
      </c>
      <c r="BH536" s="36">
        <f t="shared" si="709"/>
        <v>0</v>
      </c>
      <c r="BI536" s="36">
        <f t="shared" si="710"/>
        <v>0</v>
      </c>
      <c r="BJ536" s="118">
        <f t="shared" si="690"/>
        <v>0</v>
      </c>
      <c r="BK536" s="37"/>
      <c r="BL536" s="38">
        <f t="shared" si="711"/>
        <v>0</v>
      </c>
      <c r="BM536" s="39">
        <f>IF(BA536+AP536+T535&gt;=F$8,0,IF(SUM($BL536:BL536)&lt;$C536,MIN(F$8-(BA536+AP536+T535),$C536-SUM($BL536:BL536)),0))</f>
        <v>0</v>
      </c>
      <c r="BN536" s="39">
        <f>IF(BB536+AQ536+U535&gt;=G$8,0,IF(SUM($BL536:BM536)&lt;$C536,MIN(G$8-(BB536+AQ536+U535),$C536-SUM($BL536:BM536)),0))</f>
        <v>0</v>
      </c>
      <c r="BO536" s="39">
        <f>IF(BC536+AR536+V535&gt;=H$8,0,IF(SUM($BL536:BN536)&lt;$C536,MIN(H$8-(BC536+AR536+V535),$C536-SUM($BL536:BN536)),0))</f>
        <v>0</v>
      </c>
      <c r="BP536" s="39">
        <f>IF(BD536+AS536+W535&gt;=I$8,0,IF(SUM($BL536:BO536)&lt;$C536,MIN(I$8-(BD536+AS536+W535),$C536-SUM($BL536:BO536)),0))</f>
        <v>0</v>
      </c>
      <c r="BQ536" s="39">
        <f>IF(BE536+AT536+X535&gt;=J$8,0,IF(SUM($BL536:BP536)&lt;$C536,MIN(J$8-(BE536+AT536+X535),$C536-SUM($BL536:BP536)),0))</f>
        <v>0</v>
      </c>
      <c r="BR536" s="39">
        <f>IF(BF536+AU536+Y535&gt;=K$8,0,IF(SUM($BL536:BQ536)&lt;$C536,MIN(K$8-(BF536+AU536+Y535),$C536-SUM($BL536:BQ536)),0))</f>
        <v>0</v>
      </c>
      <c r="BS536" s="39">
        <f>IF(BG536+AV536+Z535&gt;=L$8,0,IF(SUM($BL536:BR536)&lt;$C536,MIN(L$8-(BG536+AV536+Z535),$C536-SUM($BL536:BR536)),0))</f>
        <v>0</v>
      </c>
      <c r="BT536" s="39">
        <f>IF(BH536+AW536+AA535&gt;=M$8,0,IF(SUM($BL536:BS536)&lt;$C536,MIN(M$8-(BH536+AW536+AA535),$C536-SUM($BL536:BS536)),0))</f>
        <v>0</v>
      </c>
      <c r="BU536" s="39">
        <f>IF(BI536+AX536+AB535&gt;=N$8,0,IF(SUM($BL536:BT536)&lt;$C536,MIN(N$8-(BI536+AX536+AB535),$C536-SUM($BL536:BT536)),0))</f>
        <v>0</v>
      </c>
      <c r="BW536" s="52" t="e">
        <f t="shared" si="712"/>
        <v>#N/A</v>
      </c>
      <c r="BX536" s="174" t="e">
        <f t="shared" si="713"/>
        <v>#N/A</v>
      </c>
      <c r="BY536" s="39">
        <f t="shared" si="691"/>
        <v>0</v>
      </c>
      <c r="BZ536" s="174" t="e">
        <f t="shared" si="714"/>
        <v>#N/A</v>
      </c>
      <c r="CA536" s="37">
        <f t="shared" si="692"/>
        <v>0</v>
      </c>
      <c r="CB536" s="174" t="e">
        <f t="shared" si="715"/>
        <v>#N/A</v>
      </c>
      <c r="CC536" s="39">
        <f t="shared" si="693"/>
        <v>0</v>
      </c>
      <c r="CD536" s="174" t="e">
        <f t="shared" si="716"/>
        <v>#N/A</v>
      </c>
      <c r="CE536" s="39">
        <f t="shared" si="694"/>
        <v>0</v>
      </c>
      <c r="CF536" s="174" t="e">
        <f t="shared" si="717"/>
        <v>#N/A</v>
      </c>
      <c r="CG536" s="39">
        <f t="shared" si="695"/>
        <v>0</v>
      </c>
      <c r="CH536" s="174" t="e">
        <f t="shared" si="718"/>
        <v>#N/A</v>
      </c>
      <c r="CI536" s="39">
        <f t="shared" si="696"/>
        <v>0</v>
      </c>
      <c r="CJ536" s="174" t="e">
        <f t="shared" si="719"/>
        <v>#N/A</v>
      </c>
      <c r="CK536" s="39">
        <f t="shared" si="697"/>
        <v>0</v>
      </c>
      <c r="CL536" s="174" t="e">
        <f t="shared" si="720"/>
        <v>#N/A</v>
      </c>
      <c r="CM536" s="39">
        <f t="shared" si="698"/>
        <v>0</v>
      </c>
      <c r="CN536" s="174" t="e">
        <f t="shared" si="721"/>
        <v>#N/A</v>
      </c>
      <c r="CO536" s="39">
        <f t="shared" si="699"/>
        <v>0</v>
      </c>
      <c r="CP536" s="174" t="e">
        <f t="shared" si="722"/>
        <v>#N/A</v>
      </c>
      <c r="CQ536" s="39">
        <f t="shared" si="700"/>
        <v>0</v>
      </c>
      <c r="CR536" s="39" t="e">
        <f>IF(ISERROR(BX536),NA(),(BY536/Calculator!$E$6)/2)</f>
        <v>#N/A</v>
      </c>
      <c r="CS536" s="39" t="e">
        <f>IF(ISERROR(BZ536),NA(),(CA536/Calculator!$E$6)/2)</f>
        <v>#N/A</v>
      </c>
      <c r="CT536" s="39" t="e">
        <f>IF(ISERROR(CB536),NA(),(CC536/Calculator!$E$6)/2)</f>
        <v>#N/A</v>
      </c>
      <c r="CU536" s="39" t="e">
        <f>IF(ISERROR(CD536),NA(),(CE536/Calculator!$E$6)/2)</f>
        <v>#N/A</v>
      </c>
      <c r="CV536" s="39" t="e">
        <f>IF(ISERROR(CF536),NA(),(CG536/Calculator!$E$6)/2)</f>
        <v>#N/A</v>
      </c>
      <c r="CW536" s="39" t="e">
        <f>IF(ISERROR(CH536),NA(),(CI536/Calculator!$E$6)/2)</f>
        <v>#N/A</v>
      </c>
      <c r="CX536" s="39" t="e">
        <f>IF(ISERROR(CJ536),NA(),(CK536/Calculator!$E$6)/2)</f>
        <v>#N/A</v>
      </c>
      <c r="CY536" s="39" t="e">
        <f>IF(ISERROR(CL536),NA(),(CM536/Calculator!$E$6)/2)</f>
        <v>#N/A</v>
      </c>
      <c r="CZ536" s="39" t="e">
        <f>IF(ISERROR(CN536),NA(),(CO536/Calculator!$E$6)/2)</f>
        <v>#N/A</v>
      </c>
      <c r="DA536" s="39" t="e">
        <f>IF(ISERROR(CP536),NA(),(CQ536/Calculator!$E$6)/2)</f>
        <v>#N/A</v>
      </c>
    </row>
    <row r="537" spans="1:105" s="34" customFormat="1" ht="12" thickBot="1" x14ac:dyDescent="0.25">
      <c r="A537" s="51" t="str">
        <f t="shared" si="655"/>
        <v/>
      </c>
      <c r="B537" s="52" t="str">
        <f t="shared" si="644"/>
        <v/>
      </c>
      <c r="C537" s="53" t="str">
        <f t="shared" si="656"/>
        <v/>
      </c>
      <c r="D537" s="54"/>
      <c r="E537" s="36">
        <f t="shared" si="657"/>
        <v>0</v>
      </c>
      <c r="F537" s="36">
        <f t="shared" si="658"/>
        <v>0</v>
      </c>
      <c r="G537" s="36">
        <f t="shared" si="659"/>
        <v>0</v>
      </c>
      <c r="H537" s="36">
        <f t="shared" si="660"/>
        <v>0</v>
      </c>
      <c r="I537" s="36">
        <f t="shared" si="661"/>
        <v>0</v>
      </c>
      <c r="J537" s="36">
        <f t="shared" si="662"/>
        <v>0</v>
      </c>
      <c r="K537" s="36">
        <f t="shared" si="663"/>
        <v>0</v>
      </c>
      <c r="L537" s="36">
        <f t="shared" si="664"/>
        <v>0</v>
      </c>
      <c r="M537" s="36">
        <f t="shared" si="665"/>
        <v>0</v>
      </c>
      <c r="N537" s="36">
        <f t="shared" si="666"/>
        <v>0</v>
      </c>
      <c r="O537" s="49">
        <f t="shared" si="667"/>
        <v>0</v>
      </c>
      <c r="P537" s="132" t="str">
        <f t="shared" si="668"/>
        <v/>
      </c>
      <c r="Q537" s="50">
        <f t="shared" si="669"/>
        <v>0</v>
      </c>
      <c r="R537" s="37"/>
      <c r="S537" s="36">
        <f t="shared" si="670"/>
        <v>1000</v>
      </c>
      <c r="T537" s="36">
        <f t="shared" si="671"/>
        <v>0</v>
      </c>
      <c r="U537" s="36">
        <f t="shared" si="672"/>
        <v>0</v>
      </c>
      <c r="V537" s="36">
        <f t="shared" si="673"/>
        <v>0</v>
      </c>
      <c r="W537" s="36">
        <f t="shared" si="674"/>
        <v>3000</v>
      </c>
      <c r="X537" s="36">
        <f t="shared" si="675"/>
        <v>0</v>
      </c>
      <c r="Y537" s="36">
        <f t="shared" si="676"/>
        <v>0</v>
      </c>
      <c r="Z537" s="36">
        <f t="shared" si="677"/>
        <v>135616.52000000008</v>
      </c>
      <c r="AA537" s="36">
        <f t="shared" si="678"/>
        <v>0</v>
      </c>
      <c r="AB537" s="36">
        <f t="shared" si="679"/>
        <v>0</v>
      </c>
      <c r="AC537" s="40"/>
      <c r="AD537" s="36">
        <f t="shared" si="645"/>
        <v>0</v>
      </c>
      <c r="AE537" s="36">
        <f t="shared" si="646"/>
        <v>0</v>
      </c>
      <c r="AF537" s="36">
        <f t="shared" si="647"/>
        <v>0</v>
      </c>
      <c r="AG537" s="36">
        <f t="shared" si="648"/>
        <v>0</v>
      </c>
      <c r="AH537" s="36">
        <f t="shared" si="649"/>
        <v>0</v>
      </c>
      <c r="AI537" s="36">
        <f t="shared" si="650"/>
        <v>0</v>
      </c>
      <c r="AJ537" s="36">
        <f t="shared" si="651"/>
        <v>0</v>
      </c>
      <c r="AK537" s="36">
        <f t="shared" si="652"/>
        <v>0</v>
      </c>
      <c r="AL537" s="36">
        <f t="shared" si="653"/>
        <v>0</v>
      </c>
      <c r="AM537" s="36">
        <f t="shared" si="654"/>
        <v>0</v>
      </c>
      <c r="AN537" s="40"/>
      <c r="AO537" s="36">
        <f t="shared" si="680"/>
        <v>0</v>
      </c>
      <c r="AP537" s="36">
        <f t="shared" si="681"/>
        <v>0</v>
      </c>
      <c r="AQ537" s="36">
        <f t="shared" si="682"/>
        <v>0</v>
      </c>
      <c r="AR537" s="36">
        <f t="shared" si="683"/>
        <v>0</v>
      </c>
      <c r="AS537" s="36">
        <f t="shared" si="684"/>
        <v>0</v>
      </c>
      <c r="AT537" s="36">
        <f t="shared" si="685"/>
        <v>0</v>
      </c>
      <c r="AU537" s="36">
        <f t="shared" si="686"/>
        <v>0</v>
      </c>
      <c r="AV537" s="36">
        <f t="shared" si="687"/>
        <v>394.4</v>
      </c>
      <c r="AW537" s="36">
        <f t="shared" si="688"/>
        <v>0</v>
      </c>
      <c r="AX537" s="36">
        <f t="shared" si="689"/>
        <v>0</v>
      </c>
      <c r="AZ537" s="36">
        <f t="shared" si="701"/>
        <v>0</v>
      </c>
      <c r="BA537" s="36">
        <f t="shared" si="702"/>
        <v>0</v>
      </c>
      <c r="BB537" s="36">
        <f t="shared" si="703"/>
        <v>0</v>
      </c>
      <c r="BC537" s="36">
        <f t="shared" si="704"/>
        <v>0</v>
      </c>
      <c r="BD537" s="36">
        <f t="shared" si="705"/>
        <v>0</v>
      </c>
      <c r="BE537" s="36">
        <f t="shared" si="706"/>
        <v>0</v>
      </c>
      <c r="BF537" s="36">
        <f t="shared" si="707"/>
        <v>0</v>
      </c>
      <c r="BG537" s="36">
        <f t="shared" si="708"/>
        <v>0</v>
      </c>
      <c r="BH537" s="36">
        <f t="shared" si="709"/>
        <v>0</v>
      </c>
      <c r="BI537" s="36">
        <f t="shared" si="710"/>
        <v>0</v>
      </c>
      <c r="BJ537" s="118">
        <f t="shared" si="690"/>
        <v>0</v>
      </c>
      <c r="BK537" s="37"/>
      <c r="BL537" s="38">
        <f t="shared" si="711"/>
        <v>0</v>
      </c>
      <c r="BM537" s="39">
        <f>IF(BA537+AP537+T536&gt;=F$8,0,IF(SUM($BL537:BL537)&lt;$C537,MIN(F$8-(BA537+AP537+T536),$C537-SUM($BL537:BL537)),0))</f>
        <v>0</v>
      </c>
      <c r="BN537" s="39">
        <f>IF(BB537+AQ537+U536&gt;=G$8,0,IF(SUM($BL537:BM537)&lt;$C537,MIN(G$8-(BB537+AQ537+U536),$C537-SUM($BL537:BM537)),0))</f>
        <v>0</v>
      </c>
      <c r="BO537" s="39">
        <f>IF(BC537+AR537+V536&gt;=H$8,0,IF(SUM($BL537:BN537)&lt;$C537,MIN(H$8-(BC537+AR537+V536),$C537-SUM($BL537:BN537)),0))</f>
        <v>0</v>
      </c>
      <c r="BP537" s="39">
        <f>IF(BD537+AS537+W536&gt;=I$8,0,IF(SUM($BL537:BO537)&lt;$C537,MIN(I$8-(BD537+AS537+W536),$C537-SUM($BL537:BO537)),0))</f>
        <v>0</v>
      </c>
      <c r="BQ537" s="39">
        <f>IF(BE537+AT537+X536&gt;=J$8,0,IF(SUM($BL537:BP537)&lt;$C537,MIN(J$8-(BE537+AT537+X536),$C537-SUM($BL537:BP537)),0))</f>
        <v>0</v>
      </c>
      <c r="BR537" s="39">
        <f>IF(BF537+AU537+Y536&gt;=K$8,0,IF(SUM($BL537:BQ537)&lt;$C537,MIN(K$8-(BF537+AU537+Y536),$C537-SUM($BL537:BQ537)),0))</f>
        <v>0</v>
      </c>
      <c r="BS537" s="39">
        <f>IF(BG537+AV537+Z536&gt;=L$8,0,IF(SUM($BL537:BR537)&lt;$C537,MIN(L$8-(BG537+AV537+Z536),$C537-SUM($BL537:BR537)),0))</f>
        <v>0</v>
      </c>
      <c r="BT537" s="39">
        <f>IF(BH537+AW537+AA536&gt;=M$8,0,IF(SUM($BL537:BS537)&lt;$C537,MIN(M$8-(BH537+AW537+AA536),$C537-SUM($BL537:BS537)),0))</f>
        <v>0</v>
      </c>
      <c r="BU537" s="39">
        <f>IF(BI537+AX537+AB536&gt;=N$8,0,IF(SUM($BL537:BT537)&lt;$C537,MIN(N$8-(BI537+AX537+AB536),$C537-SUM($BL537:BT537)),0))</f>
        <v>0</v>
      </c>
      <c r="BW537" s="52" t="e">
        <f t="shared" si="712"/>
        <v>#N/A</v>
      </c>
      <c r="BX537" s="174" t="e">
        <f t="shared" si="713"/>
        <v>#N/A</v>
      </c>
      <c r="BY537" s="39">
        <f t="shared" si="691"/>
        <v>0</v>
      </c>
      <c r="BZ537" s="174" t="e">
        <f t="shared" si="714"/>
        <v>#N/A</v>
      </c>
      <c r="CA537" s="37">
        <f t="shared" si="692"/>
        <v>0</v>
      </c>
      <c r="CB537" s="174" t="e">
        <f t="shared" si="715"/>
        <v>#N/A</v>
      </c>
      <c r="CC537" s="39">
        <f t="shared" si="693"/>
        <v>0</v>
      </c>
      <c r="CD537" s="174" t="e">
        <f t="shared" si="716"/>
        <v>#N/A</v>
      </c>
      <c r="CE537" s="39">
        <f t="shared" si="694"/>
        <v>0</v>
      </c>
      <c r="CF537" s="174" t="e">
        <f t="shared" si="717"/>
        <v>#N/A</v>
      </c>
      <c r="CG537" s="39">
        <f t="shared" si="695"/>
        <v>0</v>
      </c>
      <c r="CH537" s="174" t="e">
        <f t="shared" si="718"/>
        <v>#N/A</v>
      </c>
      <c r="CI537" s="39">
        <f t="shared" si="696"/>
        <v>0</v>
      </c>
      <c r="CJ537" s="174" t="e">
        <f t="shared" si="719"/>
        <v>#N/A</v>
      </c>
      <c r="CK537" s="39">
        <f t="shared" si="697"/>
        <v>0</v>
      </c>
      <c r="CL537" s="174" t="e">
        <f t="shared" si="720"/>
        <v>#N/A</v>
      </c>
      <c r="CM537" s="39">
        <f t="shared" si="698"/>
        <v>0</v>
      </c>
      <c r="CN537" s="174" t="e">
        <f t="shared" si="721"/>
        <v>#N/A</v>
      </c>
      <c r="CO537" s="39">
        <f t="shared" si="699"/>
        <v>0</v>
      </c>
      <c r="CP537" s="174" t="e">
        <f t="shared" si="722"/>
        <v>#N/A</v>
      </c>
      <c r="CQ537" s="39">
        <f t="shared" si="700"/>
        <v>0</v>
      </c>
      <c r="CR537" s="39" t="e">
        <f>IF(ISERROR(BX537),NA(),(BY537/Calculator!$E$6)/2)</f>
        <v>#N/A</v>
      </c>
      <c r="CS537" s="39" t="e">
        <f>IF(ISERROR(BZ537),NA(),(CA537/Calculator!$E$6)/2)</f>
        <v>#N/A</v>
      </c>
      <c r="CT537" s="39" t="e">
        <f>IF(ISERROR(CB537),NA(),(CC537/Calculator!$E$6)/2)</f>
        <v>#N/A</v>
      </c>
      <c r="CU537" s="39" t="e">
        <f>IF(ISERROR(CD537),NA(),(CE537/Calculator!$E$6)/2)</f>
        <v>#N/A</v>
      </c>
      <c r="CV537" s="39" t="e">
        <f>IF(ISERROR(CF537),NA(),(CG537/Calculator!$E$6)/2)</f>
        <v>#N/A</v>
      </c>
      <c r="CW537" s="39" t="e">
        <f>IF(ISERROR(CH537),NA(),(CI537/Calculator!$E$6)/2)</f>
        <v>#N/A</v>
      </c>
      <c r="CX537" s="39" t="e">
        <f>IF(ISERROR(CJ537),NA(),(CK537/Calculator!$E$6)/2)</f>
        <v>#N/A</v>
      </c>
      <c r="CY537" s="39" t="e">
        <f>IF(ISERROR(CL537),NA(),(CM537/Calculator!$E$6)/2)</f>
        <v>#N/A</v>
      </c>
      <c r="CZ537" s="39" t="e">
        <f>IF(ISERROR(CN537),NA(),(CO537/Calculator!$E$6)/2)</f>
        <v>#N/A</v>
      </c>
      <c r="DA537" s="39" t="e">
        <f>IF(ISERROR(CP537),NA(),(CQ537/Calculator!$E$6)/2)</f>
        <v>#N/A</v>
      </c>
    </row>
    <row r="538" spans="1:105" s="34" customFormat="1" ht="12" thickBot="1" x14ac:dyDescent="0.25">
      <c r="A538" s="51" t="str">
        <f t="shared" si="655"/>
        <v/>
      </c>
      <c r="B538" s="52" t="str">
        <f t="shared" si="644"/>
        <v/>
      </c>
      <c r="C538" s="53" t="str">
        <f t="shared" si="656"/>
        <v/>
      </c>
      <c r="D538" s="54"/>
      <c r="E538" s="36">
        <f t="shared" si="657"/>
        <v>0</v>
      </c>
      <c r="F538" s="36">
        <f t="shared" si="658"/>
        <v>0</v>
      </c>
      <c r="G538" s="36">
        <f t="shared" si="659"/>
        <v>0</v>
      </c>
      <c r="H538" s="36">
        <f t="shared" si="660"/>
        <v>0</v>
      </c>
      <c r="I538" s="36">
        <f t="shared" si="661"/>
        <v>0</v>
      </c>
      <c r="J538" s="36">
        <f t="shared" si="662"/>
        <v>0</v>
      </c>
      <c r="K538" s="36">
        <f t="shared" si="663"/>
        <v>0</v>
      </c>
      <c r="L538" s="36">
        <f t="shared" si="664"/>
        <v>0</v>
      </c>
      <c r="M538" s="36">
        <f t="shared" si="665"/>
        <v>0</v>
      </c>
      <c r="N538" s="36">
        <f t="shared" si="666"/>
        <v>0</v>
      </c>
      <c r="O538" s="49">
        <f t="shared" si="667"/>
        <v>0</v>
      </c>
      <c r="P538" s="132" t="str">
        <f t="shared" si="668"/>
        <v/>
      </c>
      <c r="Q538" s="50">
        <f t="shared" si="669"/>
        <v>0</v>
      </c>
      <c r="R538" s="37"/>
      <c r="S538" s="36">
        <f t="shared" si="670"/>
        <v>1000</v>
      </c>
      <c r="T538" s="36">
        <f t="shared" si="671"/>
        <v>0</v>
      </c>
      <c r="U538" s="36">
        <f t="shared" si="672"/>
        <v>0</v>
      </c>
      <c r="V538" s="36">
        <f t="shared" si="673"/>
        <v>0</v>
      </c>
      <c r="W538" s="36">
        <f t="shared" si="674"/>
        <v>3000</v>
      </c>
      <c r="X538" s="36">
        <f t="shared" si="675"/>
        <v>0</v>
      </c>
      <c r="Y538" s="36">
        <f t="shared" si="676"/>
        <v>0</v>
      </c>
      <c r="Z538" s="36">
        <f t="shared" si="677"/>
        <v>136012.07000000007</v>
      </c>
      <c r="AA538" s="36">
        <f t="shared" si="678"/>
        <v>0</v>
      </c>
      <c r="AB538" s="36">
        <f t="shared" si="679"/>
        <v>0</v>
      </c>
      <c r="AC538" s="40"/>
      <c r="AD538" s="36">
        <f t="shared" si="645"/>
        <v>0</v>
      </c>
      <c r="AE538" s="36">
        <f t="shared" si="646"/>
        <v>0</v>
      </c>
      <c r="AF538" s="36">
        <f t="shared" si="647"/>
        <v>0</v>
      </c>
      <c r="AG538" s="36">
        <f t="shared" si="648"/>
        <v>0</v>
      </c>
      <c r="AH538" s="36">
        <f t="shared" si="649"/>
        <v>0</v>
      </c>
      <c r="AI538" s="36">
        <f t="shared" si="650"/>
        <v>0</v>
      </c>
      <c r="AJ538" s="36">
        <f t="shared" si="651"/>
        <v>0</v>
      </c>
      <c r="AK538" s="36">
        <f t="shared" si="652"/>
        <v>0</v>
      </c>
      <c r="AL538" s="36">
        <f t="shared" si="653"/>
        <v>0</v>
      </c>
      <c r="AM538" s="36">
        <f t="shared" si="654"/>
        <v>0</v>
      </c>
      <c r="AN538" s="40"/>
      <c r="AO538" s="36">
        <f t="shared" si="680"/>
        <v>0</v>
      </c>
      <c r="AP538" s="36">
        <f t="shared" si="681"/>
        <v>0</v>
      </c>
      <c r="AQ538" s="36">
        <f t="shared" si="682"/>
        <v>0</v>
      </c>
      <c r="AR538" s="36">
        <f t="shared" si="683"/>
        <v>0</v>
      </c>
      <c r="AS538" s="36">
        <f t="shared" si="684"/>
        <v>0</v>
      </c>
      <c r="AT538" s="36">
        <f t="shared" si="685"/>
        <v>0</v>
      </c>
      <c r="AU538" s="36">
        <f t="shared" si="686"/>
        <v>0</v>
      </c>
      <c r="AV538" s="36">
        <f t="shared" si="687"/>
        <v>395.55</v>
      </c>
      <c r="AW538" s="36">
        <f t="shared" si="688"/>
        <v>0</v>
      </c>
      <c r="AX538" s="36">
        <f t="shared" si="689"/>
        <v>0</v>
      </c>
      <c r="AZ538" s="36">
        <f t="shared" si="701"/>
        <v>0</v>
      </c>
      <c r="BA538" s="36">
        <f t="shared" si="702"/>
        <v>0</v>
      </c>
      <c r="BB538" s="36">
        <f t="shared" si="703"/>
        <v>0</v>
      </c>
      <c r="BC538" s="36">
        <f t="shared" si="704"/>
        <v>0</v>
      </c>
      <c r="BD538" s="36">
        <f t="shared" si="705"/>
        <v>0</v>
      </c>
      <c r="BE538" s="36">
        <f t="shared" si="706"/>
        <v>0</v>
      </c>
      <c r="BF538" s="36">
        <f t="shared" si="707"/>
        <v>0</v>
      </c>
      <c r="BG538" s="36">
        <f t="shared" si="708"/>
        <v>0</v>
      </c>
      <c r="BH538" s="36">
        <f t="shared" si="709"/>
        <v>0</v>
      </c>
      <c r="BI538" s="36">
        <f t="shared" si="710"/>
        <v>0</v>
      </c>
      <c r="BJ538" s="118">
        <f t="shared" si="690"/>
        <v>0</v>
      </c>
      <c r="BK538" s="37"/>
      <c r="BL538" s="38">
        <f t="shared" si="711"/>
        <v>0</v>
      </c>
      <c r="BM538" s="39">
        <f>IF(BA538+AP538+T537&gt;=F$8,0,IF(SUM($BL538:BL538)&lt;$C538,MIN(F$8-(BA538+AP538+T537),$C538-SUM($BL538:BL538)),0))</f>
        <v>0</v>
      </c>
      <c r="BN538" s="39">
        <f>IF(BB538+AQ538+U537&gt;=G$8,0,IF(SUM($BL538:BM538)&lt;$C538,MIN(G$8-(BB538+AQ538+U537),$C538-SUM($BL538:BM538)),0))</f>
        <v>0</v>
      </c>
      <c r="BO538" s="39">
        <f>IF(BC538+AR538+V537&gt;=H$8,0,IF(SUM($BL538:BN538)&lt;$C538,MIN(H$8-(BC538+AR538+V537),$C538-SUM($BL538:BN538)),0))</f>
        <v>0</v>
      </c>
      <c r="BP538" s="39">
        <f>IF(BD538+AS538+W537&gt;=I$8,0,IF(SUM($BL538:BO538)&lt;$C538,MIN(I$8-(BD538+AS538+W537),$C538-SUM($BL538:BO538)),0))</f>
        <v>0</v>
      </c>
      <c r="BQ538" s="39">
        <f>IF(BE538+AT538+X537&gt;=J$8,0,IF(SUM($BL538:BP538)&lt;$C538,MIN(J$8-(BE538+AT538+X537),$C538-SUM($BL538:BP538)),0))</f>
        <v>0</v>
      </c>
      <c r="BR538" s="39">
        <f>IF(BF538+AU538+Y537&gt;=K$8,0,IF(SUM($BL538:BQ538)&lt;$C538,MIN(K$8-(BF538+AU538+Y537),$C538-SUM($BL538:BQ538)),0))</f>
        <v>0</v>
      </c>
      <c r="BS538" s="39">
        <f>IF(BG538+AV538+Z537&gt;=L$8,0,IF(SUM($BL538:BR538)&lt;$C538,MIN(L$8-(BG538+AV538+Z537),$C538-SUM($BL538:BR538)),0))</f>
        <v>0</v>
      </c>
      <c r="BT538" s="39">
        <f>IF(BH538+AW538+AA537&gt;=M$8,0,IF(SUM($BL538:BS538)&lt;$C538,MIN(M$8-(BH538+AW538+AA537),$C538-SUM($BL538:BS538)),0))</f>
        <v>0</v>
      </c>
      <c r="BU538" s="39">
        <f>IF(BI538+AX538+AB537&gt;=N$8,0,IF(SUM($BL538:BT538)&lt;$C538,MIN(N$8-(BI538+AX538+AB537),$C538-SUM($BL538:BT538)),0))</f>
        <v>0</v>
      </c>
      <c r="BW538" s="52" t="e">
        <f t="shared" si="712"/>
        <v>#N/A</v>
      </c>
      <c r="BX538" s="174" t="e">
        <f t="shared" si="713"/>
        <v>#N/A</v>
      </c>
      <c r="BY538" s="39">
        <f t="shared" si="691"/>
        <v>0</v>
      </c>
      <c r="BZ538" s="174" t="e">
        <f t="shared" si="714"/>
        <v>#N/A</v>
      </c>
      <c r="CA538" s="37">
        <f t="shared" si="692"/>
        <v>0</v>
      </c>
      <c r="CB538" s="174" t="e">
        <f t="shared" si="715"/>
        <v>#N/A</v>
      </c>
      <c r="CC538" s="39">
        <f t="shared" si="693"/>
        <v>0</v>
      </c>
      <c r="CD538" s="174" t="e">
        <f t="shared" si="716"/>
        <v>#N/A</v>
      </c>
      <c r="CE538" s="39">
        <f t="shared" si="694"/>
        <v>0</v>
      </c>
      <c r="CF538" s="174" t="e">
        <f t="shared" si="717"/>
        <v>#N/A</v>
      </c>
      <c r="CG538" s="39">
        <f t="shared" si="695"/>
        <v>0</v>
      </c>
      <c r="CH538" s="174" t="e">
        <f t="shared" si="718"/>
        <v>#N/A</v>
      </c>
      <c r="CI538" s="39">
        <f t="shared" si="696"/>
        <v>0</v>
      </c>
      <c r="CJ538" s="174" t="e">
        <f t="shared" si="719"/>
        <v>#N/A</v>
      </c>
      <c r="CK538" s="39">
        <f t="shared" si="697"/>
        <v>0</v>
      </c>
      <c r="CL538" s="174" t="e">
        <f t="shared" si="720"/>
        <v>#N/A</v>
      </c>
      <c r="CM538" s="39">
        <f t="shared" si="698"/>
        <v>0</v>
      </c>
      <c r="CN538" s="174" t="e">
        <f t="shared" si="721"/>
        <v>#N/A</v>
      </c>
      <c r="CO538" s="39">
        <f t="shared" si="699"/>
        <v>0</v>
      </c>
      <c r="CP538" s="174" t="e">
        <f t="shared" si="722"/>
        <v>#N/A</v>
      </c>
      <c r="CQ538" s="39">
        <f t="shared" si="700"/>
        <v>0</v>
      </c>
      <c r="CR538" s="39" t="e">
        <f>IF(ISERROR(BX538),NA(),(BY538/Calculator!$E$6)/2)</f>
        <v>#N/A</v>
      </c>
      <c r="CS538" s="39" t="e">
        <f>IF(ISERROR(BZ538),NA(),(CA538/Calculator!$E$6)/2)</f>
        <v>#N/A</v>
      </c>
      <c r="CT538" s="39" t="e">
        <f>IF(ISERROR(CB538),NA(),(CC538/Calculator!$E$6)/2)</f>
        <v>#N/A</v>
      </c>
      <c r="CU538" s="39" t="e">
        <f>IF(ISERROR(CD538),NA(),(CE538/Calculator!$E$6)/2)</f>
        <v>#N/A</v>
      </c>
      <c r="CV538" s="39" t="e">
        <f>IF(ISERROR(CF538),NA(),(CG538/Calculator!$E$6)/2)</f>
        <v>#N/A</v>
      </c>
      <c r="CW538" s="39" t="e">
        <f>IF(ISERROR(CH538),NA(),(CI538/Calculator!$E$6)/2)</f>
        <v>#N/A</v>
      </c>
      <c r="CX538" s="39" t="e">
        <f>IF(ISERROR(CJ538),NA(),(CK538/Calculator!$E$6)/2)</f>
        <v>#N/A</v>
      </c>
      <c r="CY538" s="39" t="e">
        <f>IF(ISERROR(CL538),NA(),(CM538/Calculator!$E$6)/2)</f>
        <v>#N/A</v>
      </c>
      <c r="CZ538" s="39" t="e">
        <f>IF(ISERROR(CN538),NA(),(CO538/Calculator!$E$6)/2)</f>
        <v>#N/A</v>
      </c>
      <c r="DA538" s="39" t="e">
        <f>IF(ISERROR(CP538),NA(),(CQ538/Calculator!$E$6)/2)</f>
        <v>#N/A</v>
      </c>
    </row>
    <row r="539" spans="1:105" s="34" customFormat="1" ht="12" thickBot="1" x14ac:dyDescent="0.25">
      <c r="A539" s="51" t="str">
        <f t="shared" si="655"/>
        <v/>
      </c>
      <c r="B539" s="52" t="str">
        <f t="shared" si="644"/>
        <v/>
      </c>
      <c r="C539" s="53" t="str">
        <f t="shared" si="656"/>
        <v/>
      </c>
      <c r="D539" s="54"/>
      <c r="E539" s="36">
        <f t="shared" si="657"/>
        <v>0</v>
      </c>
      <c r="F539" s="36">
        <f t="shared" si="658"/>
        <v>0</v>
      </c>
      <c r="G539" s="36">
        <f t="shared" si="659"/>
        <v>0</v>
      </c>
      <c r="H539" s="36">
        <f t="shared" si="660"/>
        <v>0</v>
      </c>
      <c r="I539" s="36">
        <f t="shared" si="661"/>
        <v>0</v>
      </c>
      <c r="J539" s="36">
        <f t="shared" si="662"/>
        <v>0</v>
      </c>
      <c r="K539" s="36">
        <f t="shared" si="663"/>
        <v>0</v>
      </c>
      <c r="L539" s="36">
        <f t="shared" si="664"/>
        <v>0</v>
      </c>
      <c r="M539" s="36">
        <f t="shared" si="665"/>
        <v>0</v>
      </c>
      <c r="N539" s="36">
        <f t="shared" si="666"/>
        <v>0</v>
      </c>
      <c r="O539" s="49">
        <f t="shared" si="667"/>
        <v>0</v>
      </c>
      <c r="P539" s="132" t="str">
        <f t="shared" si="668"/>
        <v/>
      </c>
      <c r="Q539" s="50">
        <f t="shared" si="669"/>
        <v>0</v>
      </c>
      <c r="R539" s="37"/>
      <c r="S539" s="36">
        <f t="shared" si="670"/>
        <v>1000</v>
      </c>
      <c r="T539" s="36">
        <f t="shared" si="671"/>
        <v>0</v>
      </c>
      <c r="U539" s="36">
        <f t="shared" si="672"/>
        <v>0</v>
      </c>
      <c r="V539" s="36">
        <f t="shared" si="673"/>
        <v>0</v>
      </c>
      <c r="W539" s="36">
        <f t="shared" si="674"/>
        <v>3000</v>
      </c>
      <c r="X539" s="36">
        <f t="shared" si="675"/>
        <v>0</v>
      </c>
      <c r="Y539" s="36">
        <f t="shared" si="676"/>
        <v>0</v>
      </c>
      <c r="Z539" s="36">
        <f t="shared" si="677"/>
        <v>136408.77000000008</v>
      </c>
      <c r="AA539" s="36">
        <f t="shared" si="678"/>
        <v>0</v>
      </c>
      <c r="AB539" s="36">
        <f t="shared" si="679"/>
        <v>0</v>
      </c>
      <c r="AC539" s="40"/>
      <c r="AD539" s="36">
        <f t="shared" si="645"/>
        <v>0</v>
      </c>
      <c r="AE539" s="36">
        <f t="shared" si="646"/>
        <v>0</v>
      </c>
      <c r="AF539" s="36">
        <f t="shared" si="647"/>
        <v>0</v>
      </c>
      <c r="AG539" s="36">
        <f t="shared" si="648"/>
        <v>0</v>
      </c>
      <c r="AH539" s="36">
        <f t="shared" si="649"/>
        <v>0</v>
      </c>
      <c r="AI539" s="36">
        <f t="shared" si="650"/>
        <v>0</v>
      </c>
      <c r="AJ539" s="36">
        <f t="shared" si="651"/>
        <v>0</v>
      </c>
      <c r="AK539" s="36">
        <f t="shared" si="652"/>
        <v>0</v>
      </c>
      <c r="AL539" s="36">
        <f t="shared" si="653"/>
        <v>0</v>
      </c>
      <c r="AM539" s="36">
        <f t="shared" si="654"/>
        <v>0</v>
      </c>
      <c r="AN539" s="40"/>
      <c r="AO539" s="36">
        <f t="shared" si="680"/>
        <v>0</v>
      </c>
      <c r="AP539" s="36">
        <f t="shared" si="681"/>
        <v>0</v>
      </c>
      <c r="AQ539" s="36">
        <f t="shared" si="682"/>
        <v>0</v>
      </c>
      <c r="AR539" s="36">
        <f t="shared" si="683"/>
        <v>0</v>
      </c>
      <c r="AS539" s="36">
        <f t="shared" si="684"/>
        <v>0</v>
      </c>
      <c r="AT539" s="36">
        <f t="shared" si="685"/>
        <v>0</v>
      </c>
      <c r="AU539" s="36">
        <f t="shared" si="686"/>
        <v>0</v>
      </c>
      <c r="AV539" s="36">
        <f t="shared" si="687"/>
        <v>396.7</v>
      </c>
      <c r="AW539" s="36">
        <f t="shared" si="688"/>
        <v>0</v>
      </c>
      <c r="AX539" s="36">
        <f t="shared" si="689"/>
        <v>0</v>
      </c>
      <c r="AZ539" s="36">
        <f t="shared" si="701"/>
        <v>0</v>
      </c>
      <c r="BA539" s="36">
        <f t="shared" si="702"/>
        <v>0</v>
      </c>
      <c r="BB539" s="36">
        <f t="shared" si="703"/>
        <v>0</v>
      </c>
      <c r="BC539" s="36">
        <f t="shared" si="704"/>
        <v>0</v>
      </c>
      <c r="BD539" s="36">
        <f t="shared" si="705"/>
        <v>0</v>
      </c>
      <c r="BE539" s="36">
        <f t="shared" si="706"/>
        <v>0</v>
      </c>
      <c r="BF539" s="36">
        <f t="shared" si="707"/>
        <v>0</v>
      </c>
      <c r="BG539" s="36">
        <f t="shared" si="708"/>
        <v>0</v>
      </c>
      <c r="BH539" s="36">
        <f t="shared" si="709"/>
        <v>0</v>
      </c>
      <c r="BI539" s="36">
        <f t="shared" si="710"/>
        <v>0</v>
      </c>
      <c r="BJ539" s="118">
        <f t="shared" si="690"/>
        <v>0</v>
      </c>
      <c r="BK539" s="37"/>
      <c r="BL539" s="38">
        <f t="shared" si="711"/>
        <v>0</v>
      </c>
      <c r="BM539" s="39">
        <f>IF(BA539+AP539+T538&gt;=F$8,0,IF(SUM($BL539:BL539)&lt;$C539,MIN(F$8-(BA539+AP539+T538),$C539-SUM($BL539:BL539)),0))</f>
        <v>0</v>
      </c>
      <c r="BN539" s="39">
        <f>IF(BB539+AQ539+U538&gt;=G$8,0,IF(SUM($BL539:BM539)&lt;$C539,MIN(G$8-(BB539+AQ539+U538),$C539-SUM($BL539:BM539)),0))</f>
        <v>0</v>
      </c>
      <c r="BO539" s="39">
        <f>IF(BC539+AR539+V538&gt;=H$8,0,IF(SUM($BL539:BN539)&lt;$C539,MIN(H$8-(BC539+AR539+V538),$C539-SUM($BL539:BN539)),0))</f>
        <v>0</v>
      </c>
      <c r="BP539" s="39">
        <f>IF(BD539+AS539+W538&gt;=I$8,0,IF(SUM($BL539:BO539)&lt;$C539,MIN(I$8-(BD539+AS539+W538),$C539-SUM($BL539:BO539)),0))</f>
        <v>0</v>
      </c>
      <c r="BQ539" s="39">
        <f>IF(BE539+AT539+X538&gt;=J$8,0,IF(SUM($BL539:BP539)&lt;$C539,MIN(J$8-(BE539+AT539+X538),$C539-SUM($BL539:BP539)),0))</f>
        <v>0</v>
      </c>
      <c r="BR539" s="39">
        <f>IF(BF539+AU539+Y538&gt;=K$8,0,IF(SUM($BL539:BQ539)&lt;$C539,MIN(K$8-(BF539+AU539+Y538),$C539-SUM($BL539:BQ539)),0))</f>
        <v>0</v>
      </c>
      <c r="BS539" s="39">
        <f>IF(BG539+AV539+Z538&gt;=L$8,0,IF(SUM($BL539:BR539)&lt;$C539,MIN(L$8-(BG539+AV539+Z538),$C539-SUM($BL539:BR539)),0))</f>
        <v>0</v>
      </c>
      <c r="BT539" s="39">
        <f>IF(BH539+AW539+AA538&gt;=M$8,0,IF(SUM($BL539:BS539)&lt;$C539,MIN(M$8-(BH539+AW539+AA538),$C539-SUM($BL539:BS539)),0))</f>
        <v>0</v>
      </c>
      <c r="BU539" s="39">
        <f>IF(BI539+AX539+AB538&gt;=N$8,0,IF(SUM($BL539:BT539)&lt;$C539,MIN(N$8-(BI539+AX539+AB538),$C539-SUM($BL539:BT539)),0))</f>
        <v>0</v>
      </c>
      <c r="BW539" s="52" t="e">
        <f t="shared" si="712"/>
        <v>#N/A</v>
      </c>
      <c r="BX539" s="174" t="e">
        <f t="shared" si="713"/>
        <v>#N/A</v>
      </c>
      <c r="BY539" s="39">
        <f t="shared" si="691"/>
        <v>0</v>
      </c>
      <c r="BZ539" s="174" t="e">
        <f t="shared" si="714"/>
        <v>#N/A</v>
      </c>
      <c r="CA539" s="37">
        <f t="shared" si="692"/>
        <v>0</v>
      </c>
      <c r="CB539" s="174" t="e">
        <f t="shared" si="715"/>
        <v>#N/A</v>
      </c>
      <c r="CC539" s="39">
        <f t="shared" si="693"/>
        <v>0</v>
      </c>
      <c r="CD539" s="174" t="e">
        <f t="shared" si="716"/>
        <v>#N/A</v>
      </c>
      <c r="CE539" s="39">
        <f t="shared" si="694"/>
        <v>0</v>
      </c>
      <c r="CF539" s="174" t="e">
        <f t="shared" si="717"/>
        <v>#N/A</v>
      </c>
      <c r="CG539" s="39">
        <f t="shared" si="695"/>
        <v>0</v>
      </c>
      <c r="CH539" s="174" t="e">
        <f t="shared" si="718"/>
        <v>#N/A</v>
      </c>
      <c r="CI539" s="39">
        <f t="shared" si="696"/>
        <v>0</v>
      </c>
      <c r="CJ539" s="174" t="e">
        <f t="shared" si="719"/>
        <v>#N/A</v>
      </c>
      <c r="CK539" s="39">
        <f t="shared" si="697"/>
        <v>0</v>
      </c>
      <c r="CL539" s="174" t="e">
        <f t="shared" si="720"/>
        <v>#N/A</v>
      </c>
      <c r="CM539" s="39">
        <f t="shared" si="698"/>
        <v>0</v>
      </c>
      <c r="CN539" s="174" t="e">
        <f t="shared" si="721"/>
        <v>#N/A</v>
      </c>
      <c r="CO539" s="39">
        <f t="shared" si="699"/>
        <v>0</v>
      </c>
      <c r="CP539" s="174" t="e">
        <f t="shared" si="722"/>
        <v>#N/A</v>
      </c>
      <c r="CQ539" s="39">
        <f t="shared" si="700"/>
        <v>0</v>
      </c>
      <c r="CR539" s="39" t="e">
        <f>IF(ISERROR(BX539),NA(),(BY539/Calculator!$E$6)/2)</f>
        <v>#N/A</v>
      </c>
      <c r="CS539" s="39" t="e">
        <f>IF(ISERROR(BZ539),NA(),(CA539/Calculator!$E$6)/2)</f>
        <v>#N/A</v>
      </c>
      <c r="CT539" s="39" t="e">
        <f>IF(ISERROR(CB539),NA(),(CC539/Calculator!$E$6)/2)</f>
        <v>#N/A</v>
      </c>
      <c r="CU539" s="39" t="e">
        <f>IF(ISERROR(CD539),NA(),(CE539/Calculator!$E$6)/2)</f>
        <v>#N/A</v>
      </c>
      <c r="CV539" s="39" t="e">
        <f>IF(ISERROR(CF539),NA(),(CG539/Calculator!$E$6)/2)</f>
        <v>#N/A</v>
      </c>
      <c r="CW539" s="39" t="e">
        <f>IF(ISERROR(CH539),NA(),(CI539/Calculator!$E$6)/2)</f>
        <v>#N/A</v>
      </c>
      <c r="CX539" s="39" t="e">
        <f>IF(ISERROR(CJ539),NA(),(CK539/Calculator!$E$6)/2)</f>
        <v>#N/A</v>
      </c>
      <c r="CY539" s="39" t="e">
        <f>IF(ISERROR(CL539),NA(),(CM539/Calculator!$E$6)/2)</f>
        <v>#N/A</v>
      </c>
      <c r="CZ539" s="39" t="e">
        <f>IF(ISERROR(CN539),NA(),(CO539/Calculator!$E$6)/2)</f>
        <v>#N/A</v>
      </c>
      <c r="DA539" s="39" t="e">
        <f>IF(ISERROR(CP539),NA(),(CQ539/Calculator!$E$6)/2)</f>
        <v>#N/A</v>
      </c>
    </row>
    <row r="540" spans="1:105" s="34" customFormat="1" ht="12" thickBot="1" x14ac:dyDescent="0.25">
      <c r="A540" s="51" t="str">
        <f t="shared" si="655"/>
        <v/>
      </c>
      <c r="B540" s="52" t="str">
        <f t="shared" si="644"/>
        <v/>
      </c>
      <c r="C540" s="53" t="str">
        <f t="shared" si="656"/>
        <v/>
      </c>
      <c r="D540" s="54"/>
      <c r="E540" s="36">
        <f t="shared" si="657"/>
        <v>0</v>
      </c>
      <c r="F540" s="36">
        <f t="shared" si="658"/>
        <v>0</v>
      </c>
      <c r="G540" s="36">
        <f t="shared" si="659"/>
        <v>0</v>
      </c>
      <c r="H540" s="36">
        <f t="shared" si="660"/>
        <v>0</v>
      </c>
      <c r="I540" s="36">
        <f t="shared" si="661"/>
        <v>0</v>
      </c>
      <c r="J540" s="36">
        <f t="shared" si="662"/>
        <v>0</v>
      </c>
      <c r="K540" s="36">
        <f t="shared" si="663"/>
        <v>0</v>
      </c>
      <c r="L540" s="36">
        <f t="shared" si="664"/>
        <v>0</v>
      </c>
      <c r="M540" s="36">
        <f t="shared" si="665"/>
        <v>0</v>
      </c>
      <c r="N540" s="36">
        <f t="shared" si="666"/>
        <v>0</v>
      </c>
      <c r="O540" s="49">
        <f t="shared" si="667"/>
        <v>0</v>
      </c>
      <c r="P540" s="132" t="str">
        <f t="shared" si="668"/>
        <v/>
      </c>
      <c r="Q540" s="50">
        <f t="shared" si="669"/>
        <v>0</v>
      </c>
      <c r="R540" s="37"/>
      <c r="S540" s="36">
        <f t="shared" si="670"/>
        <v>1000</v>
      </c>
      <c r="T540" s="36">
        <f t="shared" si="671"/>
        <v>0</v>
      </c>
      <c r="U540" s="36">
        <f t="shared" si="672"/>
        <v>0</v>
      </c>
      <c r="V540" s="36">
        <f t="shared" si="673"/>
        <v>0</v>
      </c>
      <c r="W540" s="36">
        <f t="shared" si="674"/>
        <v>3000</v>
      </c>
      <c r="X540" s="36">
        <f t="shared" si="675"/>
        <v>0</v>
      </c>
      <c r="Y540" s="36">
        <f t="shared" si="676"/>
        <v>0</v>
      </c>
      <c r="Z540" s="36">
        <f t="shared" si="677"/>
        <v>136806.63000000006</v>
      </c>
      <c r="AA540" s="36">
        <f t="shared" si="678"/>
        <v>0</v>
      </c>
      <c r="AB540" s="36">
        <f t="shared" si="679"/>
        <v>0</v>
      </c>
      <c r="AC540" s="40"/>
      <c r="AD540" s="36">
        <f t="shared" si="645"/>
        <v>0</v>
      </c>
      <c r="AE540" s="36">
        <f t="shared" si="646"/>
        <v>0</v>
      </c>
      <c r="AF540" s="36">
        <f t="shared" si="647"/>
        <v>0</v>
      </c>
      <c r="AG540" s="36">
        <f t="shared" si="648"/>
        <v>0</v>
      </c>
      <c r="AH540" s="36">
        <f t="shared" si="649"/>
        <v>0</v>
      </c>
      <c r="AI540" s="36">
        <f t="shared" si="650"/>
        <v>0</v>
      </c>
      <c r="AJ540" s="36">
        <f t="shared" si="651"/>
        <v>0</v>
      </c>
      <c r="AK540" s="36">
        <f t="shared" si="652"/>
        <v>0</v>
      </c>
      <c r="AL540" s="36">
        <f t="shared" si="653"/>
        <v>0</v>
      </c>
      <c r="AM540" s="36">
        <f t="shared" si="654"/>
        <v>0</v>
      </c>
      <c r="AN540" s="40"/>
      <c r="AO540" s="36">
        <f t="shared" si="680"/>
        <v>0</v>
      </c>
      <c r="AP540" s="36">
        <f t="shared" si="681"/>
        <v>0</v>
      </c>
      <c r="AQ540" s="36">
        <f t="shared" si="682"/>
        <v>0</v>
      </c>
      <c r="AR540" s="36">
        <f t="shared" si="683"/>
        <v>0</v>
      </c>
      <c r="AS540" s="36">
        <f t="shared" si="684"/>
        <v>0</v>
      </c>
      <c r="AT540" s="36">
        <f t="shared" si="685"/>
        <v>0</v>
      </c>
      <c r="AU540" s="36">
        <f t="shared" si="686"/>
        <v>0</v>
      </c>
      <c r="AV540" s="36">
        <f t="shared" si="687"/>
        <v>397.86</v>
      </c>
      <c r="AW540" s="36">
        <f t="shared" si="688"/>
        <v>0</v>
      </c>
      <c r="AX540" s="36">
        <f t="shared" si="689"/>
        <v>0</v>
      </c>
      <c r="AZ540" s="36">
        <f t="shared" si="701"/>
        <v>0</v>
      </c>
      <c r="BA540" s="36">
        <f t="shared" si="702"/>
        <v>0</v>
      </c>
      <c r="BB540" s="36">
        <f t="shared" si="703"/>
        <v>0</v>
      </c>
      <c r="BC540" s="36">
        <f t="shared" si="704"/>
        <v>0</v>
      </c>
      <c r="BD540" s="36">
        <f t="shared" si="705"/>
        <v>0</v>
      </c>
      <c r="BE540" s="36">
        <f t="shared" si="706"/>
        <v>0</v>
      </c>
      <c r="BF540" s="36">
        <f t="shared" si="707"/>
        <v>0</v>
      </c>
      <c r="BG540" s="36">
        <f t="shared" si="708"/>
        <v>0</v>
      </c>
      <c r="BH540" s="36">
        <f t="shared" si="709"/>
        <v>0</v>
      </c>
      <c r="BI540" s="36">
        <f t="shared" si="710"/>
        <v>0</v>
      </c>
      <c r="BJ540" s="118">
        <f t="shared" si="690"/>
        <v>0</v>
      </c>
      <c r="BK540" s="37"/>
      <c r="BL540" s="38">
        <f t="shared" si="711"/>
        <v>0</v>
      </c>
      <c r="BM540" s="39">
        <f>IF(BA540+AP540+T539&gt;=F$8,0,IF(SUM($BL540:BL540)&lt;$C540,MIN(F$8-(BA540+AP540+T539),$C540-SUM($BL540:BL540)),0))</f>
        <v>0</v>
      </c>
      <c r="BN540" s="39">
        <f>IF(BB540+AQ540+U539&gt;=G$8,0,IF(SUM($BL540:BM540)&lt;$C540,MIN(G$8-(BB540+AQ540+U539),$C540-SUM($BL540:BM540)),0))</f>
        <v>0</v>
      </c>
      <c r="BO540" s="39">
        <f>IF(BC540+AR540+V539&gt;=H$8,0,IF(SUM($BL540:BN540)&lt;$C540,MIN(H$8-(BC540+AR540+V539),$C540-SUM($BL540:BN540)),0))</f>
        <v>0</v>
      </c>
      <c r="BP540" s="39">
        <f>IF(BD540+AS540+W539&gt;=I$8,0,IF(SUM($BL540:BO540)&lt;$C540,MIN(I$8-(BD540+AS540+W539),$C540-SUM($BL540:BO540)),0))</f>
        <v>0</v>
      </c>
      <c r="BQ540" s="39">
        <f>IF(BE540+AT540+X539&gt;=J$8,0,IF(SUM($BL540:BP540)&lt;$C540,MIN(J$8-(BE540+AT540+X539),$C540-SUM($BL540:BP540)),0))</f>
        <v>0</v>
      </c>
      <c r="BR540" s="39">
        <f>IF(BF540+AU540+Y539&gt;=K$8,0,IF(SUM($BL540:BQ540)&lt;$C540,MIN(K$8-(BF540+AU540+Y539),$C540-SUM($BL540:BQ540)),0))</f>
        <v>0</v>
      </c>
      <c r="BS540" s="39">
        <f>IF(BG540+AV540+Z539&gt;=L$8,0,IF(SUM($BL540:BR540)&lt;$C540,MIN(L$8-(BG540+AV540+Z539),$C540-SUM($BL540:BR540)),0))</f>
        <v>0</v>
      </c>
      <c r="BT540" s="39">
        <f>IF(BH540+AW540+AA539&gt;=M$8,0,IF(SUM($BL540:BS540)&lt;$C540,MIN(M$8-(BH540+AW540+AA539),$C540-SUM($BL540:BS540)),0))</f>
        <v>0</v>
      </c>
      <c r="BU540" s="39">
        <f>IF(BI540+AX540+AB539&gt;=N$8,0,IF(SUM($BL540:BT540)&lt;$C540,MIN(N$8-(BI540+AX540+AB539),$C540-SUM($BL540:BT540)),0))</f>
        <v>0</v>
      </c>
      <c r="BW540" s="52" t="e">
        <f t="shared" si="712"/>
        <v>#N/A</v>
      </c>
      <c r="BX540" s="174" t="e">
        <f t="shared" si="713"/>
        <v>#N/A</v>
      </c>
      <c r="BY540" s="39">
        <f t="shared" si="691"/>
        <v>0</v>
      </c>
      <c r="BZ540" s="174" t="e">
        <f t="shared" si="714"/>
        <v>#N/A</v>
      </c>
      <c r="CA540" s="37">
        <f t="shared" si="692"/>
        <v>0</v>
      </c>
      <c r="CB540" s="174" t="e">
        <f t="shared" si="715"/>
        <v>#N/A</v>
      </c>
      <c r="CC540" s="39">
        <f t="shared" si="693"/>
        <v>0</v>
      </c>
      <c r="CD540" s="174" t="e">
        <f t="shared" si="716"/>
        <v>#N/A</v>
      </c>
      <c r="CE540" s="39">
        <f t="shared" si="694"/>
        <v>0</v>
      </c>
      <c r="CF540" s="174" t="e">
        <f t="shared" si="717"/>
        <v>#N/A</v>
      </c>
      <c r="CG540" s="39">
        <f t="shared" si="695"/>
        <v>0</v>
      </c>
      <c r="CH540" s="174" t="e">
        <f t="shared" si="718"/>
        <v>#N/A</v>
      </c>
      <c r="CI540" s="39">
        <f t="shared" si="696"/>
        <v>0</v>
      </c>
      <c r="CJ540" s="174" t="e">
        <f t="shared" si="719"/>
        <v>#N/A</v>
      </c>
      <c r="CK540" s="39">
        <f t="shared" si="697"/>
        <v>0</v>
      </c>
      <c r="CL540" s="174" t="e">
        <f t="shared" si="720"/>
        <v>#N/A</v>
      </c>
      <c r="CM540" s="39">
        <f t="shared" si="698"/>
        <v>0</v>
      </c>
      <c r="CN540" s="174" t="e">
        <f t="shared" si="721"/>
        <v>#N/A</v>
      </c>
      <c r="CO540" s="39">
        <f t="shared" si="699"/>
        <v>0</v>
      </c>
      <c r="CP540" s="174" t="e">
        <f t="shared" si="722"/>
        <v>#N/A</v>
      </c>
      <c r="CQ540" s="39">
        <f t="shared" si="700"/>
        <v>0</v>
      </c>
      <c r="CR540" s="39" t="e">
        <f>IF(ISERROR(BX540),NA(),(BY540/Calculator!$E$6)/2)</f>
        <v>#N/A</v>
      </c>
      <c r="CS540" s="39" t="e">
        <f>IF(ISERROR(BZ540),NA(),(CA540/Calculator!$E$6)/2)</f>
        <v>#N/A</v>
      </c>
      <c r="CT540" s="39" t="e">
        <f>IF(ISERROR(CB540),NA(),(CC540/Calculator!$E$6)/2)</f>
        <v>#N/A</v>
      </c>
      <c r="CU540" s="39" t="e">
        <f>IF(ISERROR(CD540),NA(),(CE540/Calculator!$E$6)/2)</f>
        <v>#N/A</v>
      </c>
      <c r="CV540" s="39" t="e">
        <f>IF(ISERROR(CF540),NA(),(CG540/Calculator!$E$6)/2)</f>
        <v>#N/A</v>
      </c>
      <c r="CW540" s="39" t="e">
        <f>IF(ISERROR(CH540),NA(),(CI540/Calculator!$E$6)/2)</f>
        <v>#N/A</v>
      </c>
      <c r="CX540" s="39" t="e">
        <f>IF(ISERROR(CJ540),NA(),(CK540/Calculator!$E$6)/2)</f>
        <v>#N/A</v>
      </c>
      <c r="CY540" s="39" t="e">
        <f>IF(ISERROR(CL540),NA(),(CM540/Calculator!$E$6)/2)</f>
        <v>#N/A</v>
      </c>
      <c r="CZ540" s="39" t="e">
        <f>IF(ISERROR(CN540),NA(),(CO540/Calculator!$E$6)/2)</f>
        <v>#N/A</v>
      </c>
      <c r="DA540" s="39" t="e">
        <f>IF(ISERROR(CP540),NA(),(CQ540/Calculator!$E$6)/2)</f>
        <v>#N/A</v>
      </c>
    </row>
    <row r="541" spans="1:105" s="34" customFormat="1" ht="12" thickBot="1" x14ac:dyDescent="0.25">
      <c r="A541" s="51" t="str">
        <f t="shared" si="655"/>
        <v/>
      </c>
      <c r="B541" s="52" t="str">
        <f t="shared" si="644"/>
        <v/>
      </c>
      <c r="C541" s="53" t="str">
        <f t="shared" si="656"/>
        <v/>
      </c>
      <c r="D541" s="54"/>
      <c r="E541" s="36">
        <f t="shared" si="657"/>
        <v>0</v>
      </c>
      <c r="F541" s="36">
        <f t="shared" si="658"/>
        <v>0</v>
      </c>
      <c r="G541" s="36">
        <f t="shared" si="659"/>
        <v>0</v>
      </c>
      <c r="H541" s="36">
        <f t="shared" si="660"/>
        <v>0</v>
      </c>
      <c r="I541" s="36">
        <f t="shared" si="661"/>
        <v>0</v>
      </c>
      <c r="J541" s="36">
        <f t="shared" si="662"/>
        <v>0</v>
      </c>
      <c r="K541" s="36">
        <f t="shared" si="663"/>
        <v>0</v>
      </c>
      <c r="L541" s="36">
        <f t="shared" si="664"/>
        <v>0</v>
      </c>
      <c r="M541" s="36">
        <f t="shared" si="665"/>
        <v>0</v>
      </c>
      <c r="N541" s="36">
        <f t="shared" si="666"/>
        <v>0</v>
      </c>
      <c r="O541" s="49">
        <f t="shared" si="667"/>
        <v>0</v>
      </c>
      <c r="P541" s="132" t="str">
        <f t="shared" si="668"/>
        <v/>
      </c>
      <c r="Q541" s="50">
        <f t="shared" si="669"/>
        <v>0</v>
      </c>
      <c r="R541" s="37"/>
      <c r="S541" s="36">
        <f t="shared" si="670"/>
        <v>1000</v>
      </c>
      <c r="T541" s="36">
        <f t="shared" si="671"/>
        <v>0</v>
      </c>
      <c r="U541" s="36">
        <f t="shared" si="672"/>
        <v>0</v>
      </c>
      <c r="V541" s="36">
        <f t="shared" si="673"/>
        <v>0</v>
      </c>
      <c r="W541" s="36">
        <f t="shared" si="674"/>
        <v>3000</v>
      </c>
      <c r="X541" s="36">
        <f t="shared" si="675"/>
        <v>0</v>
      </c>
      <c r="Y541" s="36">
        <f t="shared" si="676"/>
        <v>0</v>
      </c>
      <c r="Z541" s="36">
        <f t="shared" si="677"/>
        <v>137205.65000000005</v>
      </c>
      <c r="AA541" s="36">
        <f t="shared" si="678"/>
        <v>0</v>
      </c>
      <c r="AB541" s="36">
        <f t="shared" si="679"/>
        <v>0</v>
      </c>
      <c r="AC541" s="40"/>
      <c r="AD541" s="36">
        <f t="shared" si="645"/>
        <v>0</v>
      </c>
      <c r="AE541" s="36">
        <f t="shared" si="646"/>
        <v>0</v>
      </c>
      <c r="AF541" s="36">
        <f t="shared" si="647"/>
        <v>0</v>
      </c>
      <c r="AG541" s="36">
        <f t="shared" si="648"/>
        <v>0</v>
      </c>
      <c r="AH541" s="36">
        <f t="shared" si="649"/>
        <v>0</v>
      </c>
      <c r="AI541" s="36">
        <f t="shared" si="650"/>
        <v>0</v>
      </c>
      <c r="AJ541" s="36">
        <f t="shared" si="651"/>
        <v>0</v>
      </c>
      <c r="AK541" s="36">
        <f t="shared" si="652"/>
        <v>0</v>
      </c>
      <c r="AL541" s="36">
        <f t="shared" si="653"/>
        <v>0</v>
      </c>
      <c r="AM541" s="36">
        <f t="shared" si="654"/>
        <v>0</v>
      </c>
      <c r="AN541" s="40"/>
      <c r="AO541" s="36">
        <f t="shared" si="680"/>
        <v>0</v>
      </c>
      <c r="AP541" s="36">
        <f t="shared" si="681"/>
        <v>0</v>
      </c>
      <c r="AQ541" s="36">
        <f t="shared" si="682"/>
        <v>0</v>
      </c>
      <c r="AR541" s="36">
        <f t="shared" si="683"/>
        <v>0</v>
      </c>
      <c r="AS541" s="36">
        <f t="shared" si="684"/>
        <v>0</v>
      </c>
      <c r="AT541" s="36">
        <f t="shared" si="685"/>
        <v>0</v>
      </c>
      <c r="AU541" s="36">
        <f t="shared" si="686"/>
        <v>0</v>
      </c>
      <c r="AV541" s="36">
        <f t="shared" si="687"/>
        <v>399.02</v>
      </c>
      <c r="AW541" s="36">
        <f t="shared" si="688"/>
        <v>0</v>
      </c>
      <c r="AX541" s="36">
        <f t="shared" si="689"/>
        <v>0</v>
      </c>
      <c r="AZ541" s="36">
        <f t="shared" si="701"/>
        <v>0</v>
      </c>
      <c r="BA541" s="36">
        <f t="shared" si="702"/>
        <v>0</v>
      </c>
      <c r="BB541" s="36">
        <f t="shared" si="703"/>
        <v>0</v>
      </c>
      <c r="BC541" s="36">
        <f t="shared" si="704"/>
        <v>0</v>
      </c>
      <c r="BD541" s="36">
        <f t="shared" si="705"/>
        <v>0</v>
      </c>
      <c r="BE541" s="36">
        <f t="shared" si="706"/>
        <v>0</v>
      </c>
      <c r="BF541" s="36">
        <f t="shared" si="707"/>
        <v>0</v>
      </c>
      <c r="BG541" s="36">
        <f t="shared" si="708"/>
        <v>0</v>
      </c>
      <c r="BH541" s="36">
        <f t="shared" si="709"/>
        <v>0</v>
      </c>
      <c r="BI541" s="36">
        <f t="shared" si="710"/>
        <v>0</v>
      </c>
      <c r="BJ541" s="118">
        <f t="shared" si="690"/>
        <v>0</v>
      </c>
      <c r="BK541" s="37"/>
      <c r="BL541" s="38">
        <f t="shared" si="711"/>
        <v>0</v>
      </c>
      <c r="BM541" s="39">
        <f>IF(BA541+AP541+T540&gt;=F$8,0,IF(SUM($BL541:BL541)&lt;$C541,MIN(F$8-(BA541+AP541+T540),$C541-SUM($BL541:BL541)),0))</f>
        <v>0</v>
      </c>
      <c r="BN541" s="39">
        <f>IF(BB541+AQ541+U540&gt;=G$8,0,IF(SUM($BL541:BM541)&lt;$C541,MIN(G$8-(BB541+AQ541+U540),$C541-SUM($BL541:BM541)),0))</f>
        <v>0</v>
      </c>
      <c r="BO541" s="39">
        <f>IF(BC541+AR541+V540&gt;=H$8,0,IF(SUM($BL541:BN541)&lt;$C541,MIN(H$8-(BC541+AR541+V540),$C541-SUM($BL541:BN541)),0))</f>
        <v>0</v>
      </c>
      <c r="BP541" s="39">
        <f>IF(BD541+AS541+W540&gt;=I$8,0,IF(SUM($BL541:BO541)&lt;$C541,MIN(I$8-(BD541+AS541+W540),$C541-SUM($BL541:BO541)),0))</f>
        <v>0</v>
      </c>
      <c r="BQ541" s="39">
        <f>IF(BE541+AT541+X540&gt;=J$8,0,IF(SUM($BL541:BP541)&lt;$C541,MIN(J$8-(BE541+AT541+X540),$C541-SUM($BL541:BP541)),0))</f>
        <v>0</v>
      </c>
      <c r="BR541" s="39">
        <f>IF(BF541+AU541+Y540&gt;=K$8,0,IF(SUM($BL541:BQ541)&lt;$C541,MIN(K$8-(BF541+AU541+Y540),$C541-SUM($BL541:BQ541)),0))</f>
        <v>0</v>
      </c>
      <c r="BS541" s="39">
        <f>IF(BG541+AV541+Z540&gt;=L$8,0,IF(SUM($BL541:BR541)&lt;$C541,MIN(L$8-(BG541+AV541+Z540),$C541-SUM($BL541:BR541)),0))</f>
        <v>0</v>
      </c>
      <c r="BT541" s="39">
        <f>IF(BH541+AW541+AA540&gt;=M$8,0,IF(SUM($BL541:BS541)&lt;$C541,MIN(M$8-(BH541+AW541+AA540),$C541-SUM($BL541:BS541)),0))</f>
        <v>0</v>
      </c>
      <c r="BU541" s="39">
        <f>IF(BI541+AX541+AB540&gt;=N$8,0,IF(SUM($BL541:BT541)&lt;$C541,MIN(N$8-(BI541+AX541+AB540),$C541-SUM($BL541:BT541)),0))</f>
        <v>0</v>
      </c>
      <c r="BW541" s="52" t="e">
        <f t="shared" si="712"/>
        <v>#N/A</v>
      </c>
      <c r="BX541" s="174" t="e">
        <f t="shared" si="713"/>
        <v>#N/A</v>
      </c>
      <c r="BY541" s="39">
        <f t="shared" si="691"/>
        <v>0</v>
      </c>
      <c r="BZ541" s="174" t="e">
        <f t="shared" si="714"/>
        <v>#N/A</v>
      </c>
      <c r="CA541" s="37">
        <f t="shared" si="692"/>
        <v>0</v>
      </c>
      <c r="CB541" s="174" t="e">
        <f t="shared" si="715"/>
        <v>#N/A</v>
      </c>
      <c r="CC541" s="39">
        <f t="shared" si="693"/>
        <v>0</v>
      </c>
      <c r="CD541" s="174" t="e">
        <f t="shared" si="716"/>
        <v>#N/A</v>
      </c>
      <c r="CE541" s="39">
        <f t="shared" si="694"/>
        <v>0</v>
      </c>
      <c r="CF541" s="174" t="e">
        <f t="shared" si="717"/>
        <v>#N/A</v>
      </c>
      <c r="CG541" s="39">
        <f t="shared" si="695"/>
        <v>0</v>
      </c>
      <c r="CH541" s="174" t="e">
        <f t="shared" si="718"/>
        <v>#N/A</v>
      </c>
      <c r="CI541" s="39">
        <f t="shared" si="696"/>
        <v>0</v>
      </c>
      <c r="CJ541" s="174" t="e">
        <f t="shared" si="719"/>
        <v>#N/A</v>
      </c>
      <c r="CK541" s="39">
        <f t="shared" si="697"/>
        <v>0</v>
      </c>
      <c r="CL541" s="174" t="e">
        <f t="shared" si="720"/>
        <v>#N/A</v>
      </c>
      <c r="CM541" s="39">
        <f t="shared" si="698"/>
        <v>0</v>
      </c>
      <c r="CN541" s="174" t="e">
        <f t="shared" si="721"/>
        <v>#N/A</v>
      </c>
      <c r="CO541" s="39">
        <f t="shared" si="699"/>
        <v>0</v>
      </c>
      <c r="CP541" s="174" t="e">
        <f t="shared" si="722"/>
        <v>#N/A</v>
      </c>
      <c r="CQ541" s="39">
        <f t="shared" si="700"/>
        <v>0</v>
      </c>
      <c r="CR541" s="39" t="e">
        <f>IF(ISERROR(BX541),NA(),(BY541/Calculator!$E$6)/2)</f>
        <v>#N/A</v>
      </c>
      <c r="CS541" s="39" t="e">
        <f>IF(ISERROR(BZ541),NA(),(CA541/Calculator!$E$6)/2)</f>
        <v>#N/A</v>
      </c>
      <c r="CT541" s="39" t="e">
        <f>IF(ISERROR(CB541),NA(),(CC541/Calculator!$E$6)/2)</f>
        <v>#N/A</v>
      </c>
      <c r="CU541" s="39" t="e">
        <f>IF(ISERROR(CD541),NA(),(CE541/Calculator!$E$6)/2)</f>
        <v>#N/A</v>
      </c>
      <c r="CV541" s="39" t="e">
        <f>IF(ISERROR(CF541),NA(),(CG541/Calculator!$E$6)/2)</f>
        <v>#N/A</v>
      </c>
      <c r="CW541" s="39" t="e">
        <f>IF(ISERROR(CH541),NA(),(CI541/Calculator!$E$6)/2)</f>
        <v>#N/A</v>
      </c>
      <c r="CX541" s="39" t="e">
        <f>IF(ISERROR(CJ541),NA(),(CK541/Calculator!$E$6)/2)</f>
        <v>#N/A</v>
      </c>
      <c r="CY541" s="39" t="e">
        <f>IF(ISERROR(CL541),NA(),(CM541/Calculator!$E$6)/2)</f>
        <v>#N/A</v>
      </c>
      <c r="CZ541" s="39" t="e">
        <f>IF(ISERROR(CN541),NA(),(CO541/Calculator!$E$6)/2)</f>
        <v>#N/A</v>
      </c>
      <c r="DA541" s="39" t="e">
        <f>IF(ISERROR(CP541),NA(),(CQ541/Calculator!$E$6)/2)</f>
        <v>#N/A</v>
      </c>
    </row>
    <row r="542" spans="1:105" s="34" customFormat="1" ht="12" thickBot="1" x14ac:dyDescent="0.25">
      <c r="A542" s="51" t="str">
        <f t="shared" si="655"/>
        <v/>
      </c>
      <c r="B542" s="52" t="str">
        <f t="shared" si="644"/>
        <v/>
      </c>
      <c r="C542" s="53" t="str">
        <f t="shared" si="656"/>
        <v/>
      </c>
      <c r="D542" s="54"/>
      <c r="E542" s="36">
        <f t="shared" si="657"/>
        <v>0</v>
      </c>
      <c r="F542" s="36">
        <f t="shared" si="658"/>
        <v>0</v>
      </c>
      <c r="G542" s="36">
        <f t="shared" si="659"/>
        <v>0</v>
      </c>
      <c r="H542" s="36">
        <f t="shared" si="660"/>
        <v>0</v>
      </c>
      <c r="I542" s="36">
        <f t="shared" si="661"/>
        <v>0</v>
      </c>
      <c r="J542" s="36">
        <f t="shared" si="662"/>
        <v>0</v>
      </c>
      <c r="K542" s="36">
        <f t="shared" si="663"/>
        <v>0</v>
      </c>
      <c r="L542" s="36">
        <f t="shared" si="664"/>
        <v>0</v>
      </c>
      <c r="M542" s="36">
        <f t="shared" si="665"/>
        <v>0</v>
      </c>
      <c r="N542" s="36">
        <f t="shared" si="666"/>
        <v>0</v>
      </c>
      <c r="O542" s="49">
        <f t="shared" si="667"/>
        <v>0</v>
      </c>
      <c r="P542" s="132" t="str">
        <f t="shared" si="668"/>
        <v/>
      </c>
      <c r="Q542" s="50">
        <f t="shared" si="669"/>
        <v>0</v>
      </c>
      <c r="R542" s="37"/>
      <c r="S542" s="36">
        <f t="shared" si="670"/>
        <v>1000</v>
      </c>
      <c r="T542" s="36">
        <f t="shared" si="671"/>
        <v>0</v>
      </c>
      <c r="U542" s="36">
        <f t="shared" si="672"/>
        <v>0</v>
      </c>
      <c r="V542" s="36">
        <f t="shared" si="673"/>
        <v>0</v>
      </c>
      <c r="W542" s="36">
        <f t="shared" si="674"/>
        <v>3000</v>
      </c>
      <c r="X542" s="36">
        <f t="shared" si="675"/>
        <v>0</v>
      </c>
      <c r="Y542" s="36">
        <f t="shared" si="676"/>
        <v>0</v>
      </c>
      <c r="Z542" s="36">
        <f t="shared" si="677"/>
        <v>137605.83000000005</v>
      </c>
      <c r="AA542" s="36">
        <f t="shared" si="678"/>
        <v>0</v>
      </c>
      <c r="AB542" s="36">
        <f t="shared" si="679"/>
        <v>0</v>
      </c>
      <c r="AC542" s="40"/>
      <c r="AD542" s="36">
        <f t="shared" si="645"/>
        <v>0</v>
      </c>
      <c r="AE542" s="36">
        <f t="shared" si="646"/>
        <v>0</v>
      </c>
      <c r="AF542" s="36">
        <f t="shared" si="647"/>
        <v>0</v>
      </c>
      <c r="AG542" s="36">
        <f t="shared" si="648"/>
        <v>0</v>
      </c>
      <c r="AH542" s="36">
        <f t="shared" si="649"/>
        <v>0</v>
      </c>
      <c r="AI542" s="36">
        <f t="shared" si="650"/>
        <v>0</v>
      </c>
      <c r="AJ542" s="36">
        <f t="shared" si="651"/>
        <v>0</v>
      </c>
      <c r="AK542" s="36">
        <f t="shared" si="652"/>
        <v>0</v>
      </c>
      <c r="AL542" s="36">
        <f t="shared" si="653"/>
        <v>0</v>
      </c>
      <c r="AM542" s="36">
        <f t="shared" si="654"/>
        <v>0</v>
      </c>
      <c r="AN542" s="40"/>
      <c r="AO542" s="36">
        <f t="shared" si="680"/>
        <v>0</v>
      </c>
      <c r="AP542" s="36">
        <f t="shared" si="681"/>
        <v>0</v>
      </c>
      <c r="AQ542" s="36">
        <f t="shared" si="682"/>
        <v>0</v>
      </c>
      <c r="AR542" s="36">
        <f t="shared" si="683"/>
        <v>0</v>
      </c>
      <c r="AS542" s="36">
        <f t="shared" si="684"/>
        <v>0</v>
      </c>
      <c r="AT542" s="36">
        <f t="shared" si="685"/>
        <v>0</v>
      </c>
      <c r="AU542" s="36">
        <f t="shared" si="686"/>
        <v>0</v>
      </c>
      <c r="AV542" s="36">
        <f t="shared" si="687"/>
        <v>400.18</v>
      </c>
      <c r="AW542" s="36">
        <f t="shared" si="688"/>
        <v>0</v>
      </c>
      <c r="AX542" s="36">
        <f t="shared" si="689"/>
        <v>0</v>
      </c>
      <c r="AZ542" s="36">
        <f t="shared" si="701"/>
        <v>0</v>
      </c>
      <c r="BA542" s="36">
        <f t="shared" si="702"/>
        <v>0</v>
      </c>
      <c r="BB542" s="36">
        <f t="shared" si="703"/>
        <v>0</v>
      </c>
      <c r="BC542" s="36">
        <f t="shared" si="704"/>
        <v>0</v>
      </c>
      <c r="BD542" s="36">
        <f t="shared" si="705"/>
        <v>0</v>
      </c>
      <c r="BE542" s="36">
        <f t="shared" si="706"/>
        <v>0</v>
      </c>
      <c r="BF542" s="36">
        <f t="shared" si="707"/>
        <v>0</v>
      </c>
      <c r="BG542" s="36">
        <f t="shared" si="708"/>
        <v>0</v>
      </c>
      <c r="BH542" s="36">
        <f t="shared" si="709"/>
        <v>0</v>
      </c>
      <c r="BI542" s="36">
        <f t="shared" si="710"/>
        <v>0</v>
      </c>
      <c r="BJ542" s="118">
        <f t="shared" si="690"/>
        <v>0</v>
      </c>
      <c r="BK542" s="37"/>
      <c r="BL542" s="38">
        <f t="shared" si="711"/>
        <v>0</v>
      </c>
      <c r="BM542" s="39">
        <f>IF(BA542+AP542+T541&gt;=F$8,0,IF(SUM($BL542:BL542)&lt;$C542,MIN(F$8-(BA542+AP542+T541),$C542-SUM($BL542:BL542)),0))</f>
        <v>0</v>
      </c>
      <c r="BN542" s="39">
        <f>IF(BB542+AQ542+U541&gt;=G$8,0,IF(SUM($BL542:BM542)&lt;$C542,MIN(G$8-(BB542+AQ542+U541),$C542-SUM($BL542:BM542)),0))</f>
        <v>0</v>
      </c>
      <c r="BO542" s="39">
        <f>IF(BC542+AR542+V541&gt;=H$8,0,IF(SUM($BL542:BN542)&lt;$C542,MIN(H$8-(BC542+AR542+V541),$C542-SUM($BL542:BN542)),0))</f>
        <v>0</v>
      </c>
      <c r="BP542" s="39">
        <f>IF(BD542+AS542+W541&gt;=I$8,0,IF(SUM($BL542:BO542)&lt;$C542,MIN(I$8-(BD542+AS542+W541),$C542-SUM($BL542:BO542)),0))</f>
        <v>0</v>
      </c>
      <c r="BQ542" s="39">
        <f>IF(BE542+AT542+X541&gt;=J$8,0,IF(SUM($BL542:BP542)&lt;$C542,MIN(J$8-(BE542+AT542+X541),$C542-SUM($BL542:BP542)),0))</f>
        <v>0</v>
      </c>
      <c r="BR542" s="39">
        <f>IF(BF542+AU542+Y541&gt;=K$8,0,IF(SUM($BL542:BQ542)&lt;$C542,MIN(K$8-(BF542+AU542+Y541),$C542-SUM($BL542:BQ542)),0))</f>
        <v>0</v>
      </c>
      <c r="BS542" s="39">
        <f>IF(BG542+AV542+Z541&gt;=L$8,0,IF(SUM($BL542:BR542)&lt;$C542,MIN(L$8-(BG542+AV542+Z541),$C542-SUM($BL542:BR542)),0))</f>
        <v>0</v>
      </c>
      <c r="BT542" s="39">
        <f>IF(BH542+AW542+AA541&gt;=M$8,0,IF(SUM($BL542:BS542)&lt;$C542,MIN(M$8-(BH542+AW542+AA541),$C542-SUM($BL542:BS542)),0))</f>
        <v>0</v>
      </c>
      <c r="BU542" s="39">
        <f>IF(BI542+AX542+AB541&gt;=N$8,0,IF(SUM($BL542:BT542)&lt;$C542,MIN(N$8-(BI542+AX542+AB541),$C542-SUM($BL542:BT542)),0))</f>
        <v>0</v>
      </c>
      <c r="BW542" s="52" t="e">
        <f t="shared" si="712"/>
        <v>#N/A</v>
      </c>
      <c r="BX542" s="174" t="e">
        <f t="shared" si="713"/>
        <v>#N/A</v>
      </c>
      <c r="BY542" s="39">
        <f t="shared" si="691"/>
        <v>0</v>
      </c>
      <c r="BZ542" s="174" t="e">
        <f t="shared" si="714"/>
        <v>#N/A</v>
      </c>
      <c r="CA542" s="37">
        <f t="shared" si="692"/>
        <v>0</v>
      </c>
      <c r="CB542" s="174" t="e">
        <f t="shared" si="715"/>
        <v>#N/A</v>
      </c>
      <c r="CC542" s="39">
        <f t="shared" si="693"/>
        <v>0</v>
      </c>
      <c r="CD542" s="174" t="e">
        <f t="shared" si="716"/>
        <v>#N/A</v>
      </c>
      <c r="CE542" s="39">
        <f t="shared" si="694"/>
        <v>0</v>
      </c>
      <c r="CF542" s="174" t="e">
        <f t="shared" si="717"/>
        <v>#N/A</v>
      </c>
      <c r="CG542" s="39">
        <f t="shared" si="695"/>
        <v>0</v>
      </c>
      <c r="CH542" s="174" t="e">
        <f t="shared" si="718"/>
        <v>#N/A</v>
      </c>
      <c r="CI542" s="39">
        <f t="shared" si="696"/>
        <v>0</v>
      </c>
      <c r="CJ542" s="174" t="e">
        <f t="shared" si="719"/>
        <v>#N/A</v>
      </c>
      <c r="CK542" s="39">
        <f t="shared" si="697"/>
        <v>0</v>
      </c>
      <c r="CL542" s="174" t="e">
        <f t="shared" si="720"/>
        <v>#N/A</v>
      </c>
      <c r="CM542" s="39">
        <f t="shared" si="698"/>
        <v>0</v>
      </c>
      <c r="CN542" s="174" t="e">
        <f t="shared" si="721"/>
        <v>#N/A</v>
      </c>
      <c r="CO542" s="39">
        <f t="shared" si="699"/>
        <v>0</v>
      </c>
      <c r="CP542" s="174" t="e">
        <f t="shared" si="722"/>
        <v>#N/A</v>
      </c>
      <c r="CQ542" s="39">
        <f t="shared" si="700"/>
        <v>0</v>
      </c>
      <c r="CR542" s="39" t="e">
        <f>IF(ISERROR(BX542),NA(),(BY542/Calculator!$E$6)/2)</f>
        <v>#N/A</v>
      </c>
      <c r="CS542" s="39" t="e">
        <f>IF(ISERROR(BZ542),NA(),(CA542/Calculator!$E$6)/2)</f>
        <v>#N/A</v>
      </c>
      <c r="CT542" s="39" t="e">
        <f>IF(ISERROR(CB542),NA(),(CC542/Calculator!$E$6)/2)</f>
        <v>#N/A</v>
      </c>
      <c r="CU542" s="39" t="e">
        <f>IF(ISERROR(CD542),NA(),(CE542/Calculator!$E$6)/2)</f>
        <v>#N/A</v>
      </c>
      <c r="CV542" s="39" t="e">
        <f>IF(ISERROR(CF542),NA(),(CG542/Calculator!$E$6)/2)</f>
        <v>#N/A</v>
      </c>
      <c r="CW542" s="39" t="e">
        <f>IF(ISERROR(CH542),NA(),(CI542/Calculator!$E$6)/2)</f>
        <v>#N/A</v>
      </c>
      <c r="CX542" s="39" t="e">
        <f>IF(ISERROR(CJ542),NA(),(CK542/Calculator!$E$6)/2)</f>
        <v>#N/A</v>
      </c>
      <c r="CY542" s="39" t="e">
        <f>IF(ISERROR(CL542),NA(),(CM542/Calculator!$E$6)/2)</f>
        <v>#N/A</v>
      </c>
      <c r="CZ542" s="39" t="e">
        <f>IF(ISERROR(CN542),NA(),(CO542/Calculator!$E$6)/2)</f>
        <v>#N/A</v>
      </c>
      <c r="DA542" s="39" t="e">
        <f>IF(ISERROR(CP542),NA(),(CQ542/Calculator!$E$6)/2)</f>
        <v>#N/A</v>
      </c>
    </row>
    <row r="543" spans="1:105" s="34" customFormat="1" ht="12" thickBot="1" x14ac:dyDescent="0.25">
      <c r="A543" s="51" t="str">
        <f t="shared" si="655"/>
        <v/>
      </c>
      <c r="B543" s="52" t="str">
        <f t="shared" si="644"/>
        <v/>
      </c>
      <c r="C543" s="53" t="str">
        <f t="shared" si="656"/>
        <v/>
      </c>
      <c r="D543" s="54"/>
      <c r="E543" s="36">
        <f t="shared" si="657"/>
        <v>0</v>
      </c>
      <c r="F543" s="36">
        <f t="shared" si="658"/>
        <v>0</v>
      </c>
      <c r="G543" s="36">
        <f t="shared" si="659"/>
        <v>0</v>
      </c>
      <c r="H543" s="36">
        <f t="shared" si="660"/>
        <v>0</v>
      </c>
      <c r="I543" s="36">
        <f t="shared" si="661"/>
        <v>0</v>
      </c>
      <c r="J543" s="36">
        <f t="shared" si="662"/>
        <v>0</v>
      </c>
      <c r="K543" s="36">
        <f t="shared" si="663"/>
        <v>0</v>
      </c>
      <c r="L543" s="36">
        <f t="shared" si="664"/>
        <v>0</v>
      </c>
      <c r="M543" s="36">
        <f t="shared" si="665"/>
        <v>0</v>
      </c>
      <c r="N543" s="36">
        <f t="shared" si="666"/>
        <v>0</v>
      </c>
      <c r="O543" s="49">
        <f t="shared" si="667"/>
        <v>0</v>
      </c>
      <c r="P543" s="132" t="str">
        <f t="shared" si="668"/>
        <v/>
      </c>
      <c r="Q543" s="50">
        <f t="shared" si="669"/>
        <v>0</v>
      </c>
      <c r="R543" s="37"/>
      <c r="S543" s="36">
        <f t="shared" si="670"/>
        <v>1000</v>
      </c>
      <c r="T543" s="36">
        <f t="shared" si="671"/>
        <v>0</v>
      </c>
      <c r="U543" s="36">
        <f t="shared" si="672"/>
        <v>0</v>
      </c>
      <c r="V543" s="36">
        <f t="shared" si="673"/>
        <v>0</v>
      </c>
      <c r="W543" s="36">
        <f t="shared" si="674"/>
        <v>3000</v>
      </c>
      <c r="X543" s="36">
        <f t="shared" si="675"/>
        <v>0</v>
      </c>
      <c r="Y543" s="36">
        <f t="shared" si="676"/>
        <v>0</v>
      </c>
      <c r="Z543" s="36">
        <f t="shared" si="677"/>
        <v>138007.18000000005</v>
      </c>
      <c r="AA543" s="36">
        <f t="shared" si="678"/>
        <v>0</v>
      </c>
      <c r="AB543" s="36">
        <f t="shared" si="679"/>
        <v>0</v>
      </c>
      <c r="AC543" s="40"/>
      <c r="AD543" s="36">
        <f t="shared" si="645"/>
        <v>0</v>
      </c>
      <c r="AE543" s="36">
        <f t="shared" si="646"/>
        <v>0</v>
      </c>
      <c r="AF543" s="36">
        <f t="shared" si="647"/>
        <v>0</v>
      </c>
      <c r="AG543" s="36">
        <f t="shared" si="648"/>
        <v>0</v>
      </c>
      <c r="AH543" s="36">
        <f t="shared" si="649"/>
        <v>0</v>
      </c>
      <c r="AI543" s="36">
        <f t="shared" si="650"/>
        <v>0</v>
      </c>
      <c r="AJ543" s="36">
        <f t="shared" si="651"/>
        <v>0</v>
      </c>
      <c r="AK543" s="36">
        <f t="shared" si="652"/>
        <v>0</v>
      </c>
      <c r="AL543" s="36">
        <f t="shared" si="653"/>
        <v>0</v>
      </c>
      <c r="AM543" s="36">
        <f t="shared" si="654"/>
        <v>0</v>
      </c>
      <c r="AN543" s="40"/>
      <c r="AO543" s="36">
        <f t="shared" si="680"/>
        <v>0</v>
      </c>
      <c r="AP543" s="36">
        <f t="shared" si="681"/>
        <v>0</v>
      </c>
      <c r="AQ543" s="36">
        <f t="shared" si="682"/>
        <v>0</v>
      </c>
      <c r="AR543" s="36">
        <f t="shared" si="683"/>
        <v>0</v>
      </c>
      <c r="AS543" s="36">
        <f t="shared" si="684"/>
        <v>0</v>
      </c>
      <c r="AT543" s="36">
        <f t="shared" si="685"/>
        <v>0</v>
      </c>
      <c r="AU543" s="36">
        <f t="shared" si="686"/>
        <v>0</v>
      </c>
      <c r="AV543" s="36">
        <f t="shared" si="687"/>
        <v>401.35</v>
      </c>
      <c r="AW543" s="36">
        <f t="shared" si="688"/>
        <v>0</v>
      </c>
      <c r="AX543" s="36">
        <f t="shared" si="689"/>
        <v>0</v>
      </c>
      <c r="AZ543" s="36">
        <f t="shared" si="701"/>
        <v>0</v>
      </c>
      <c r="BA543" s="36">
        <f t="shared" si="702"/>
        <v>0</v>
      </c>
      <c r="BB543" s="36">
        <f t="shared" si="703"/>
        <v>0</v>
      </c>
      <c r="BC543" s="36">
        <f t="shared" si="704"/>
        <v>0</v>
      </c>
      <c r="BD543" s="36">
        <f t="shared" si="705"/>
        <v>0</v>
      </c>
      <c r="BE543" s="36">
        <f t="shared" si="706"/>
        <v>0</v>
      </c>
      <c r="BF543" s="36">
        <f t="shared" si="707"/>
        <v>0</v>
      </c>
      <c r="BG543" s="36">
        <f t="shared" si="708"/>
        <v>0</v>
      </c>
      <c r="BH543" s="36">
        <f t="shared" si="709"/>
        <v>0</v>
      </c>
      <c r="BI543" s="36">
        <f t="shared" si="710"/>
        <v>0</v>
      </c>
      <c r="BJ543" s="118">
        <f t="shared" si="690"/>
        <v>0</v>
      </c>
      <c r="BK543" s="37"/>
      <c r="BL543" s="38">
        <f t="shared" si="711"/>
        <v>0</v>
      </c>
      <c r="BM543" s="39">
        <f>IF(BA543+AP543+T542&gt;=F$8,0,IF(SUM($BL543:BL543)&lt;$C543,MIN(F$8-(BA543+AP543+T542),$C543-SUM($BL543:BL543)),0))</f>
        <v>0</v>
      </c>
      <c r="BN543" s="39">
        <f>IF(BB543+AQ543+U542&gt;=G$8,0,IF(SUM($BL543:BM543)&lt;$C543,MIN(G$8-(BB543+AQ543+U542),$C543-SUM($BL543:BM543)),0))</f>
        <v>0</v>
      </c>
      <c r="BO543" s="39">
        <f>IF(BC543+AR543+V542&gt;=H$8,0,IF(SUM($BL543:BN543)&lt;$C543,MIN(H$8-(BC543+AR543+V542),$C543-SUM($BL543:BN543)),0))</f>
        <v>0</v>
      </c>
      <c r="BP543" s="39">
        <f>IF(BD543+AS543+W542&gt;=I$8,0,IF(SUM($BL543:BO543)&lt;$C543,MIN(I$8-(BD543+AS543+W542),$C543-SUM($BL543:BO543)),0))</f>
        <v>0</v>
      </c>
      <c r="BQ543" s="39">
        <f>IF(BE543+AT543+X542&gt;=J$8,0,IF(SUM($BL543:BP543)&lt;$C543,MIN(J$8-(BE543+AT543+X542),$C543-SUM($BL543:BP543)),0))</f>
        <v>0</v>
      </c>
      <c r="BR543" s="39">
        <f>IF(BF543+AU543+Y542&gt;=K$8,0,IF(SUM($BL543:BQ543)&lt;$C543,MIN(K$8-(BF543+AU543+Y542),$C543-SUM($BL543:BQ543)),0))</f>
        <v>0</v>
      </c>
      <c r="BS543" s="39">
        <f>IF(BG543+AV543+Z542&gt;=L$8,0,IF(SUM($BL543:BR543)&lt;$C543,MIN(L$8-(BG543+AV543+Z542),$C543-SUM($BL543:BR543)),0))</f>
        <v>0</v>
      </c>
      <c r="BT543" s="39">
        <f>IF(BH543+AW543+AA542&gt;=M$8,0,IF(SUM($BL543:BS543)&lt;$C543,MIN(M$8-(BH543+AW543+AA542),$C543-SUM($BL543:BS543)),0))</f>
        <v>0</v>
      </c>
      <c r="BU543" s="39">
        <f>IF(BI543+AX543+AB542&gt;=N$8,0,IF(SUM($BL543:BT543)&lt;$C543,MIN(N$8-(BI543+AX543+AB542),$C543-SUM($BL543:BT543)),0))</f>
        <v>0</v>
      </c>
      <c r="BW543" s="52" t="e">
        <f t="shared" si="712"/>
        <v>#N/A</v>
      </c>
      <c r="BX543" s="174" t="e">
        <f t="shared" si="713"/>
        <v>#N/A</v>
      </c>
      <c r="BY543" s="39">
        <f t="shared" si="691"/>
        <v>0</v>
      </c>
      <c r="BZ543" s="174" t="e">
        <f t="shared" si="714"/>
        <v>#N/A</v>
      </c>
      <c r="CA543" s="37">
        <f t="shared" si="692"/>
        <v>0</v>
      </c>
      <c r="CB543" s="174" t="e">
        <f t="shared" si="715"/>
        <v>#N/A</v>
      </c>
      <c r="CC543" s="39">
        <f t="shared" si="693"/>
        <v>0</v>
      </c>
      <c r="CD543" s="174" t="e">
        <f t="shared" si="716"/>
        <v>#N/A</v>
      </c>
      <c r="CE543" s="39">
        <f t="shared" si="694"/>
        <v>0</v>
      </c>
      <c r="CF543" s="174" t="e">
        <f t="shared" si="717"/>
        <v>#N/A</v>
      </c>
      <c r="CG543" s="39">
        <f t="shared" si="695"/>
        <v>0</v>
      </c>
      <c r="CH543" s="174" t="e">
        <f t="shared" si="718"/>
        <v>#N/A</v>
      </c>
      <c r="CI543" s="39">
        <f t="shared" si="696"/>
        <v>0</v>
      </c>
      <c r="CJ543" s="174" t="e">
        <f t="shared" si="719"/>
        <v>#N/A</v>
      </c>
      <c r="CK543" s="39">
        <f t="shared" si="697"/>
        <v>0</v>
      </c>
      <c r="CL543" s="174" t="e">
        <f t="shared" si="720"/>
        <v>#N/A</v>
      </c>
      <c r="CM543" s="39">
        <f t="shared" si="698"/>
        <v>0</v>
      </c>
      <c r="CN543" s="174" t="e">
        <f t="shared" si="721"/>
        <v>#N/A</v>
      </c>
      <c r="CO543" s="39">
        <f t="shared" si="699"/>
        <v>0</v>
      </c>
      <c r="CP543" s="174" t="e">
        <f t="shared" si="722"/>
        <v>#N/A</v>
      </c>
      <c r="CQ543" s="39">
        <f t="shared" si="700"/>
        <v>0</v>
      </c>
      <c r="CR543" s="39" t="e">
        <f>IF(ISERROR(BX543),NA(),(BY543/Calculator!$E$6)/2)</f>
        <v>#N/A</v>
      </c>
      <c r="CS543" s="39" t="e">
        <f>IF(ISERROR(BZ543),NA(),(CA543/Calculator!$E$6)/2)</f>
        <v>#N/A</v>
      </c>
      <c r="CT543" s="39" t="e">
        <f>IF(ISERROR(CB543),NA(),(CC543/Calculator!$E$6)/2)</f>
        <v>#N/A</v>
      </c>
      <c r="CU543" s="39" t="e">
        <f>IF(ISERROR(CD543),NA(),(CE543/Calculator!$E$6)/2)</f>
        <v>#N/A</v>
      </c>
      <c r="CV543" s="39" t="e">
        <f>IF(ISERROR(CF543),NA(),(CG543/Calculator!$E$6)/2)</f>
        <v>#N/A</v>
      </c>
      <c r="CW543" s="39" t="e">
        <f>IF(ISERROR(CH543),NA(),(CI543/Calculator!$E$6)/2)</f>
        <v>#N/A</v>
      </c>
      <c r="CX543" s="39" t="e">
        <f>IF(ISERROR(CJ543),NA(),(CK543/Calculator!$E$6)/2)</f>
        <v>#N/A</v>
      </c>
      <c r="CY543" s="39" t="e">
        <f>IF(ISERROR(CL543),NA(),(CM543/Calculator!$E$6)/2)</f>
        <v>#N/A</v>
      </c>
      <c r="CZ543" s="39" t="e">
        <f>IF(ISERROR(CN543),NA(),(CO543/Calculator!$E$6)/2)</f>
        <v>#N/A</v>
      </c>
      <c r="DA543" s="39" t="e">
        <f>IF(ISERROR(CP543),NA(),(CQ543/Calculator!$E$6)/2)</f>
        <v>#N/A</v>
      </c>
    </row>
    <row r="544" spans="1:105" s="34" customFormat="1" ht="12" thickBot="1" x14ac:dyDescent="0.25">
      <c r="A544" s="51" t="str">
        <f t="shared" si="655"/>
        <v/>
      </c>
      <c r="B544" s="52" t="str">
        <f t="shared" si="644"/>
        <v/>
      </c>
      <c r="C544" s="53" t="str">
        <f t="shared" si="656"/>
        <v/>
      </c>
      <c r="D544" s="54"/>
      <c r="E544" s="36">
        <f t="shared" si="657"/>
        <v>0</v>
      </c>
      <c r="F544" s="36">
        <f t="shared" si="658"/>
        <v>0</v>
      </c>
      <c r="G544" s="36">
        <f t="shared" si="659"/>
        <v>0</v>
      </c>
      <c r="H544" s="36">
        <f t="shared" si="660"/>
        <v>0</v>
      </c>
      <c r="I544" s="36">
        <f t="shared" si="661"/>
        <v>0</v>
      </c>
      <c r="J544" s="36">
        <f t="shared" si="662"/>
        <v>0</v>
      </c>
      <c r="K544" s="36">
        <f t="shared" si="663"/>
        <v>0</v>
      </c>
      <c r="L544" s="36">
        <f t="shared" si="664"/>
        <v>0</v>
      </c>
      <c r="M544" s="36">
        <f t="shared" si="665"/>
        <v>0</v>
      </c>
      <c r="N544" s="36">
        <f t="shared" si="666"/>
        <v>0</v>
      </c>
      <c r="O544" s="49">
        <f t="shared" si="667"/>
        <v>0</v>
      </c>
      <c r="P544" s="132" t="str">
        <f t="shared" si="668"/>
        <v/>
      </c>
      <c r="Q544" s="50">
        <f t="shared" si="669"/>
        <v>0</v>
      </c>
      <c r="R544" s="37"/>
      <c r="S544" s="36">
        <f t="shared" si="670"/>
        <v>1000</v>
      </c>
      <c r="T544" s="36">
        <f t="shared" si="671"/>
        <v>0</v>
      </c>
      <c r="U544" s="36">
        <f t="shared" si="672"/>
        <v>0</v>
      </c>
      <c r="V544" s="36">
        <f t="shared" si="673"/>
        <v>0</v>
      </c>
      <c r="W544" s="36">
        <f t="shared" si="674"/>
        <v>3000</v>
      </c>
      <c r="X544" s="36">
        <f t="shared" si="675"/>
        <v>0</v>
      </c>
      <c r="Y544" s="36">
        <f t="shared" si="676"/>
        <v>0</v>
      </c>
      <c r="Z544" s="36">
        <f t="shared" si="677"/>
        <v>138409.70000000004</v>
      </c>
      <c r="AA544" s="36">
        <f t="shared" si="678"/>
        <v>0</v>
      </c>
      <c r="AB544" s="36">
        <f t="shared" si="679"/>
        <v>0</v>
      </c>
      <c r="AC544" s="40"/>
      <c r="AD544" s="36">
        <f t="shared" si="645"/>
        <v>0</v>
      </c>
      <c r="AE544" s="36">
        <f t="shared" si="646"/>
        <v>0</v>
      </c>
      <c r="AF544" s="36">
        <f t="shared" si="647"/>
        <v>0</v>
      </c>
      <c r="AG544" s="36">
        <f t="shared" si="648"/>
        <v>0</v>
      </c>
      <c r="AH544" s="36">
        <f t="shared" si="649"/>
        <v>0</v>
      </c>
      <c r="AI544" s="36">
        <f t="shared" si="650"/>
        <v>0</v>
      </c>
      <c r="AJ544" s="36">
        <f t="shared" si="651"/>
        <v>0</v>
      </c>
      <c r="AK544" s="36">
        <f t="shared" si="652"/>
        <v>0</v>
      </c>
      <c r="AL544" s="36">
        <f t="shared" si="653"/>
        <v>0</v>
      </c>
      <c r="AM544" s="36">
        <f t="shared" si="654"/>
        <v>0</v>
      </c>
      <c r="AN544" s="40"/>
      <c r="AO544" s="36">
        <f t="shared" si="680"/>
        <v>0</v>
      </c>
      <c r="AP544" s="36">
        <f t="shared" si="681"/>
        <v>0</v>
      </c>
      <c r="AQ544" s="36">
        <f t="shared" si="682"/>
        <v>0</v>
      </c>
      <c r="AR544" s="36">
        <f t="shared" si="683"/>
        <v>0</v>
      </c>
      <c r="AS544" s="36">
        <f t="shared" si="684"/>
        <v>0</v>
      </c>
      <c r="AT544" s="36">
        <f t="shared" si="685"/>
        <v>0</v>
      </c>
      <c r="AU544" s="36">
        <f t="shared" si="686"/>
        <v>0</v>
      </c>
      <c r="AV544" s="36">
        <f t="shared" si="687"/>
        <v>402.52</v>
      </c>
      <c r="AW544" s="36">
        <f t="shared" si="688"/>
        <v>0</v>
      </c>
      <c r="AX544" s="36">
        <f t="shared" si="689"/>
        <v>0</v>
      </c>
      <c r="AZ544" s="36">
        <f t="shared" si="701"/>
        <v>0</v>
      </c>
      <c r="BA544" s="36">
        <f t="shared" si="702"/>
        <v>0</v>
      </c>
      <c r="BB544" s="36">
        <f t="shared" si="703"/>
        <v>0</v>
      </c>
      <c r="BC544" s="36">
        <f t="shared" si="704"/>
        <v>0</v>
      </c>
      <c r="BD544" s="36">
        <f t="shared" si="705"/>
        <v>0</v>
      </c>
      <c r="BE544" s="36">
        <f t="shared" si="706"/>
        <v>0</v>
      </c>
      <c r="BF544" s="36">
        <f t="shared" si="707"/>
        <v>0</v>
      </c>
      <c r="BG544" s="36">
        <f t="shared" si="708"/>
        <v>0</v>
      </c>
      <c r="BH544" s="36">
        <f t="shared" si="709"/>
        <v>0</v>
      </c>
      <c r="BI544" s="36">
        <f t="shared" si="710"/>
        <v>0</v>
      </c>
      <c r="BJ544" s="118">
        <f t="shared" si="690"/>
        <v>0</v>
      </c>
      <c r="BK544" s="37"/>
      <c r="BL544" s="38">
        <f t="shared" si="711"/>
        <v>0</v>
      </c>
      <c r="BM544" s="39">
        <f>IF(BA544+AP544+T543&gt;=F$8,0,IF(SUM($BL544:BL544)&lt;$C544,MIN(F$8-(BA544+AP544+T543),$C544-SUM($BL544:BL544)),0))</f>
        <v>0</v>
      </c>
      <c r="BN544" s="39">
        <f>IF(BB544+AQ544+U543&gt;=G$8,0,IF(SUM($BL544:BM544)&lt;$C544,MIN(G$8-(BB544+AQ544+U543),$C544-SUM($BL544:BM544)),0))</f>
        <v>0</v>
      </c>
      <c r="BO544" s="39">
        <f>IF(BC544+AR544+V543&gt;=H$8,0,IF(SUM($BL544:BN544)&lt;$C544,MIN(H$8-(BC544+AR544+V543),$C544-SUM($BL544:BN544)),0))</f>
        <v>0</v>
      </c>
      <c r="BP544" s="39">
        <f>IF(BD544+AS544+W543&gt;=I$8,0,IF(SUM($BL544:BO544)&lt;$C544,MIN(I$8-(BD544+AS544+W543),$C544-SUM($BL544:BO544)),0))</f>
        <v>0</v>
      </c>
      <c r="BQ544" s="39">
        <f>IF(BE544+AT544+X543&gt;=J$8,0,IF(SUM($BL544:BP544)&lt;$C544,MIN(J$8-(BE544+AT544+X543),$C544-SUM($BL544:BP544)),0))</f>
        <v>0</v>
      </c>
      <c r="BR544" s="39">
        <f>IF(BF544+AU544+Y543&gt;=K$8,0,IF(SUM($BL544:BQ544)&lt;$C544,MIN(K$8-(BF544+AU544+Y543),$C544-SUM($BL544:BQ544)),0))</f>
        <v>0</v>
      </c>
      <c r="BS544" s="39">
        <f>IF(BG544+AV544+Z543&gt;=L$8,0,IF(SUM($BL544:BR544)&lt;$C544,MIN(L$8-(BG544+AV544+Z543),$C544-SUM($BL544:BR544)),0))</f>
        <v>0</v>
      </c>
      <c r="BT544" s="39">
        <f>IF(BH544+AW544+AA543&gt;=M$8,0,IF(SUM($BL544:BS544)&lt;$C544,MIN(M$8-(BH544+AW544+AA543),$C544-SUM($BL544:BS544)),0))</f>
        <v>0</v>
      </c>
      <c r="BU544" s="39">
        <f>IF(BI544+AX544+AB543&gt;=N$8,0,IF(SUM($BL544:BT544)&lt;$C544,MIN(N$8-(BI544+AX544+AB543),$C544-SUM($BL544:BT544)),0))</f>
        <v>0</v>
      </c>
      <c r="BW544" s="52" t="e">
        <f t="shared" si="712"/>
        <v>#N/A</v>
      </c>
      <c r="BX544" s="174" t="e">
        <f t="shared" si="713"/>
        <v>#N/A</v>
      </c>
      <c r="BY544" s="39">
        <f t="shared" si="691"/>
        <v>0</v>
      </c>
      <c r="BZ544" s="174" t="e">
        <f t="shared" si="714"/>
        <v>#N/A</v>
      </c>
      <c r="CA544" s="37">
        <f t="shared" si="692"/>
        <v>0</v>
      </c>
      <c r="CB544" s="174" t="e">
        <f t="shared" si="715"/>
        <v>#N/A</v>
      </c>
      <c r="CC544" s="39">
        <f t="shared" si="693"/>
        <v>0</v>
      </c>
      <c r="CD544" s="174" t="e">
        <f t="shared" si="716"/>
        <v>#N/A</v>
      </c>
      <c r="CE544" s="39">
        <f t="shared" si="694"/>
        <v>0</v>
      </c>
      <c r="CF544" s="174" t="e">
        <f t="shared" si="717"/>
        <v>#N/A</v>
      </c>
      <c r="CG544" s="39">
        <f t="shared" si="695"/>
        <v>0</v>
      </c>
      <c r="CH544" s="174" t="e">
        <f t="shared" si="718"/>
        <v>#N/A</v>
      </c>
      <c r="CI544" s="39">
        <f t="shared" si="696"/>
        <v>0</v>
      </c>
      <c r="CJ544" s="174" t="e">
        <f t="shared" si="719"/>
        <v>#N/A</v>
      </c>
      <c r="CK544" s="39">
        <f t="shared" si="697"/>
        <v>0</v>
      </c>
      <c r="CL544" s="174" t="e">
        <f t="shared" si="720"/>
        <v>#N/A</v>
      </c>
      <c r="CM544" s="39">
        <f t="shared" si="698"/>
        <v>0</v>
      </c>
      <c r="CN544" s="174" t="e">
        <f t="shared" si="721"/>
        <v>#N/A</v>
      </c>
      <c r="CO544" s="39">
        <f t="shared" si="699"/>
        <v>0</v>
      </c>
      <c r="CP544" s="174" t="e">
        <f t="shared" si="722"/>
        <v>#N/A</v>
      </c>
      <c r="CQ544" s="39">
        <f t="shared" si="700"/>
        <v>0</v>
      </c>
      <c r="CR544" s="39" t="e">
        <f>IF(ISERROR(BX544),NA(),(BY544/Calculator!$E$6)/2)</f>
        <v>#N/A</v>
      </c>
      <c r="CS544" s="39" t="e">
        <f>IF(ISERROR(BZ544),NA(),(CA544/Calculator!$E$6)/2)</f>
        <v>#N/A</v>
      </c>
      <c r="CT544" s="39" t="e">
        <f>IF(ISERROR(CB544),NA(),(CC544/Calculator!$E$6)/2)</f>
        <v>#N/A</v>
      </c>
      <c r="CU544" s="39" t="e">
        <f>IF(ISERROR(CD544),NA(),(CE544/Calculator!$E$6)/2)</f>
        <v>#N/A</v>
      </c>
      <c r="CV544" s="39" t="e">
        <f>IF(ISERROR(CF544),NA(),(CG544/Calculator!$E$6)/2)</f>
        <v>#N/A</v>
      </c>
      <c r="CW544" s="39" t="e">
        <f>IF(ISERROR(CH544),NA(),(CI544/Calculator!$E$6)/2)</f>
        <v>#N/A</v>
      </c>
      <c r="CX544" s="39" t="e">
        <f>IF(ISERROR(CJ544),NA(),(CK544/Calculator!$E$6)/2)</f>
        <v>#N/A</v>
      </c>
      <c r="CY544" s="39" t="e">
        <f>IF(ISERROR(CL544),NA(),(CM544/Calculator!$E$6)/2)</f>
        <v>#N/A</v>
      </c>
      <c r="CZ544" s="39" t="e">
        <f>IF(ISERROR(CN544),NA(),(CO544/Calculator!$E$6)/2)</f>
        <v>#N/A</v>
      </c>
      <c r="DA544" s="39" t="e">
        <f>IF(ISERROR(CP544),NA(),(CQ544/Calculator!$E$6)/2)</f>
        <v>#N/A</v>
      </c>
    </row>
    <row r="545" spans="1:105" s="34" customFormat="1" ht="12" thickBot="1" x14ac:dyDescent="0.25">
      <c r="A545" s="51" t="str">
        <f t="shared" si="655"/>
        <v/>
      </c>
      <c r="B545" s="52" t="str">
        <f t="shared" si="644"/>
        <v/>
      </c>
      <c r="C545" s="53" t="str">
        <f t="shared" si="656"/>
        <v/>
      </c>
      <c r="D545" s="54"/>
      <c r="E545" s="36">
        <f t="shared" si="657"/>
        <v>0</v>
      </c>
      <c r="F545" s="36">
        <f t="shared" si="658"/>
        <v>0</v>
      </c>
      <c r="G545" s="36">
        <f t="shared" si="659"/>
        <v>0</v>
      </c>
      <c r="H545" s="36">
        <f t="shared" si="660"/>
        <v>0</v>
      </c>
      <c r="I545" s="36">
        <f t="shared" si="661"/>
        <v>0</v>
      </c>
      <c r="J545" s="36">
        <f t="shared" si="662"/>
        <v>0</v>
      </c>
      <c r="K545" s="36">
        <f t="shared" si="663"/>
        <v>0</v>
      </c>
      <c r="L545" s="36">
        <f t="shared" si="664"/>
        <v>0</v>
      </c>
      <c r="M545" s="36">
        <f t="shared" si="665"/>
        <v>0</v>
      </c>
      <c r="N545" s="36">
        <f t="shared" si="666"/>
        <v>0</v>
      </c>
      <c r="O545" s="49">
        <f t="shared" si="667"/>
        <v>0</v>
      </c>
      <c r="P545" s="132" t="str">
        <f t="shared" si="668"/>
        <v/>
      </c>
      <c r="Q545" s="50">
        <f t="shared" si="669"/>
        <v>0</v>
      </c>
      <c r="R545" s="37"/>
      <c r="S545" s="36">
        <f t="shared" si="670"/>
        <v>1000</v>
      </c>
      <c r="T545" s="36">
        <f t="shared" si="671"/>
        <v>0</v>
      </c>
      <c r="U545" s="36">
        <f t="shared" si="672"/>
        <v>0</v>
      </c>
      <c r="V545" s="36">
        <f t="shared" si="673"/>
        <v>0</v>
      </c>
      <c r="W545" s="36">
        <f t="shared" si="674"/>
        <v>3000</v>
      </c>
      <c r="X545" s="36">
        <f t="shared" si="675"/>
        <v>0</v>
      </c>
      <c r="Y545" s="36">
        <f t="shared" si="676"/>
        <v>0</v>
      </c>
      <c r="Z545" s="36">
        <f t="shared" si="677"/>
        <v>138813.39000000004</v>
      </c>
      <c r="AA545" s="36">
        <f t="shared" si="678"/>
        <v>0</v>
      </c>
      <c r="AB545" s="36">
        <f t="shared" si="679"/>
        <v>0</v>
      </c>
      <c r="AC545" s="40"/>
      <c r="AD545" s="36">
        <f t="shared" si="645"/>
        <v>0</v>
      </c>
      <c r="AE545" s="36">
        <f t="shared" si="646"/>
        <v>0</v>
      </c>
      <c r="AF545" s="36">
        <f t="shared" si="647"/>
        <v>0</v>
      </c>
      <c r="AG545" s="36">
        <f t="shared" si="648"/>
        <v>0</v>
      </c>
      <c r="AH545" s="36">
        <f t="shared" si="649"/>
        <v>0</v>
      </c>
      <c r="AI545" s="36">
        <f t="shared" si="650"/>
        <v>0</v>
      </c>
      <c r="AJ545" s="36">
        <f t="shared" si="651"/>
        <v>0</v>
      </c>
      <c r="AK545" s="36">
        <f t="shared" si="652"/>
        <v>0</v>
      </c>
      <c r="AL545" s="36">
        <f t="shared" si="653"/>
        <v>0</v>
      </c>
      <c r="AM545" s="36">
        <f t="shared" si="654"/>
        <v>0</v>
      </c>
      <c r="AN545" s="40"/>
      <c r="AO545" s="36">
        <f t="shared" si="680"/>
        <v>0</v>
      </c>
      <c r="AP545" s="36">
        <f t="shared" si="681"/>
        <v>0</v>
      </c>
      <c r="AQ545" s="36">
        <f t="shared" si="682"/>
        <v>0</v>
      </c>
      <c r="AR545" s="36">
        <f t="shared" si="683"/>
        <v>0</v>
      </c>
      <c r="AS545" s="36">
        <f t="shared" si="684"/>
        <v>0</v>
      </c>
      <c r="AT545" s="36">
        <f t="shared" si="685"/>
        <v>0</v>
      </c>
      <c r="AU545" s="36">
        <f t="shared" si="686"/>
        <v>0</v>
      </c>
      <c r="AV545" s="36">
        <f t="shared" si="687"/>
        <v>403.69</v>
      </c>
      <c r="AW545" s="36">
        <f t="shared" si="688"/>
        <v>0</v>
      </c>
      <c r="AX545" s="36">
        <f t="shared" si="689"/>
        <v>0</v>
      </c>
      <c r="AZ545" s="36">
        <f t="shared" si="701"/>
        <v>0</v>
      </c>
      <c r="BA545" s="36">
        <f t="shared" si="702"/>
        <v>0</v>
      </c>
      <c r="BB545" s="36">
        <f t="shared" si="703"/>
        <v>0</v>
      </c>
      <c r="BC545" s="36">
        <f t="shared" si="704"/>
        <v>0</v>
      </c>
      <c r="BD545" s="36">
        <f t="shared" si="705"/>
        <v>0</v>
      </c>
      <c r="BE545" s="36">
        <f t="shared" si="706"/>
        <v>0</v>
      </c>
      <c r="BF545" s="36">
        <f t="shared" si="707"/>
        <v>0</v>
      </c>
      <c r="BG545" s="36">
        <f t="shared" si="708"/>
        <v>0</v>
      </c>
      <c r="BH545" s="36">
        <f t="shared" si="709"/>
        <v>0</v>
      </c>
      <c r="BI545" s="36">
        <f t="shared" si="710"/>
        <v>0</v>
      </c>
      <c r="BJ545" s="118">
        <f t="shared" si="690"/>
        <v>0</v>
      </c>
      <c r="BK545" s="37"/>
      <c r="BL545" s="38">
        <f t="shared" si="711"/>
        <v>0</v>
      </c>
      <c r="BM545" s="39">
        <f>IF(BA545+AP545+T544&gt;=F$8,0,IF(SUM($BL545:BL545)&lt;$C545,MIN(F$8-(BA545+AP545+T544),$C545-SUM($BL545:BL545)),0))</f>
        <v>0</v>
      </c>
      <c r="BN545" s="39">
        <f>IF(BB545+AQ545+U544&gt;=G$8,0,IF(SUM($BL545:BM545)&lt;$C545,MIN(G$8-(BB545+AQ545+U544),$C545-SUM($BL545:BM545)),0))</f>
        <v>0</v>
      </c>
      <c r="BO545" s="39">
        <f>IF(BC545+AR545+V544&gt;=H$8,0,IF(SUM($BL545:BN545)&lt;$C545,MIN(H$8-(BC545+AR545+V544),$C545-SUM($BL545:BN545)),0))</f>
        <v>0</v>
      </c>
      <c r="BP545" s="39">
        <f>IF(BD545+AS545+W544&gt;=I$8,0,IF(SUM($BL545:BO545)&lt;$C545,MIN(I$8-(BD545+AS545+W544),$C545-SUM($BL545:BO545)),0))</f>
        <v>0</v>
      </c>
      <c r="BQ545" s="39">
        <f>IF(BE545+AT545+X544&gt;=J$8,0,IF(SUM($BL545:BP545)&lt;$C545,MIN(J$8-(BE545+AT545+X544),$C545-SUM($BL545:BP545)),0))</f>
        <v>0</v>
      </c>
      <c r="BR545" s="39">
        <f>IF(BF545+AU545+Y544&gt;=K$8,0,IF(SUM($BL545:BQ545)&lt;$C545,MIN(K$8-(BF545+AU545+Y544),$C545-SUM($BL545:BQ545)),0))</f>
        <v>0</v>
      </c>
      <c r="BS545" s="39">
        <f>IF(BG545+AV545+Z544&gt;=L$8,0,IF(SUM($BL545:BR545)&lt;$C545,MIN(L$8-(BG545+AV545+Z544),$C545-SUM($BL545:BR545)),0))</f>
        <v>0</v>
      </c>
      <c r="BT545" s="39">
        <f>IF(BH545+AW545+AA544&gt;=M$8,0,IF(SUM($BL545:BS545)&lt;$C545,MIN(M$8-(BH545+AW545+AA544),$C545-SUM($BL545:BS545)),0))</f>
        <v>0</v>
      </c>
      <c r="BU545" s="39">
        <f>IF(BI545+AX545+AB544&gt;=N$8,0,IF(SUM($BL545:BT545)&lt;$C545,MIN(N$8-(BI545+AX545+AB544),$C545-SUM($BL545:BT545)),0))</f>
        <v>0</v>
      </c>
      <c r="BW545" s="52" t="e">
        <f t="shared" si="712"/>
        <v>#N/A</v>
      </c>
      <c r="BX545" s="174" t="e">
        <f t="shared" si="713"/>
        <v>#N/A</v>
      </c>
      <c r="BY545" s="39">
        <f t="shared" si="691"/>
        <v>0</v>
      </c>
      <c r="BZ545" s="174" t="e">
        <f t="shared" si="714"/>
        <v>#N/A</v>
      </c>
      <c r="CA545" s="37">
        <f t="shared" si="692"/>
        <v>0</v>
      </c>
      <c r="CB545" s="174" t="e">
        <f t="shared" si="715"/>
        <v>#N/A</v>
      </c>
      <c r="CC545" s="39">
        <f t="shared" si="693"/>
        <v>0</v>
      </c>
      <c r="CD545" s="174" t="e">
        <f t="shared" si="716"/>
        <v>#N/A</v>
      </c>
      <c r="CE545" s="39">
        <f t="shared" si="694"/>
        <v>0</v>
      </c>
      <c r="CF545" s="174" t="e">
        <f t="shared" si="717"/>
        <v>#N/A</v>
      </c>
      <c r="CG545" s="39">
        <f t="shared" si="695"/>
        <v>0</v>
      </c>
      <c r="CH545" s="174" t="e">
        <f t="shared" si="718"/>
        <v>#N/A</v>
      </c>
      <c r="CI545" s="39">
        <f t="shared" si="696"/>
        <v>0</v>
      </c>
      <c r="CJ545" s="174" t="e">
        <f t="shared" si="719"/>
        <v>#N/A</v>
      </c>
      <c r="CK545" s="39">
        <f t="shared" si="697"/>
        <v>0</v>
      </c>
      <c r="CL545" s="174" t="e">
        <f t="shared" si="720"/>
        <v>#N/A</v>
      </c>
      <c r="CM545" s="39">
        <f t="shared" si="698"/>
        <v>0</v>
      </c>
      <c r="CN545" s="174" t="e">
        <f t="shared" si="721"/>
        <v>#N/A</v>
      </c>
      <c r="CO545" s="39">
        <f t="shared" si="699"/>
        <v>0</v>
      </c>
      <c r="CP545" s="174" t="e">
        <f t="shared" si="722"/>
        <v>#N/A</v>
      </c>
      <c r="CQ545" s="39">
        <f t="shared" si="700"/>
        <v>0</v>
      </c>
      <c r="CR545" s="39" t="e">
        <f>IF(ISERROR(BX545),NA(),(BY545/Calculator!$E$6)/2)</f>
        <v>#N/A</v>
      </c>
      <c r="CS545" s="39" t="e">
        <f>IF(ISERROR(BZ545),NA(),(CA545/Calculator!$E$6)/2)</f>
        <v>#N/A</v>
      </c>
      <c r="CT545" s="39" t="e">
        <f>IF(ISERROR(CB545),NA(),(CC545/Calculator!$E$6)/2)</f>
        <v>#N/A</v>
      </c>
      <c r="CU545" s="39" t="e">
        <f>IF(ISERROR(CD545),NA(),(CE545/Calculator!$E$6)/2)</f>
        <v>#N/A</v>
      </c>
      <c r="CV545" s="39" t="e">
        <f>IF(ISERROR(CF545),NA(),(CG545/Calculator!$E$6)/2)</f>
        <v>#N/A</v>
      </c>
      <c r="CW545" s="39" t="e">
        <f>IF(ISERROR(CH545),NA(),(CI545/Calculator!$E$6)/2)</f>
        <v>#N/A</v>
      </c>
      <c r="CX545" s="39" t="e">
        <f>IF(ISERROR(CJ545),NA(),(CK545/Calculator!$E$6)/2)</f>
        <v>#N/A</v>
      </c>
      <c r="CY545" s="39" t="e">
        <f>IF(ISERROR(CL545),NA(),(CM545/Calculator!$E$6)/2)</f>
        <v>#N/A</v>
      </c>
      <c r="CZ545" s="39" t="e">
        <f>IF(ISERROR(CN545),NA(),(CO545/Calculator!$E$6)/2)</f>
        <v>#N/A</v>
      </c>
      <c r="DA545" s="39" t="e">
        <f>IF(ISERROR(CP545),NA(),(CQ545/Calculator!$E$6)/2)</f>
        <v>#N/A</v>
      </c>
    </row>
    <row r="546" spans="1:105" s="34" customFormat="1" ht="12" thickBot="1" x14ac:dyDescent="0.25">
      <c r="A546" s="51" t="str">
        <f t="shared" si="655"/>
        <v/>
      </c>
      <c r="B546" s="52" t="str">
        <f t="shared" si="644"/>
        <v/>
      </c>
      <c r="C546" s="53" t="str">
        <f t="shared" si="656"/>
        <v/>
      </c>
      <c r="D546" s="54"/>
      <c r="E546" s="36">
        <f t="shared" si="657"/>
        <v>0</v>
      </c>
      <c r="F546" s="36">
        <f t="shared" si="658"/>
        <v>0</v>
      </c>
      <c r="G546" s="36">
        <f t="shared" si="659"/>
        <v>0</v>
      </c>
      <c r="H546" s="36">
        <f t="shared" si="660"/>
        <v>0</v>
      </c>
      <c r="I546" s="36">
        <f t="shared" si="661"/>
        <v>0</v>
      </c>
      <c r="J546" s="36">
        <f t="shared" si="662"/>
        <v>0</v>
      </c>
      <c r="K546" s="36">
        <f t="shared" si="663"/>
        <v>0</v>
      </c>
      <c r="L546" s="36">
        <f t="shared" si="664"/>
        <v>0</v>
      </c>
      <c r="M546" s="36">
        <f t="shared" si="665"/>
        <v>0</v>
      </c>
      <c r="N546" s="36">
        <f t="shared" si="666"/>
        <v>0</v>
      </c>
      <c r="O546" s="49">
        <f t="shared" si="667"/>
        <v>0</v>
      </c>
      <c r="P546" s="132" t="str">
        <f t="shared" si="668"/>
        <v/>
      </c>
      <c r="Q546" s="50">
        <f t="shared" si="669"/>
        <v>0</v>
      </c>
      <c r="R546" s="37"/>
      <c r="S546" s="36">
        <f t="shared" si="670"/>
        <v>1000</v>
      </c>
      <c r="T546" s="36">
        <f t="shared" si="671"/>
        <v>0</v>
      </c>
      <c r="U546" s="36">
        <f t="shared" si="672"/>
        <v>0</v>
      </c>
      <c r="V546" s="36">
        <f t="shared" si="673"/>
        <v>0</v>
      </c>
      <c r="W546" s="36">
        <f t="shared" si="674"/>
        <v>3000</v>
      </c>
      <c r="X546" s="36">
        <f t="shared" si="675"/>
        <v>0</v>
      </c>
      <c r="Y546" s="36">
        <f t="shared" si="676"/>
        <v>0</v>
      </c>
      <c r="Z546" s="36">
        <f t="shared" si="677"/>
        <v>139218.26000000004</v>
      </c>
      <c r="AA546" s="36">
        <f t="shared" si="678"/>
        <v>0</v>
      </c>
      <c r="AB546" s="36">
        <f t="shared" si="679"/>
        <v>0</v>
      </c>
      <c r="AC546" s="40"/>
      <c r="AD546" s="36">
        <f t="shared" si="645"/>
        <v>0</v>
      </c>
      <c r="AE546" s="36">
        <f t="shared" si="646"/>
        <v>0</v>
      </c>
      <c r="AF546" s="36">
        <f t="shared" si="647"/>
        <v>0</v>
      </c>
      <c r="AG546" s="36">
        <f t="shared" si="648"/>
        <v>0</v>
      </c>
      <c r="AH546" s="36">
        <f t="shared" si="649"/>
        <v>0</v>
      </c>
      <c r="AI546" s="36">
        <f t="shared" si="650"/>
        <v>0</v>
      </c>
      <c r="AJ546" s="36">
        <f t="shared" si="651"/>
        <v>0</v>
      </c>
      <c r="AK546" s="36">
        <f t="shared" si="652"/>
        <v>0</v>
      </c>
      <c r="AL546" s="36">
        <f t="shared" si="653"/>
        <v>0</v>
      </c>
      <c r="AM546" s="36">
        <f t="shared" si="654"/>
        <v>0</v>
      </c>
      <c r="AN546" s="40"/>
      <c r="AO546" s="36">
        <f t="shared" si="680"/>
        <v>0</v>
      </c>
      <c r="AP546" s="36">
        <f t="shared" si="681"/>
        <v>0</v>
      </c>
      <c r="AQ546" s="36">
        <f t="shared" si="682"/>
        <v>0</v>
      </c>
      <c r="AR546" s="36">
        <f t="shared" si="683"/>
        <v>0</v>
      </c>
      <c r="AS546" s="36">
        <f t="shared" si="684"/>
        <v>0</v>
      </c>
      <c r="AT546" s="36">
        <f t="shared" si="685"/>
        <v>0</v>
      </c>
      <c r="AU546" s="36">
        <f t="shared" si="686"/>
        <v>0</v>
      </c>
      <c r="AV546" s="36">
        <f t="shared" si="687"/>
        <v>404.87</v>
      </c>
      <c r="AW546" s="36">
        <f t="shared" si="688"/>
        <v>0</v>
      </c>
      <c r="AX546" s="36">
        <f t="shared" si="689"/>
        <v>0</v>
      </c>
      <c r="AZ546" s="36">
        <f t="shared" si="701"/>
        <v>0</v>
      </c>
      <c r="BA546" s="36">
        <f t="shared" si="702"/>
        <v>0</v>
      </c>
      <c r="BB546" s="36">
        <f t="shared" si="703"/>
        <v>0</v>
      </c>
      <c r="BC546" s="36">
        <f t="shared" si="704"/>
        <v>0</v>
      </c>
      <c r="BD546" s="36">
        <f t="shared" si="705"/>
        <v>0</v>
      </c>
      <c r="BE546" s="36">
        <f t="shared" si="706"/>
        <v>0</v>
      </c>
      <c r="BF546" s="36">
        <f t="shared" si="707"/>
        <v>0</v>
      </c>
      <c r="BG546" s="36">
        <f t="shared" si="708"/>
        <v>0</v>
      </c>
      <c r="BH546" s="36">
        <f t="shared" si="709"/>
        <v>0</v>
      </c>
      <c r="BI546" s="36">
        <f t="shared" si="710"/>
        <v>0</v>
      </c>
      <c r="BJ546" s="118">
        <f t="shared" si="690"/>
        <v>0</v>
      </c>
      <c r="BK546" s="37"/>
      <c r="BL546" s="38">
        <f t="shared" si="711"/>
        <v>0</v>
      </c>
      <c r="BM546" s="39">
        <f>IF(BA546+AP546+T545&gt;=F$8,0,IF(SUM($BL546:BL546)&lt;$C546,MIN(F$8-(BA546+AP546+T545),$C546-SUM($BL546:BL546)),0))</f>
        <v>0</v>
      </c>
      <c r="BN546" s="39">
        <f>IF(BB546+AQ546+U545&gt;=G$8,0,IF(SUM($BL546:BM546)&lt;$C546,MIN(G$8-(BB546+AQ546+U545),$C546-SUM($BL546:BM546)),0))</f>
        <v>0</v>
      </c>
      <c r="BO546" s="39">
        <f>IF(BC546+AR546+V545&gt;=H$8,0,IF(SUM($BL546:BN546)&lt;$C546,MIN(H$8-(BC546+AR546+V545),$C546-SUM($BL546:BN546)),0))</f>
        <v>0</v>
      </c>
      <c r="BP546" s="39">
        <f>IF(BD546+AS546+W545&gt;=I$8,0,IF(SUM($BL546:BO546)&lt;$C546,MIN(I$8-(BD546+AS546+W545),$C546-SUM($BL546:BO546)),0))</f>
        <v>0</v>
      </c>
      <c r="BQ546" s="39">
        <f>IF(BE546+AT546+X545&gt;=J$8,0,IF(SUM($BL546:BP546)&lt;$C546,MIN(J$8-(BE546+AT546+X545),$C546-SUM($BL546:BP546)),0))</f>
        <v>0</v>
      </c>
      <c r="BR546" s="39">
        <f>IF(BF546+AU546+Y545&gt;=K$8,0,IF(SUM($BL546:BQ546)&lt;$C546,MIN(K$8-(BF546+AU546+Y545),$C546-SUM($BL546:BQ546)),0))</f>
        <v>0</v>
      </c>
      <c r="BS546" s="39">
        <f>IF(BG546+AV546+Z545&gt;=L$8,0,IF(SUM($BL546:BR546)&lt;$C546,MIN(L$8-(BG546+AV546+Z545),$C546-SUM($BL546:BR546)),0))</f>
        <v>0</v>
      </c>
      <c r="BT546" s="39">
        <f>IF(BH546+AW546+AA545&gt;=M$8,0,IF(SUM($BL546:BS546)&lt;$C546,MIN(M$8-(BH546+AW546+AA545),$C546-SUM($BL546:BS546)),0))</f>
        <v>0</v>
      </c>
      <c r="BU546" s="39">
        <f>IF(BI546+AX546+AB545&gt;=N$8,0,IF(SUM($BL546:BT546)&lt;$C546,MIN(N$8-(BI546+AX546+AB545),$C546-SUM($BL546:BT546)),0))</f>
        <v>0</v>
      </c>
      <c r="BW546" s="52" t="e">
        <f t="shared" si="712"/>
        <v>#N/A</v>
      </c>
      <c r="BX546" s="174" t="e">
        <f t="shared" si="713"/>
        <v>#N/A</v>
      </c>
      <c r="BY546" s="39">
        <f t="shared" si="691"/>
        <v>0</v>
      </c>
      <c r="BZ546" s="174" t="e">
        <f t="shared" si="714"/>
        <v>#N/A</v>
      </c>
      <c r="CA546" s="37">
        <f t="shared" si="692"/>
        <v>0</v>
      </c>
      <c r="CB546" s="174" t="e">
        <f t="shared" si="715"/>
        <v>#N/A</v>
      </c>
      <c r="CC546" s="39">
        <f t="shared" si="693"/>
        <v>0</v>
      </c>
      <c r="CD546" s="174" t="e">
        <f t="shared" si="716"/>
        <v>#N/A</v>
      </c>
      <c r="CE546" s="39">
        <f t="shared" si="694"/>
        <v>0</v>
      </c>
      <c r="CF546" s="174" t="e">
        <f t="shared" si="717"/>
        <v>#N/A</v>
      </c>
      <c r="CG546" s="39">
        <f t="shared" si="695"/>
        <v>0</v>
      </c>
      <c r="CH546" s="174" t="e">
        <f t="shared" si="718"/>
        <v>#N/A</v>
      </c>
      <c r="CI546" s="39">
        <f t="shared" si="696"/>
        <v>0</v>
      </c>
      <c r="CJ546" s="174" t="e">
        <f t="shared" si="719"/>
        <v>#N/A</v>
      </c>
      <c r="CK546" s="39">
        <f t="shared" si="697"/>
        <v>0</v>
      </c>
      <c r="CL546" s="174" t="e">
        <f t="shared" si="720"/>
        <v>#N/A</v>
      </c>
      <c r="CM546" s="39">
        <f t="shared" si="698"/>
        <v>0</v>
      </c>
      <c r="CN546" s="174" t="e">
        <f t="shared" si="721"/>
        <v>#N/A</v>
      </c>
      <c r="CO546" s="39">
        <f t="shared" si="699"/>
        <v>0</v>
      </c>
      <c r="CP546" s="174" t="e">
        <f t="shared" si="722"/>
        <v>#N/A</v>
      </c>
      <c r="CQ546" s="39">
        <f t="shared" si="700"/>
        <v>0</v>
      </c>
      <c r="CR546" s="39" t="e">
        <f>IF(ISERROR(BX546),NA(),(BY546/Calculator!$E$6)/2)</f>
        <v>#N/A</v>
      </c>
      <c r="CS546" s="39" t="e">
        <f>IF(ISERROR(BZ546),NA(),(CA546/Calculator!$E$6)/2)</f>
        <v>#N/A</v>
      </c>
      <c r="CT546" s="39" t="e">
        <f>IF(ISERROR(CB546),NA(),(CC546/Calculator!$E$6)/2)</f>
        <v>#N/A</v>
      </c>
      <c r="CU546" s="39" t="e">
        <f>IF(ISERROR(CD546),NA(),(CE546/Calculator!$E$6)/2)</f>
        <v>#N/A</v>
      </c>
      <c r="CV546" s="39" t="e">
        <f>IF(ISERROR(CF546),NA(),(CG546/Calculator!$E$6)/2)</f>
        <v>#N/A</v>
      </c>
      <c r="CW546" s="39" t="e">
        <f>IF(ISERROR(CH546),NA(),(CI546/Calculator!$E$6)/2)</f>
        <v>#N/A</v>
      </c>
      <c r="CX546" s="39" t="e">
        <f>IF(ISERROR(CJ546),NA(),(CK546/Calculator!$E$6)/2)</f>
        <v>#N/A</v>
      </c>
      <c r="CY546" s="39" t="e">
        <f>IF(ISERROR(CL546),NA(),(CM546/Calculator!$E$6)/2)</f>
        <v>#N/A</v>
      </c>
      <c r="CZ546" s="39" t="e">
        <f>IF(ISERROR(CN546),NA(),(CO546/Calculator!$E$6)/2)</f>
        <v>#N/A</v>
      </c>
      <c r="DA546" s="39" t="e">
        <f>IF(ISERROR(CP546),NA(),(CQ546/Calculator!$E$6)/2)</f>
        <v>#N/A</v>
      </c>
    </row>
    <row r="547" spans="1:105" s="34" customFormat="1" ht="12" thickBot="1" x14ac:dyDescent="0.25">
      <c r="A547" s="51" t="str">
        <f t="shared" si="655"/>
        <v/>
      </c>
      <c r="B547" s="52" t="str">
        <f t="shared" si="644"/>
        <v/>
      </c>
      <c r="C547" s="53" t="str">
        <f t="shared" si="656"/>
        <v/>
      </c>
      <c r="D547" s="54"/>
      <c r="E547" s="36">
        <f t="shared" si="657"/>
        <v>0</v>
      </c>
      <c r="F547" s="36">
        <f t="shared" si="658"/>
        <v>0</v>
      </c>
      <c r="G547" s="36">
        <f t="shared" si="659"/>
        <v>0</v>
      </c>
      <c r="H547" s="36">
        <f t="shared" si="660"/>
        <v>0</v>
      </c>
      <c r="I547" s="36">
        <f t="shared" si="661"/>
        <v>0</v>
      </c>
      <c r="J547" s="36">
        <f t="shared" si="662"/>
        <v>0</v>
      </c>
      <c r="K547" s="36">
        <f t="shared" si="663"/>
        <v>0</v>
      </c>
      <c r="L547" s="36">
        <f t="shared" si="664"/>
        <v>0</v>
      </c>
      <c r="M547" s="36">
        <f t="shared" si="665"/>
        <v>0</v>
      </c>
      <c r="N547" s="36">
        <f t="shared" si="666"/>
        <v>0</v>
      </c>
      <c r="O547" s="49">
        <f t="shared" si="667"/>
        <v>0</v>
      </c>
      <c r="P547" s="132" t="str">
        <f t="shared" si="668"/>
        <v/>
      </c>
      <c r="Q547" s="50">
        <f t="shared" si="669"/>
        <v>0</v>
      </c>
      <c r="R547" s="37"/>
      <c r="S547" s="36">
        <f t="shared" si="670"/>
        <v>1000</v>
      </c>
      <c r="T547" s="36">
        <f t="shared" si="671"/>
        <v>0</v>
      </c>
      <c r="U547" s="36">
        <f t="shared" si="672"/>
        <v>0</v>
      </c>
      <c r="V547" s="36">
        <f t="shared" si="673"/>
        <v>0</v>
      </c>
      <c r="W547" s="36">
        <f t="shared" si="674"/>
        <v>3000</v>
      </c>
      <c r="X547" s="36">
        <f t="shared" si="675"/>
        <v>0</v>
      </c>
      <c r="Y547" s="36">
        <f t="shared" si="676"/>
        <v>0</v>
      </c>
      <c r="Z547" s="36">
        <f t="shared" si="677"/>
        <v>139624.31000000003</v>
      </c>
      <c r="AA547" s="36">
        <f t="shared" si="678"/>
        <v>0</v>
      </c>
      <c r="AB547" s="36">
        <f t="shared" si="679"/>
        <v>0</v>
      </c>
      <c r="AC547" s="40"/>
      <c r="AD547" s="36">
        <f t="shared" si="645"/>
        <v>0</v>
      </c>
      <c r="AE547" s="36">
        <f t="shared" si="646"/>
        <v>0</v>
      </c>
      <c r="AF547" s="36">
        <f t="shared" si="647"/>
        <v>0</v>
      </c>
      <c r="AG547" s="36">
        <f t="shared" si="648"/>
        <v>0</v>
      </c>
      <c r="AH547" s="36">
        <f t="shared" si="649"/>
        <v>0</v>
      </c>
      <c r="AI547" s="36">
        <f t="shared" si="650"/>
        <v>0</v>
      </c>
      <c r="AJ547" s="36">
        <f t="shared" si="651"/>
        <v>0</v>
      </c>
      <c r="AK547" s="36">
        <f t="shared" si="652"/>
        <v>0</v>
      </c>
      <c r="AL547" s="36">
        <f t="shared" si="653"/>
        <v>0</v>
      </c>
      <c r="AM547" s="36">
        <f t="shared" si="654"/>
        <v>0</v>
      </c>
      <c r="AN547" s="40"/>
      <c r="AO547" s="36">
        <f t="shared" si="680"/>
        <v>0</v>
      </c>
      <c r="AP547" s="36">
        <f t="shared" si="681"/>
        <v>0</v>
      </c>
      <c r="AQ547" s="36">
        <f t="shared" si="682"/>
        <v>0</v>
      </c>
      <c r="AR547" s="36">
        <f t="shared" si="683"/>
        <v>0</v>
      </c>
      <c r="AS547" s="36">
        <f t="shared" si="684"/>
        <v>0</v>
      </c>
      <c r="AT547" s="36">
        <f t="shared" si="685"/>
        <v>0</v>
      </c>
      <c r="AU547" s="36">
        <f t="shared" si="686"/>
        <v>0</v>
      </c>
      <c r="AV547" s="36">
        <f t="shared" si="687"/>
        <v>406.05</v>
      </c>
      <c r="AW547" s="36">
        <f t="shared" si="688"/>
        <v>0</v>
      </c>
      <c r="AX547" s="36">
        <f t="shared" si="689"/>
        <v>0</v>
      </c>
      <c r="AZ547" s="36">
        <f t="shared" si="701"/>
        <v>0</v>
      </c>
      <c r="BA547" s="36">
        <f t="shared" si="702"/>
        <v>0</v>
      </c>
      <c r="BB547" s="36">
        <f t="shared" si="703"/>
        <v>0</v>
      </c>
      <c r="BC547" s="36">
        <f t="shared" si="704"/>
        <v>0</v>
      </c>
      <c r="BD547" s="36">
        <f t="shared" si="705"/>
        <v>0</v>
      </c>
      <c r="BE547" s="36">
        <f t="shared" si="706"/>
        <v>0</v>
      </c>
      <c r="BF547" s="36">
        <f t="shared" si="707"/>
        <v>0</v>
      </c>
      <c r="BG547" s="36">
        <f t="shared" si="708"/>
        <v>0</v>
      </c>
      <c r="BH547" s="36">
        <f t="shared" si="709"/>
        <v>0</v>
      </c>
      <c r="BI547" s="36">
        <f t="shared" si="710"/>
        <v>0</v>
      </c>
      <c r="BJ547" s="118">
        <f t="shared" si="690"/>
        <v>0</v>
      </c>
      <c r="BK547" s="37"/>
      <c r="BL547" s="38">
        <f t="shared" si="711"/>
        <v>0</v>
      </c>
      <c r="BM547" s="39">
        <f>IF(BA547+AP547+T546&gt;=F$8,0,IF(SUM($BL547:BL547)&lt;$C547,MIN(F$8-(BA547+AP547+T546),$C547-SUM($BL547:BL547)),0))</f>
        <v>0</v>
      </c>
      <c r="BN547" s="39">
        <f>IF(BB547+AQ547+U546&gt;=G$8,0,IF(SUM($BL547:BM547)&lt;$C547,MIN(G$8-(BB547+AQ547+U546),$C547-SUM($BL547:BM547)),0))</f>
        <v>0</v>
      </c>
      <c r="BO547" s="39">
        <f>IF(BC547+AR547+V546&gt;=H$8,0,IF(SUM($BL547:BN547)&lt;$C547,MIN(H$8-(BC547+AR547+V546),$C547-SUM($BL547:BN547)),0))</f>
        <v>0</v>
      </c>
      <c r="BP547" s="39">
        <f>IF(BD547+AS547+W546&gt;=I$8,0,IF(SUM($BL547:BO547)&lt;$C547,MIN(I$8-(BD547+AS547+W546),$C547-SUM($BL547:BO547)),0))</f>
        <v>0</v>
      </c>
      <c r="BQ547" s="39">
        <f>IF(BE547+AT547+X546&gt;=J$8,0,IF(SUM($BL547:BP547)&lt;$C547,MIN(J$8-(BE547+AT547+X546),$C547-SUM($BL547:BP547)),0))</f>
        <v>0</v>
      </c>
      <c r="BR547" s="39">
        <f>IF(BF547+AU547+Y546&gt;=K$8,0,IF(SUM($BL547:BQ547)&lt;$C547,MIN(K$8-(BF547+AU547+Y546),$C547-SUM($BL547:BQ547)),0))</f>
        <v>0</v>
      </c>
      <c r="BS547" s="39">
        <f>IF(BG547+AV547+Z546&gt;=L$8,0,IF(SUM($BL547:BR547)&lt;$C547,MIN(L$8-(BG547+AV547+Z546),$C547-SUM($BL547:BR547)),0))</f>
        <v>0</v>
      </c>
      <c r="BT547" s="39">
        <f>IF(BH547+AW547+AA546&gt;=M$8,0,IF(SUM($BL547:BS547)&lt;$C547,MIN(M$8-(BH547+AW547+AA546),$C547-SUM($BL547:BS547)),0))</f>
        <v>0</v>
      </c>
      <c r="BU547" s="39">
        <f>IF(BI547+AX547+AB546&gt;=N$8,0,IF(SUM($BL547:BT547)&lt;$C547,MIN(N$8-(BI547+AX547+AB546),$C547-SUM($BL547:BT547)),0))</f>
        <v>0</v>
      </c>
      <c r="BW547" s="52" t="e">
        <f t="shared" si="712"/>
        <v>#N/A</v>
      </c>
      <c r="BX547" s="174" t="e">
        <f t="shared" si="713"/>
        <v>#N/A</v>
      </c>
      <c r="BY547" s="39">
        <f t="shared" si="691"/>
        <v>0</v>
      </c>
      <c r="BZ547" s="174" t="e">
        <f t="shared" si="714"/>
        <v>#N/A</v>
      </c>
      <c r="CA547" s="37">
        <f t="shared" si="692"/>
        <v>0</v>
      </c>
      <c r="CB547" s="174" t="e">
        <f t="shared" si="715"/>
        <v>#N/A</v>
      </c>
      <c r="CC547" s="39">
        <f t="shared" si="693"/>
        <v>0</v>
      </c>
      <c r="CD547" s="174" t="e">
        <f t="shared" si="716"/>
        <v>#N/A</v>
      </c>
      <c r="CE547" s="39">
        <f t="shared" si="694"/>
        <v>0</v>
      </c>
      <c r="CF547" s="174" t="e">
        <f t="shared" si="717"/>
        <v>#N/A</v>
      </c>
      <c r="CG547" s="39">
        <f t="shared" si="695"/>
        <v>0</v>
      </c>
      <c r="CH547" s="174" t="e">
        <f t="shared" si="718"/>
        <v>#N/A</v>
      </c>
      <c r="CI547" s="39">
        <f t="shared" si="696"/>
        <v>0</v>
      </c>
      <c r="CJ547" s="174" t="e">
        <f t="shared" si="719"/>
        <v>#N/A</v>
      </c>
      <c r="CK547" s="39">
        <f t="shared" si="697"/>
        <v>0</v>
      </c>
      <c r="CL547" s="174" t="e">
        <f t="shared" si="720"/>
        <v>#N/A</v>
      </c>
      <c r="CM547" s="39">
        <f t="shared" si="698"/>
        <v>0</v>
      </c>
      <c r="CN547" s="174" t="e">
        <f t="shared" si="721"/>
        <v>#N/A</v>
      </c>
      <c r="CO547" s="39">
        <f t="shared" si="699"/>
        <v>0</v>
      </c>
      <c r="CP547" s="174" t="e">
        <f t="shared" si="722"/>
        <v>#N/A</v>
      </c>
      <c r="CQ547" s="39">
        <f t="shared" si="700"/>
        <v>0</v>
      </c>
      <c r="CR547" s="39" t="e">
        <f>IF(ISERROR(BX547),NA(),(BY547/Calculator!$E$6)/2)</f>
        <v>#N/A</v>
      </c>
      <c r="CS547" s="39" t="e">
        <f>IF(ISERROR(BZ547),NA(),(CA547/Calculator!$E$6)/2)</f>
        <v>#N/A</v>
      </c>
      <c r="CT547" s="39" t="e">
        <f>IF(ISERROR(CB547),NA(),(CC547/Calculator!$E$6)/2)</f>
        <v>#N/A</v>
      </c>
      <c r="CU547" s="39" t="e">
        <f>IF(ISERROR(CD547),NA(),(CE547/Calculator!$E$6)/2)</f>
        <v>#N/A</v>
      </c>
      <c r="CV547" s="39" t="e">
        <f>IF(ISERROR(CF547),NA(),(CG547/Calculator!$E$6)/2)</f>
        <v>#N/A</v>
      </c>
      <c r="CW547" s="39" t="e">
        <f>IF(ISERROR(CH547),NA(),(CI547/Calculator!$E$6)/2)</f>
        <v>#N/A</v>
      </c>
      <c r="CX547" s="39" t="e">
        <f>IF(ISERROR(CJ547),NA(),(CK547/Calculator!$E$6)/2)</f>
        <v>#N/A</v>
      </c>
      <c r="CY547" s="39" t="e">
        <f>IF(ISERROR(CL547),NA(),(CM547/Calculator!$E$6)/2)</f>
        <v>#N/A</v>
      </c>
      <c r="CZ547" s="39" t="e">
        <f>IF(ISERROR(CN547),NA(),(CO547/Calculator!$E$6)/2)</f>
        <v>#N/A</v>
      </c>
      <c r="DA547" s="39" t="e">
        <f>IF(ISERROR(CP547),NA(),(CQ547/Calculator!$E$6)/2)</f>
        <v>#N/A</v>
      </c>
    </row>
    <row r="548" spans="1:105" s="34" customFormat="1" ht="12" thickBot="1" x14ac:dyDescent="0.25">
      <c r="A548" s="51" t="str">
        <f t="shared" si="655"/>
        <v/>
      </c>
      <c r="B548" s="52" t="str">
        <f t="shared" si="644"/>
        <v/>
      </c>
      <c r="C548" s="53" t="str">
        <f t="shared" si="656"/>
        <v/>
      </c>
      <c r="D548" s="54"/>
      <c r="E548" s="36">
        <f t="shared" si="657"/>
        <v>0</v>
      </c>
      <c r="F548" s="36">
        <f t="shared" si="658"/>
        <v>0</v>
      </c>
      <c r="G548" s="36">
        <f t="shared" si="659"/>
        <v>0</v>
      </c>
      <c r="H548" s="36">
        <f t="shared" si="660"/>
        <v>0</v>
      </c>
      <c r="I548" s="36">
        <f t="shared" si="661"/>
        <v>0</v>
      </c>
      <c r="J548" s="36">
        <f t="shared" si="662"/>
        <v>0</v>
      </c>
      <c r="K548" s="36">
        <f t="shared" si="663"/>
        <v>0</v>
      </c>
      <c r="L548" s="36">
        <f t="shared" si="664"/>
        <v>0</v>
      </c>
      <c r="M548" s="36">
        <f t="shared" si="665"/>
        <v>0</v>
      </c>
      <c r="N548" s="36">
        <f t="shared" si="666"/>
        <v>0</v>
      </c>
      <c r="O548" s="49">
        <f t="shared" si="667"/>
        <v>0</v>
      </c>
      <c r="P548" s="132" t="str">
        <f t="shared" si="668"/>
        <v/>
      </c>
      <c r="Q548" s="50">
        <f t="shared" si="669"/>
        <v>0</v>
      </c>
      <c r="R548" s="37"/>
      <c r="S548" s="36">
        <f t="shared" si="670"/>
        <v>1000</v>
      </c>
      <c r="T548" s="36">
        <f t="shared" si="671"/>
        <v>0</v>
      </c>
      <c r="U548" s="36">
        <f t="shared" si="672"/>
        <v>0</v>
      </c>
      <c r="V548" s="36">
        <f t="shared" si="673"/>
        <v>0</v>
      </c>
      <c r="W548" s="36">
        <f t="shared" si="674"/>
        <v>3000</v>
      </c>
      <c r="X548" s="36">
        <f t="shared" si="675"/>
        <v>0</v>
      </c>
      <c r="Y548" s="36">
        <f t="shared" si="676"/>
        <v>0</v>
      </c>
      <c r="Z548" s="36">
        <f t="shared" si="677"/>
        <v>140031.55000000002</v>
      </c>
      <c r="AA548" s="36">
        <f t="shared" si="678"/>
        <v>0</v>
      </c>
      <c r="AB548" s="36">
        <f t="shared" si="679"/>
        <v>0</v>
      </c>
      <c r="AC548" s="40"/>
      <c r="AD548" s="36">
        <f t="shared" si="645"/>
        <v>0</v>
      </c>
      <c r="AE548" s="36">
        <f t="shared" si="646"/>
        <v>0</v>
      </c>
      <c r="AF548" s="36">
        <f t="shared" si="647"/>
        <v>0</v>
      </c>
      <c r="AG548" s="36">
        <f t="shared" si="648"/>
        <v>0</v>
      </c>
      <c r="AH548" s="36">
        <f t="shared" si="649"/>
        <v>0</v>
      </c>
      <c r="AI548" s="36">
        <f t="shared" si="650"/>
        <v>0</v>
      </c>
      <c r="AJ548" s="36">
        <f t="shared" si="651"/>
        <v>0</v>
      </c>
      <c r="AK548" s="36">
        <f t="shared" si="652"/>
        <v>0</v>
      </c>
      <c r="AL548" s="36">
        <f t="shared" si="653"/>
        <v>0</v>
      </c>
      <c r="AM548" s="36">
        <f t="shared" si="654"/>
        <v>0</v>
      </c>
      <c r="AN548" s="40"/>
      <c r="AO548" s="36">
        <f t="shared" si="680"/>
        <v>0</v>
      </c>
      <c r="AP548" s="36">
        <f t="shared" si="681"/>
        <v>0</v>
      </c>
      <c r="AQ548" s="36">
        <f t="shared" si="682"/>
        <v>0</v>
      </c>
      <c r="AR548" s="36">
        <f t="shared" si="683"/>
        <v>0</v>
      </c>
      <c r="AS548" s="36">
        <f t="shared" si="684"/>
        <v>0</v>
      </c>
      <c r="AT548" s="36">
        <f t="shared" si="685"/>
        <v>0</v>
      </c>
      <c r="AU548" s="36">
        <f t="shared" si="686"/>
        <v>0</v>
      </c>
      <c r="AV548" s="36">
        <f t="shared" si="687"/>
        <v>407.24</v>
      </c>
      <c r="AW548" s="36">
        <f t="shared" si="688"/>
        <v>0</v>
      </c>
      <c r="AX548" s="36">
        <f t="shared" si="689"/>
        <v>0</v>
      </c>
      <c r="AZ548" s="36">
        <f t="shared" si="701"/>
        <v>0</v>
      </c>
      <c r="BA548" s="36">
        <f t="shared" si="702"/>
        <v>0</v>
      </c>
      <c r="BB548" s="36">
        <f t="shared" si="703"/>
        <v>0</v>
      </c>
      <c r="BC548" s="36">
        <f t="shared" si="704"/>
        <v>0</v>
      </c>
      <c r="BD548" s="36">
        <f t="shared" si="705"/>
        <v>0</v>
      </c>
      <c r="BE548" s="36">
        <f t="shared" si="706"/>
        <v>0</v>
      </c>
      <c r="BF548" s="36">
        <f t="shared" si="707"/>
        <v>0</v>
      </c>
      <c r="BG548" s="36">
        <f t="shared" si="708"/>
        <v>0</v>
      </c>
      <c r="BH548" s="36">
        <f t="shared" si="709"/>
        <v>0</v>
      </c>
      <c r="BI548" s="36">
        <f t="shared" si="710"/>
        <v>0</v>
      </c>
      <c r="BJ548" s="118">
        <f t="shared" si="690"/>
        <v>0</v>
      </c>
      <c r="BK548" s="37"/>
      <c r="BL548" s="38">
        <f t="shared" si="711"/>
        <v>0</v>
      </c>
      <c r="BM548" s="39">
        <f>IF(BA548+AP548+T547&gt;=F$8,0,IF(SUM($BL548:BL548)&lt;$C548,MIN(F$8-(BA548+AP548+T547),$C548-SUM($BL548:BL548)),0))</f>
        <v>0</v>
      </c>
      <c r="BN548" s="39">
        <f>IF(BB548+AQ548+U547&gt;=G$8,0,IF(SUM($BL548:BM548)&lt;$C548,MIN(G$8-(BB548+AQ548+U547),$C548-SUM($BL548:BM548)),0))</f>
        <v>0</v>
      </c>
      <c r="BO548" s="39">
        <f>IF(BC548+AR548+V547&gt;=H$8,0,IF(SUM($BL548:BN548)&lt;$C548,MIN(H$8-(BC548+AR548+V547),$C548-SUM($BL548:BN548)),0))</f>
        <v>0</v>
      </c>
      <c r="BP548" s="39">
        <f>IF(BD548+AS548+W547&gt;=I$8,0,IF(SUM($BL548:BO548)&lt;$C548,MIN(I$8-(BD548+AS548+W547),$C548-SUM($BL548:BO548)),0))</f>
        <v>0</v>
      </c>
      <c r="BQ548" s="39">
        <f>IF(BE548+AT548+X547&gt;=J$8,0,IF(SUM($BL548:BP548)&lt;$C548,MIN(J$8-(BE548+AT548+X547),$C548-SUM($BL548:BP548)),0))</f>
        <v>0</v>
      </c>
      <c r="BR548" s="39">
        <f>IF(BF548+AU548+Y547&gt;=K$8,0,IF(SUM($BL548:BQ548)&lt;$C548,MIN(K$8-(BF548+AU548+Y547),$C548-SUM($BL548:BQ548)),0))</f>
        <v>0</v>
      </c>
      <c r="BS548" s="39">
        <f>IF(BG548+AV548+Z547&gt;=L$8,0,IF(SUM($BL548:BR548)&lt;$C548,MIN(L$8-(BG548+AV548+Z547),$C548-SUM($BL548:BR548)),0))</f>
        <v>0</v>
      </c>
      <c r="BT548" s="39">
        <f>IF(BH548+AW548+AA547&gt;=M$8,0,IF(SUM($BL548:BS548)&lt;$C548,MIN(M$8-(BH548+AW548+AA547),$C548-SUM($BL548:BS548)),0))</f>
        <v>0</v>
      </c>
      <c r="BU548" s="39">
        <f>IF(BI548+AX548+AB547&gt;=N$8,0,IF(SUM($BL548:BT548)&lt;$C548,MIN(N$8-(BI548+AX548+AB547),$C548-SUM($BL548:BT548)),0))</f>
        <v>0</v>
      </c>
      <c r="BW548" s="52" t="e">
        <f t="shared" si="712"/>
        <v>#N/A</v>
      </c>
      <c r="BX548" s="174" t="e">
        <f t="shared" si="713"/>
        <v>#N/A</v>
      </c>
      <c r="BY548" s="39">
        <f t="shared" si="691"/>
        <v>0</v>
      </c>
      <c r="BZ548" s="174" t="e">
        <f t="shared" si="714"/>
        <v>#N/A</v>
      </c>
      <c r="CA548" s="37">
        <f t="shared" si="692"/>
        <v>0</v>
      </c>
      <c r="CB548" s="174" t="e">
        <f t="shared" si="715"/>
        <v>#N/A</v>
      </c>
      <c r="CC548" s="39">
        <f t="shared" si="693"/>
        <v>0</v>
      </c>
      <c r="CD548" s="174" t="e">
        <f t="shared" si="716"/>
        <v>#N/A</v>
      </c>
      <c r="CE548" s="39">
        <f t="shared" si="694"/>
        <v>0</v>
      </c>
      <c r="CF548" s="174" t="e">
        <f t="shared" si="717"/>
        <v>#N/A</v>
      </c>
      <c r="CG548" s="39">
        <f t="shared" si="695"/>
        <v>0</v>
      </c>
      <c r="CH548" s="174" t="e">
        <f t="shared" si="718"/>
        <v>#N/A</v>
      </c>
      <c r="CI548" s="39">
        <f t="shared" si="696"/>
        <v>0</v>
      </c>
      <c r="CJ548" s="174" t="e">
        <f t="shared" si="719"/>
        <v>#N/A</v>
      </c>
      <c r="CK548" s="39">
        <f t="shared" si="697"/>
        <v>0</v>
      </c>
      <c r="CL548" s="174" t="e">
        <f t="shared" si="720"/>
        <v>#N/A</v>
      </c>
      <c r="CM548" s="39">
        <f t="shared" si="698"/>
        <v>0</v>
      </c>
      <c r="CN548" s="174" t="e">
        <f t="shared" si="721"/>
        <v>#N/A</v>
      </c>
      <c r="CO548" s="39">
        <f t="shared" si="699"/>
        <v>0</v>
      </c>
      <c r="CP548" s="174" t="e">
        <f t="shared" si="722"/>
        <v>#N/A</v>
      </c>
      <c r="CQ548" s="39">
        <f t="shared" si="700"/>
        <v>0</v>
      </c>
      <c r="CR548" s="39" t="e">
        <f>IF(ISERROR(BX548),NA(),(BY548/Calculator!$E$6)/2)</f>
        <v>#N/A</v>
      </c>
      <c r="CS548" s="39" t="e">
        <f>IF(ISERROR(BZ548),NA(),(CA548/Calculator!$E$6)/2)</f>
        <v>#N/A</v>
      </c>
      <c r="CT548" s="39" t="e">
        <f>IF(ISERROR(CB548),NA(),(CC548/Calculator!$E$6)/2)</f>
        <v>#N/A</v>
      </c>
      <c r="CU548" s="39" t="e">
        <f>IF(ISERROR(CD548),NA(),(CE548/Calculator!$E$6)/2)</f>
        <v>#N/A</v>
      </c>
      <c r="CV548" s="39" t="e">
        <f>IF(ISERROR(CF548),NA(),(CG548/Calculator!$E$6)/2)</f>
        <v>#N/A</v>
      </c>
      <c r="CW548" s="39" t="e">
        <f>IF(ISERROR(CH548),NA(),(CI548/Calculator!$E$6)/2)</f>
        <v>#N/A</v>
      </c>
      <c r="CX548" s="39" t="e">
        <f>IF(ISERROR(CJ548),NA(),(CK548/Calculator!$E$6)/2)</f>
        <v>#N/A</v>
      </c>
      <c r="CY548" s="39" t="e">
        <f>IF(ISERROR(CL548),NA(),(CM548/Calculator!$E$6)/2)</f>
        <v>#N/A</v>
      </c>
      <c r="CZ548" s="39" t="e">
        <f>IF(ISERROR(CN548),NA(),(CO548/Calculator!$E$6)/2)</f>
        <v>#N/A</v>
      </c>
      <c r="DA548" s="39" t="e">
        <f>IF(ISERROR(CP548),NA(),(CQ548/Calculator!$E$6)/2)</f>
        <v>#N/A</v>
      </c>
    </row>
    <row r="549" spans="1:105" s="34" customFormat="1" ht="12" thickBot="1" x14ac:dyDescent="0.25">
      <c r="A549" s="51" t="str">
        <f t="shared" si="655"/>
        <v/>
      </c>
      <c r="B549" s="52" t="str">
        <f t="shared" si="644"/>
        <v/>
      </c>
      <c r="C549" s="53" t="str">
        <f t="shared" si="656"/>
        <v/>
      </c>
      <c r="D549" s="54"/>
      <c r="E549" s="36">
        <f t="shared" si="657"/>
        <v>0</v>
      </c>
      <c r="F549" s="36">
        <f t="shared" si="658"/>
        <v>0</v>
      </c>
      <c r="G549" s="36">
        <f t="shared" si="659"/>
        <v>0</v>
      </c>
      <c r="H549" s="36">
        <f t="shared" si="660"/>
        <v>0</v>
      </c>
      <c r="I549" s="36">
        <f t="shared" si="661"/>
        <v>0</v>
      </c>
      <c r="J549" s="36">
        <f t="shared" si="662"/>
        <v>0</v>
      </c>
      <c r="K549" s="36">
        <f t="shared" si="663"/>
        <v>0</v>
      </c>
      <c r="L549" s="36">
        <f t="shared" si="664"/>
        <v>0</v>
      </c>
      <c r="M549" s="36">
        <f t="shared" si="665"/>
        <v>0</v>
      </c>
      <c r="N549" s="36">
        <f t="shared" si="666"/>
        <v>0</v>
      </c>
      <c r="O549" s="49">
        <f t="shared" si="667"/>
        <v>0</v>
      </c>
      <c r="P549" s="132" t="str">
        <f t="shared" si="668"/>
        <v/>
      </c>
      <c r="Q549" s="50">
        <f t="shared" si="669"/>
        <v>0</v>
      </c>
      <c r="R549" s="37"/>
      <c r="S549" s="36">
        <f t="shared" si="670"/>
        <v>1000</v>
      </c>
      <c r="T549" s="36">
        <f t="shared" si="671"/>
        <v>0</v>
      </c>
      <c r="U549" s="36">
        <f t="shared" si="672"/>
        <v>0</v>
      </c>
      <c r="V549" s="36">
        <f t="shared" si="673"/>
        <v>0</v>
      </c>
      <c r="W549" s="36">
        <f t="shared" si="674"/>
        <v>3000</v>
      </c>
      <c r="X549" s="36">
        <f t="shared" si="675"/>
        <v>0</v>
      </c>
      <c r="Y549" s="36">
        <f t="shared" si="676"/>
        <v>0</v>
      </c>
      <c r="Z549" s="36">
        <f t="shared" si="677"/>
        <v>140439.98000000001</v>
      </c>
      <c r="AA549" s="36">
        <f t="shared" si="678"/>
        <v>0</v>
      </c>
      <c r="AB549" s="36">
        <f t="shared" si="679"/>
        <v>0</v>
      </c>
      <c r="AC549" s="40"/>
      <c r="AD549" s="36">
        <f t="shared" si="645"/>
        <v>0</v>
      </c>
      <c r="AE549" s="36">
        <f t="shared" si="646"/>
        <v>0</v>
      </c>
      <c r="AF549" s="36">
        <f t="shared" si="647"/>
        <v>0</v>
      </c>
      <c r="AG549" s="36">
        <f t="shared" si="648"/>
        <v>0</v>
      </c>
      <c r="AH549" s="36">
        <f t="shared" si="649"/>
        <v>0</v>
      </c>
      <c r="AI549" s="36">
        <f t="shared" si="650"/>
        <v>0</v>
      </c>
      <c r="AJ549" s="36">
        <f t="shared" si="651"/>
        <v>0</v>
      </c>
      <c r="AK549" s="36">
        <f t="shared" si="652"/>
        <v>0</v>
      </c>
      <c r="AL549" s="36">
        <f t="shared" si="653"/>
        <v>0</v>
      </c>
      <c r="AM549" s="36">
        <f t="shared" si="654"/>
        <v>0</v>
      </c>
      <c r="AN549" s="40"/>
      <c r="AO549" s="36">
        <f t="shared" si="680"/>
        <v>0</v>
      </c>
      <c r="AP549" s="36">
        <f t="shared" si="681"/>
        <v>0</v>
      </c>
      <c r="AQ549" s="36">
        <f t="shared" si="682"/>
        <v>0</v>
      </c>
      <c r="AR549" s="36">
        <f t="shared" si="683"/>
        <v>0</v>
      </c>
      <c r="AS549" s="36">
        <f t="shared" si="684"/>
        <v>0</v>
      </c>
      <c r="AT549" s="36">
        <f t="shared" si="685"/>
        <v>0</v>
      </c>
      <c r="AU549" s="36">
        <f t="shared" si="686"/>
        <v>0</v>
      </c>
      <c r="AV549" s="36">
        <f t="shared" si="687"/>
        <v>408.43</v>
      </c>
      <c r="AW549" s="36">
        <f t="shared" si="688"/>
        <v>0</v>
      </c>
      <c r="AX549" s="36">
        <f t="shared" si="689"/>
        <v>0</v>
      </c>
      <c r="AZ549" s="36">
        <f t="shared" si="701"/>
        <v>0</v>
      </c>
      <c r="BA549" s="36">
        <f t="shared" si="702"/>
        <v>0</v>
      </c>
      <c r="BB549" s="36">
        <f t="shared" si="703"/>
        <v>0</v>
      </c>
      <c r="BC549" s="36">
        <f t="shared" si="704"/>
        <v>0</v>
      </c>
      <c r="BD549" s="36">
        <f t="shared" si="705"/>
        <v>0</v>
      </c>
      <c r="BE549" s="36">
        <f t="shared" si="706"/>
        <v>0</v>
      </c>
      <c r="BF549" s="36">
        <f t="shared" si="707"/>
        <v>0</v>
      </c>
      <c r="BG549" s="36">
        <f t="shared" si="708"/>
        <v>0</v>
      </c>
      <c r="BH549" s="36">
        <f t="shared" si="709"/>
        <v>0</v>
      </c>
      <c r="BI549" s="36">
        <f t="shared" si="710"/>
        <v>0</v>
      </c>
      <c r="BJ549" s="118">
        <f t="shared" si="690"/>
        <v>0</v>
      </c>
      <c r="BK549" s="37"/>
      <c r="BL549" s="38">
        <f t="shared" si="711"/>
        <v>0</v>
      </c>
      <c r="BM549" s="39">
        <f>IF(BA549+AP549+T548&gt;=F$8,0,IF(SUM($BL549:BL549)&lt;$C549,MIN(F$8-(BA549+AP549+T548),$C549-SUM($BL549:BL549)),0))</f>
        <v>0</v>
      </c>
      <c r="BN549" s="39">
        <f>IF(BB549+AQ549+U548&gt;=G$8,0,IF(SUM($BL549:BM549)&lt;$C549,MIN(G$8-(BB549+AQ549+U548),$C549-SUM($BL549:BM549)),0))</f>
        <v>0</v>
      </c>
      <c r="BO549" s="39">
        <f>IF(BC549+AR549+V548&gt;=H$8,0,IF(SUM($BL549:BN549)&lt;$C549,MIN(H$8-(BC549+AR549+V548),$C549-SUM($BL549:BN549)),0))</f>
        <v>0</v>
      </c>
      <c r="BP549" s="39">
        <f>IF(BD549+AS549+W548&gt;=I$8,0,IF(SUM($BL549:BO549)&lt;$C549,MIN(I$8-(BD549+AS549+W548),$C549-SUM($BL549:BO549)),0))</f>
        <v>0</v>
      </c>
      <c r="BQ549" s="39">
        <f>IF(BE549+AT549+X548&gt;=J$8,0,IF(SUM($BL549:BP549)&lt;$C549,MIN(J$8-(BE549+AT549+X548),$C549-SUM($BL549:BP549)),0))</f>
        <v>0</v>
      </c>
      <c r="BR549" s="39">
        <f>IF(BF549+AU549+Y548&gt;=K$8,0,IF(SUM($BL549:BQ549)&lt;$C549,MIN(K$8-(BF549+AU549+Y548),$C549-SUM($BL549:BQ549)),0))</f>
        <v>0</v>
      </c>
      <c r="BS549" s="39">
        <f>IF(BG549+AV549+Z548&gt;=L$8,0,IF(SUM($BL549:BR549)&lt;$C549,MIN(L$8-(BG549+AV549+Z548),$C549-SUM($BL549:BR549)),0))</f>
        <v>0</v>
      </c>
      <c r="BT549" s="39">
        <f>IF(BH549+AW549+AA548&gt;=M$8,0,IF(SUM($BL549:BS549)&lt;$C549,MIN(M$8-(BH549+AW549+AA548),$C549-SUM($BL549:BS549)),0))</f>
        <v>0</v>
      </c>
      <c r="BU549" s="39">
        <f>IF(BI549+AX549+AB548&gt;=N$8,0,IF(SUM($BL549:BT549)&lt;$C549,MIN(N$8-(BI549+AX549+AB548),$C549-SUM($BL549:BT549)),0))</f>
        <v>0</v>
      </c>
      <c r="BW549" s="52" t="e">
        <f t="shared" si="712"/>
        <v>#N/A</v>
      </c>
      <c r="BX549" s="174" t="e">
        <f t="shared" si="713"/>
        <v>#N/A</v>
      </c>
      <c r="BY549" s="39">
        <f t="shared" si="691"/>
        <v>0</v>
      </c>
      <c r="BZ549" s="174" t="e">
        <f t="shared" si="714"/>
        <v>#N/A</v>
      </c>
      <c r="CA549" s="37">
        <f t="shared" si="692"/>
        <v>0</v>
      </c>
      <c r="CB549" s="174" t="e">
        <f t="shared" si="715"/>
        <v>#N/A</v>
      </c>
      <c r="CC549" s="39">
        <f t="shared" si="693"/>
        <v>0</v>
      </c>
      <c r="CD549" s="174" t="e">
        <f t="shared" si="716"/>
        <v>#N/A</v>
      </c>
      <c r="CE549" s="39">
        <f t="shared" si="694"/>
        <v>0</v>
      </c>
      <c r="CF549" s="174" t="e">
        <f t="shared" si="717"/>
        <v>#N/A</v>
      </c>
      <c r="CG549" s="39">
        <f t="shared" si="695"/>
        <v>0</v>
      </c>
      <c r="CH549" s="174" t="e">
        <f t="shared" si="718"/>
        <v>#N/A</v>
      </c>
      <c r="CI549" s="39">
        <f t="shared" si="696"/>
        <v>0</v>
      </c>
      <c r="CJ549" s="174" t="e">
        <f t="shared" si="719"/>
        <v>#N/A</v>
      </c>
      <c r="CK549" s="39">
        <f t="shared" si="697"/>
        <v>0</v>
      </c>
      <c r="CL549" s="174" t="e">
        <f t="shared" si="720"/>
        <v>#N/A</v>
      </c>
      <c r="CM549" s="39">
        <f t="shared" si="698"/>
        <v>0</v>
      </c>
      <c r="CN549" s="174" t="e">
        <f t="shared" si="721"/>
        <v>#N/A</v>
      </c>
      <c r="CO549" s="39">
        <f t="shared" si="699"/>
        <v>0</v>
      </c>
      <c r="CP549" s="174" t="e">
        <f t="shared" si="722"/>
        <v>#N/A</v>
      </c>
      <c r="CQ549" s="39">
        <f t="shared" si="700"/>
        <v>0</v>
      </c>
      <c r="CR549" s="39" t="e">
        <f>IF(ISERROR(BX549),NA(),(BY549/Calculator!$E$6)/2)</f>
        <v>#N/A</v>
      </c>
      <c r="CS549" s="39" t="e">
        <f>IF(ISERROR(BZ549),NA(),(CA549/Calculator!$E$6)/2)</f>
        <v>#N/A</v>
      </c>
      <c r="CT549" s="39" t="e">
        <f>IF(ISERROR(CB549),NA(),(CC549/Calculator!$E$6)/2)</f>
        <v>#N/A</v>
      </c>
      <c r="CU549" s="39" t="e">
        <f>IF(ISERROR(CD549),NA(),(CE549/Calculator!$E$6)/2)</f>
        <v>#N/A</v>
      </c>
      <c r="CV549" s="39" t="e">
        <f>IF(ISERROR(CF549),NA(),(CG549/Calculator!$E$6)/2)</f>
        <v>#N/A</v>
      </c>
      <c r="CW549" s="39" t="e">
        <f>IF(ISERROR(CH549),NA(),(CI549/Calculator!$E$6)/2)</f>
        <v>#N/A</v>
      </c>
      <c r="CX549" s="39" t="e">
        <f>IF(ISERROR(CJ549),NA(),(CK549/Calculator!$E$6)/2)</f>
        <v>#N/A</v>
      </c>
      <c r="CY549" s="39" t="e">
        <f>IF(ISERROR(CL549),NA(),(CM549/Calculator!$E$6)/2)</f>
        <v>#N/A</v>
      </c>
      <c r="CZ549" s="39" t="e">
        <f>IF(ISERROR(CN549),NA(),(CO549/Calculator!$E$6)/2)</f>
        <v>#N/A</v>
      </c>
      <c r="DA549" s="39" t="e">
        <f>IF(ISERROR(CP549),NA(),(CQ549/Calculator!$E$6)/2)</f>
        <v>#N/A</v>
      </c>
    </row>
    <row r="550" spans="1:105" s="34" customFormat="1" ht="12" thickBot="1" x14ac:dyDescent="0.25">
      <c r="A550" s="51" t="str">
        <f t="shared" si="655"/>
        <v/>
      </c>
      <c r="B550" s="52" t="str">
        <f t="shared" si="644"/>
        <v/>
      </c>
      <c r="C550" s="53" t="str">
        <f t="shared" si="656"/>
        <v/>
      </c>
      <c r="D550" s="54"/>
      <c r="E550" s="36">
        <f t="shared" si="657"/>
        <v>0</v>
      </c>
      <c r="F550" s="36">
        <f t="shared" si="658"/>
        <v>0</v>
      </c>
      <c r="G550" s="36">
        <f t="shared" si="659"/>
        <v>0</v>
      </c>
      <c r="H550" s="36">
        <f t="shared" si="660"/>
        <v>0</v>
      </c>
      <c r="I550" s="36">
        <f t="shared" si="661"/>
        <v>0</v>
      </c>
      <c r="J550" s="36">
        <f t="shared" si="662"/>
        <v>0</v>
      </c>
      <c r="K550" s="36">
        <f t="shared" si="663"/>
        <v>0</v>
      </c>
      <c r="L550" s="36">
        <f t="shared" si="664"/>
        <v>0</v>
      </c>
      <c r="M550" s="36">
        <f t="shared" si="665"/>
        <v>0</v>
      </c>
      <c r="N550" s="36">
        <f t="shared" si="666"/>
        <v>0</v>
      </c>
      <c r="O550" s="49">
        <f t="shared" si="667"/>
        <v>0</v>
      </c>
      <c r="P550" s="132" t="str">
        <f t="shared" si="668"/>
        <v/>
      </c>
      <c r="Q550" s="50">
        <f t="shared" si="669"/>
        <v>0</v>
      </c>
      <c r="R550" s="37"/>
      <c r="S550" s="36">
        <f t="shared" si="670"/>
        <v>1000</v>
      </c>
      <c r="T550" s="36">
        <f t="shared" si="671"/>
        <v>0</v>
      </c>
      <c r="U550" s="36">
        <f t="shared" si="672"/>
        <v>0</v>
      </c>
      <c r="V550" s="36">
        <f t="shared" si="673"/>
        <v>0</v>
      </c>
      <c r="W550" s="36">
        <f t="shared" si="674"/>
        <v>3000</v>
      </c>
      <c r="X550" s="36">
        <f t="shared" si="675"/>
        <v>0</v>
      </c>
      <c r="Y550" s="36">
        <f t="shared" si="676"/>
        <v>0</v>
      </c>
      <c r="Z550" s="36">
        <f t="shared" si="677"/>
        <v>140849.60000000001</v>
      </c>
      <c r="AA550" s="36">
        <f t="shared" si="678"/>
        <v>0</v>
      </c>
      <c r="AB550" s="36">
        <f t="shared" si="679"/>
        <v>0</v>
      </c>
      <c r="AC550" s="40"/>
      <c r="AD550" s="36">
        <f t="shared" si="645"/>
        <v>0</v>
      </c>
      <c r="AE550" s="36">
        <f t="shared" si="646"/>
        <v>0</v>
      </c>
      <c r="AF550" s="36">
        <f t="shared" si="647"/>
        <v>0</v>
      </c>
      <c r="AG550" s="36">
        <f t="shared" si="648"/>
        <v>0</v>
      </c>
      <c r="AH550" s="36">
        <f t="shared" si="649"/>
        <v>0</v>
      </c>
      <c r="AI550" s="36">
        <f t="shared" si="650"/>
        <v>0</v>
      </c>
      <c r="AJ550" s="36">
        <f t="shared" si="651"/>
        <v>0</v>
      </c>
      <c r="AK550" s="36">
        <f t="shared" si="652"/>
        <v>0</v>
      </c>
      <c r="AL550" s="36">
        <f t="shared" si="653"/>
        <v>0</v>
      </c>
      <c r="AM550" s="36">
        <f t="shared" si="654"/>
        <v>0</v>
      </c>
      <c r="AN550" s="40"/>
      <c r="AO550" s="36">
        <f t="shared" si="680"/>
        <v>0</v>
      </c>
      <c r="AP550" s="36">
        <f t="shared" si="681"/>
        <v>0</v>
      </c>
      <c r="AQ550" s="36">
        <f t="shared" si="682"/>
        <v>0</v>
      </c>
      <c r="AR550" s="36">
        <f t="shared" si="683"/>
        <v>0</v>
      </c>
      <c r="AS550" s="36">
        <f t="shared" si="684"/>
        <v>0</v>
      </c>
      <c r="AT550" s="36">
        <f t="shared" si="685"/>
        <v>0</v>
      </c>
      <c r="AU550" s="36">
        <f t="shared" si="686"/>
        <v>0</v>
      </c>
      <c r="AV550" s="36">
        <f t="shared" si="687"/>
        <v>409.62</v>
      </c>
      <c r="AW550" s="36">
        <f t="shared" si="688"/>
        <v>0</v>
      </c>
      <c r="AX550" s="36">
        <f t="shared" si="689"/>
        <v>0</v>
      </c>
      <c r="AZ550" s="36">
        <f t="shared" si="701"/>
        <v>0</v>
      </c>
      <c r="BA550" s="36">
        <f t="shared" si="702"/>
        <v>0</v>
      </c>
      <c r="BB550" s="36">
        <f t="shared" si="703"/>
        <v>0</v>
      </c>
      <c r="BC550" s="36">
        <f t="shared" si="704"/>
        <v>0</v>
      </c>
      <c r="BD550" s="36">
        <f t="shared" si="705"/>
        <v>0</v>
      </c>
      <c r="BE550" s="36">
        <f t="shared" si="706"/>
        <v>0</v>
      </c>
      <c r="BF550" s="36">
        <f t="shared" si="707"/>
        <v>0</v>
      </c>
      <c r="BG550" s="36">
        <f t="shared" si="708"/>
        <v>0</v>
      </c>
      <c r="BH550" s="36">
        <f t="shared" si="709"/>
        <v>0</v>
      </c>
      <c r="BI550" s="36">
        <f t="shared" si="710"/>
        <v>0</v>
      </c>
      <c r="BJ550" s="118">
        <f t="shared" si="690"/>
        <v>0</v>
      </c>
      <c r="BK550" s="37"/>
      <c r="BL550" s="38">
        <f t="shared" si="711"/>
        <v>0</v>
      </c>
      <c r="BM550" s="39">
        <f>IF(BA550+AP550+T549&gt;=F$8,0,IF(SUM($BL550:BL550)&lt;$C550,MIN(F$8-(BA550+AP550+T549),$C550-SUM($BL550:BL550)),0))</f>
        <v>0</v>
      </c>
      <c r="BN550" s="39">
        <f>IF(BB550+AQ550+U549&gt;=G$8,0,IF(SUM($BL550:BM550)&lt;$C550,MIN(G$8-(BB550+AQ550+U549),$C550-SUM($BL550:BM550)),0))</f>
        <v>0</v>
      </c>
      <c r="BO550" s="39">
        <f>IF(BC550+AR550+V549&gt;=H$8,0,IF(SUM($BL550:BN550)&lt;$C550,MIN(H$8-(BC550+AR550+V549),$C550-SUM($BL550:BN550)),0))</f>
        <v>0</v>
      </c>
      <c r="BP550" s="39">
        <f>IF(BD550+AS550+W549&gt;=I$8,0,IF(SUM($BL550:BO550)&lt;$C550,MIN(I$8-(BD550+AS550+W549),$C550-SUM($BL550:BO550)),0))</f>
        <v>0</v>
      </c>
      <c r="BQ550" s="39">
        <f>IF(BE550+AT550+X549&gt;=J$8,0,IF(SUM($BL550:BP550)&lt;$C550,MIN(J$8-(BE550+AT550+X549),$C550-SUM($BL550:BP550)),0))</f>
        <v>0</v>
      </c>
      <c r="BR550" s="39">
        <f>IF(BF550+AU550+Y549&gt;=K$8,0,IF(SUM($BL550:BQ550)&lt;$C550,MIN(K$8-(BF550+AU550+Y549),$C550-SUM($BL550:BQ550)),0))</f>
        <v>0</v>
      </c>
      <c r="BS550" s="39">
        <f>IF(BG550+AV550+Z549&gt;=L$8,0,IF(SUM($BL550:BR550)&lt;$C550,MIN(L$8-(BG550+AV550+Z549),$C550-SUM($BL550:BR550)),0))</f>
        <v>0</v>
      </c>
      <c r="BT550" s="39">
        <f>IF(BH550+AW550+AA549&gt;=M$8,0,IF(SUM($BL550:BS550)&lt;$C550,MIN(M$8-(BH550+AW550+AA549),$C550-SUM($BL550:BS550)),0))</f>
        <v>0</v>
      </c>
      <c r="BU550" s="39">
        <f>IF(BI550+AX550+AB549&gt;=N$8,0,IF(SUM($BL550:BT550)&lt;$C550,MIN(N$8-(BI550+AX550+AB549),$C550-SUM($BL550:BT550)),0))</f>
        <v>0</v>
      </c>
      <c r="BW550" s="52" t="e">
        <f t="shared" si="712"/>
        <v>#N/A</v>
      </c>
      <c r="BX550" s="174" t="e">
        <f t="shared" si="713"/>
        <v>#N/A</v>
      </c>
      <c r="BY550" s="39">
        <f t="shared" si="691"/>
        <v>0</v>
      </c>
      <c r="BZ550" s="174" t="e">
        <f t="shared" si="714"/>
        <v>#N/A</v>
      </c>
      <c r="CA550" s="37">
        <f t="shared" si="692"/>
        <v>0</v>
      </c>
      <c r="CB550" s="174" t="e">
        <f t="shared" si="715"/>
        <v>#N/A</v>
      </c>
      <c r="CC550" s="39">
        <f t="shared" si="693"/>
        <v>0</v>
      </c>
      <c r="CD550" s="174" t="e">
        <f t="shared" si="716"/>
        <v>#N/A</v>
      </c>
      <c r="CE550" s="39">
        <f t="shared" si="694"/>
        <v>0</v>
      </c>
      <c r="CF550" s="174" t="e">
        <f t="shared" si="717"/>
        <v>#N/A</v>
      </c>
      <c r="CG550" s="39">
        <f t="shared" si="695"/>
        <v>0</v>
      </c>
      <c r="CH550" s="174" t="e">
        <f t="shared" si="718"/>
        <v>#N/A</v>
      </c>
      <c r="CI550" s="39">
        <f t="shared" si="696"/>
        <v>0</v>
      </c>
      <c r="CJ550" s="174" t="e">
        <f t="shared" si="719"/>
        <v>#N/A</v>
      </c>
      <c r="CK550" s="39">
        <f t="shared" si="697"/>
        <v>0</v>
      </c>
      <c r="CL550" s="174" t="e">
        <f t="shared" si="720"/>
        <v>#N/A</v>
      </c>
      <c r="CM550" s="39">
        <f t="shared" si="698"/>
        <v>0</v>
      </c>
      <c r="CN550" s="174" t="e">
        <f t="shared" si="721"/>
        <v>#N/A</v>
      </c>
      <c r="CO550" s="39">
        <f t="shared" si="699"/>
        <v>0</v>
      </c>
      <c r="CP550" s="174" t="e">
        <f t="shared" si="722"/>
        <v>#N/A</v>
      </c>
      <c r="CQ550" s="39">
        <f t="shared" si="700"/>
        <v>0</v>
      </c>
      <c r="CR550" s="39" t="e">
        <f>IF(ISERROR(BX550),NA(),(BY550/Calculator!$E$6)/2)</f>
        <v>#N/A</v>
      </c>
      <c r="CS550" s="39" t="e">
        <f>IF(ISERROR(BZ550),NA(),(CA550/Calculator!$E$6)/2)</f>
        <v>#N/A</v>
      </c>
      <c r="CT550" s="39" t="e">
        <f>IF(ISERROR(CB550),NA(),(CC550/Calculator!$E$6)/2)</f>
        <v>#N/A</v>
      </c>
      <c r="CU550" s="39" t="e">
        <f>IF(ISERROR(CD550),NA(),(CE550/Calculator!$E$6)/2)</f>
        <v>#N/A</v>
      </c>
      <c r="CV550" s="39" t="e">
        <f>IF(ISERROR(CF550),NA(),(CG550/Calculator!$E$6)/2)</f>
        <v>#N/A</v>
      </c>
      <c r="CW550" s="39" t="e">
        <f>IF(ISERROR(CH550),NA(),(CI550/Calculator!$E$6)/2)</f>
        <v>#N/A</v>
      </c>
      <c r="CX550" s="39" t="e">
        <f>IF(ISERROR(CJ550),NA(),(CK550/Calculator!$E$6)/2)</f>
        <v>#N/A</v>
      </c>
      <c r="CY550" s="39" t="e">
        <f>IF(ISERROR(CL550),NA(),(CM550/Calculator!$E$6)/2)</f>
        <v>#N/A</v>
      </c>
      <c r="CZ550" s="39" t="e">
        <f>IF(ISERROR(CN550),NA(),(CO550/Calculator!$E$6)/2)</f>
        <v>#N/A</v>
      </c>
      <c r="DA550" s="39" t="e">
        <f>IF(ISERROR(CP550),NA(),(CQ550/Calculator!$E$6)/2)</f>
        <v>#N/A</v>
      </c>
    </row>
    <row r="551" spans="1:105" s="34" customFormat="1" ht="12" thickBot="1" x14ac:dyDescent="0.25">
      <c r="A551" s="51" t="str">
        <f t="shared" si="655"/>
        <v/>
      </c>
      <c r="B551" s="52" t="str">
        <f t="shared" ref="B551:B610" si="723">IF(A551="","",DATE(YEAR(B550),MONTH(B550)+1,1))</f>
        <v/>
      </c>
      <c r="C551" s="53" t="str">
        <f t="shared" si="656"/>
        <v/>
      </c>
      <c r="D551" s="54"/>
      <c r="E551" s="36">
        <f t="shared" si="657"/>
        <v>0</v>
      </c>
      <c r="F551" s="36">
        <f t="shared" si="658"/>
        <v>0</v>
      </c>
      <c r="G551" s="36">
        <f t="shared" si="659"/>
        <v>0</v>
      </c>
      <c r="H551" s="36">
        <f t="shared" si="660"/>
        <v>0</v>
      </c>
      <c r="I551" s="36">
        <f t="shared" si="661"/>
        <v>0</v>
      </c>
      <c r="J551" s="36">
        <f t="shared" si="662"/>
        <v>0</v>
      </c>
      <c r="K551" s="36">
        <f t="shared" si="663"/>
        <v>0</v>
      </c>
      <c r="L551" s="36">
        <f t="shared" si="664"/>
        <v>0</v>
      </c>
      <c r="M551" s="36">
        <f t="shared" si="665"/>
        <v>0</v>
      </c>
      <c r="N551" s="36">
        <f t="shared" si="666"/>
        <v>0</v>
      </c>
      <c r="O551" s="49">
        <f t="shared" si="667"/>
        <v>0</v>
      </c>
      <c r="P551" s="132" t="str">
        <f t="shared" si="668"/>
        <v/>
      </c>
      <c r="Q551" s="50">
        <f t="shared" si="669"/>
        <v>0</v>
      </c>
      <c r="R551" s="37"/>
      <c r="S551" s="36">
        <f t="shared" si="670"/>
        <v>1000</v>
      </c>
      <c r="T551" s="36">
        <f t="shared" si="671"/>
        <v>0</v>
      </c>
      <c r="U551" s="36">
        <f t="shared" si="672"/>
        <v>0</v>
      </c>
      <c r="V551" s="36">
        <f t="shared" si="673"/>
        <v>0</v>
      </c>
      <c r="W551" s="36">
        <f t="shared" si="674"/>
        <v>3000</v>
      </c>
      <c r="X551" s="36">
        <f t="shared" si="675"/>
        <v>0</v>
      </c>
      <c r="Y551" s="36">
        <f t="shared" si="676"/>
        <v>0</v>
      </c>
      <c r="Z551" s="36">
        <f t="shared" si="677"/>
        <v>141260.41</v>
      </c>
      <c r="AA551" s="36">
        <f t="shared" si="678"/>
        <v>0</v>
      </c>
      <c r="AB551" s="36">
        <f t="shared" si="679"/>
        <v>0</v>
      </c>
      <c r="AC551" s="40"/>
      <c r="AD551" s="36">
        <f t="shared" si="645"/>
        <v>0</v>
      </c>
      <c r="AE551" s="36">
        <f t="shared" si="646"/>
        <v>0</v>
      </c>
      <c r="AF551" s="36">
        <f t="shared" si="647"/>
        <v>0</v>
      </c>
      <c r="AG551" s="36">
        <f t="shared" si="648"/>
        <v>0</v>
      </c>
      <c r="AH551" s="36">
        <f t="shared" si="649"/>
        <v>0</v>
      </c>
      <c r="AI551" s="36">
        <f t="shared" si="650"/>
        <v>0</v>
      </c>
      <c r="AJ551" s="36">
        <f t="shared" si="651"/>
        <v>0</v>
      </c>
      <c r="AK551" s="36">
        <f t="shared" si="652"/>
        <v>0</v>
      </c>
      <c r="AL551" s="36">
        <f t="shared" si="653"/>
        <v>0</v>
      </c>
      <c r="AM551" s="36">
        <f t="shared" si="654"/>
        <v>0</v>
      </c>
      <c r="AN551" s="40"/>
      <c r="AO551" s="36">
        <f t="shared" si="680"/>
        <v>0</v>
      </c>
      <c r="AP551" s="36">
        <f t="shared" si="681"/>
        <v>0</v>
      </c>
      <c r="AQ551" s="36">
        <f t="shared" si="682"/>
        <v>0</v>
      </c>
      <c r="AR551" s="36">
        <f t="shared" si="683"/>
        <v>0</v>
      </c>
      <c r="AS551" s="36">
        <f t="shared" si="684"/>
        <v>0</v>
      </c>
      <c r="AT551" s="36">
        <f t="shared" si="685"/>
        <v>0</v>
      </c>
      <c r="AU551" s="36">
        <f t="shared" si="686"/>
        <v>0</v>
      </c>
      <c r="AV551" s="36">
        <f t="shared" si="687"/>
        <v>410.81</v>
      </c>
      <c r="AW551" s="36">
        <f t="shared" si="688"/>
        <v>0</v>
      </c>
      <c r="AX551" s="36">
        <f t="shared" si="689"/>
        <v>0</v>
      </c>
      <c r="AZ551" s="36">
        <f t="shared" si="701"/>
        <v>0</v>
      </c>
      <c r="BA551" s="36">
        <f t="shared" si="702"/>
        <v>0</v>
      </c>
      <c r="BB551" s="36">
        <f t="shared" si="703"/>
        <v>0</v>
      </c>
      <c r="BC551" s="36">
        <f t="shared" si="704"/>
        <v>0</v>
      </c>
      <c r="BD551" s="36">
        <f t="shared" si="705"/>
        <v>0</v>
      </c>
      <c r="BE551" s="36">
        <f t="shared" si="706"/>
        <v>0</v>
      </c>
      <c r="BF551" s="36">
        <f t="shared" si="707"/>
        <v>0</v>
      </c>
      <c r="BG551" s="36">
        <f t="shared" si="708"/>
        <v>0</v>
      </c>
      <c r="BH551" s="36">
        <f t="shared" si="709"/>
        <v>0</v>
      </c>
      <c r="BI551" s="36">
        <f t="shared" si="710"/>
        <v>0</v>
      </c>
      <c r="BJ551" s="118">
        <f t="shared" si="690"/>
        <v>0</v>
      </c>
      <c r="BK551" s="37"/>
      <c r="BL551" s="38">
        <f t="shared" si="711"/>
        <v>0</v>
      </c>
      <c r="BM551" s="39">
        <f>IF(BA551+AP551+T550&gt;=F$8,0,IF(SUM($BL551:BL551)&lt;$C551,MIN(F$8-(BA551+AP551+T550),$C551-SUM($BL551:BL551)),0))</f>
        <v>0</v>
      </c>
      <c r="BN551" s="39">
        <f>IF(BB551+AQ551+U550&gt;=G$8,0,IF(SUM($BL551:BM551)&lt;$C551,MIN(G$8-(BB551+AQ551+U550),$C551-SUM($BL551:BM551)),0))</f>
        <v>0</v>
      </c>
      <c r="BO551" s="39">
        <f>IF(BC551+AR551+V550&gt;=H$8,0,IF(SUM($BL551:BN551)&lt;$C551,MIN(H$8-(BC551+AR551+V550),$C551-SUM($BL551:BN551)),0))</f>
        <v>0</v>
      </c>
      <c r="BP551" s="39">
        <f>IF(BD551+AS551+W550&gt;=I$8,0,IF(SUM($BL551:BO551)&lt;$C551,MIN(I$8-(BD551+AS551+W550),$C551-SUM($BL551:BO551)),0))</f>
        <v>0</v>
      </c>
      <c r="BQ551" s="39">
        <f>IF(BE551+AT551+X550&gt;=J$8,0,IF(SUM($BL551:BP551)&lt;$C551,MIN(J$8-(BE551+AT551+X550),$C551-SUM($BL551:BP551)),0))</f>
        <v>0</v>
      </c>
      <c r="BR551" s="39">
        <f>IF(BF551+AU551+Y550&gt;=K$8,0,IF(SUM($BL551:BQ551)&lt;$C551,MIN(K$8-(BF551+AU551+Y550),$C551-SUM($BL551:BQ551)),0))</f>
        <v>0</v>
      </c>
      <c r="BS551" s="39">
        <f>IF(BG551+AV551+Z550&gt;=L$8,0,IF(SUM($BL551:BR551)&lt;$C551,MIN(L$8-(BG551+AV551+Z550),$C551-SUM($BL551:BR551)),0))</f>
        <v>0</v>
      </c>
      <c r="BT551" s="39">
        <f>IF(BH551+AW551+AA550&gt;=M$8,0,IF(SUM($BL551:BS551)&lt;$C551,MIN(M$8-(BH551+AW551+AA550),$C551-SUM($BL551:BS551)),0))</f>
        <v>0</v>
      </c>
      <c r="BU551" s="39">
        <f>IF(BI551+AX551+AB550&gt;=N$8,0,IF(SUM($BL551:BT551)&lt;$C551,MIN(N$8-(BI551+AX551+AB550),$C551-SUM($BL551:BT551)),0))</f>
        <v>0</v>
      </c>
      <c r="BW551" s="52" t="e">
        <f t="shared" si="712"/>
        <v>#N/A</v>
      </c>
      <c r="BX551" s="174" t="e">
        <f t="shared" si="713"/>
        <v>#N/A</v>
      </c>
      <c r="BY551" s="39">
        <f t="shared" si="691"/>
        <v>0</v>
      </c>
      <c r="BZ551" s="174" t="e">
        <f t="shared" si="714"/>
        <v>#N/A</v>
      </c>
      <c r="CA551" s="37">
        <f t="shared" si="692"/>
        <v>0</v>
      </c>
      <c r="CB551" s="174" t="e">
        <f t="shared" si="715"/>
        <v>#N/A</v>
      </c>
      <c r="CC551" s="39">
        <f t="shared" si="693"/>
        <v>0</v>
      </c>
      <c r="CD551" s="174" t="e">
        <f t="shared" si="716"/>
        <v>#N/A</v>
      </c>
      <c r="CE551" s="39">
        <f t="shared" si="694"/>
        <v>0</v>
      </c>
      <c r="CF551" s="174" t="e">
        <f t="shared" si="717"/>
        <v>#N/A</v>
      </c>
      <c r="CG551" s="39">
        <f t="shared" si="695"/>
        <v>0</v>
      </c>
      <c r="CH551" s="174" t="e">
        <f t="shared" si="718"/>
        <v>#N/A</v>
      </c>
      <c r="CI551" s="39">
        <f t="shared" si="696"/>
        <v>0</v>
      </c>
      <c r="CJ551" s="174" t="e">
        <f t="shared" si="719"/>
        <v>#N/A</v>
      </c>
      <c r="CK551" s="39">
        <f t="shared" si="697"/>
        <v>0</v>
      </c>
      <c r="CL551" s="174" t="e">
        <f t="shared" si="720"/>
        <v>#N/A</v>
      </c>
      <c r="CM551" s="39">
        <f t="shared" si="698"/>
        <v>0</v>
      </c>
      <c r="CN551" s="174" t="e">
        <f t="shared" si="721"/>
        <v>#N/A</v>
      </c>
      <c r="CO551" s="39">
        <f t="shared" si="699"/>
        <v>0</v>
      </c>
      <c r="CP551" s="174" t="e">
        <f t="shared" si="722"/>
        <v>#N/A</v>
      </c>
      <c r="CQ551" s="39">
        <f t="shared" si="700"/>
        <v>0</v>
      </c>
      <c r="CR551" s="39" t="e">
        <f>IF(ISERROR(BX551),NA(),(BY551/Calculator!$E$6)/2)</f>
        <v>#N/A</v>
      </c>
      <c r="CS551" s="39" t="e">
        <f>IF(ISERROR(BZ551),NA(),(CA551/Calculator!$E$6)/2)</f>
        <v>#N/A</v>
      </c>
      <c r="CT551" s="39" t="e">
        <f>IF(ISERROR(CB551),NA(),(CC551/Calculator!$E$6)/2)</f>
        <v>#N/A</v>
      </c>
      <c r="CU551" s="39" t="e">
        <f>IF(ISERROR(CD551),NA(),(CE551/Calculator!$E$6)/2)</f>
        <v>#N/A</v>
      </c>
      <c r="CV551" s="39" t="e">
        <f>IF(ISERROR(CF551),NA(),(CG551/Calculator!$E$6)/2)</f>
        <v>#N/A</v>
      </c>
      <c r="CW551" s="39" t="e">
        <f>IF(ISERROR(CH551),NA(),(CI551/Calculator!$E$6)/2)</f>
        <v>#N/A</v>
      </c>
      <c r="CX551" s="39" t="e">
        <f>IF(ISERROR(CJ551),NA(),(CK551/Calculator!$E$6)/2)</f>
        <v>#N/A</v>
      </c>
      <c r="CY551" s="39" t="e">
        <f>IF(ISERROR(CL551),NA(),(CM551/Calculator!$E$6)/2)</f>
        <v>#N/A</v>
      </c>
      <c r="CZ551" s="39" t="e">
        <f>IF(ISERROR(CN551),NA(),(CO551/Calculator!$E$6)/2)</f>
        <v>#N/A</v>
      </c>
      <c r="DA551" s="39" t="e">
        <f>IF(ISERROR(CP551),NA(),(CQ551/Calculator!$E$6)/2)</f>
        <v>#N/A</v>
      </c>
    </row>
    <row r="552" spans="1:105" s="34" customFormat="1" ht="12" thickBot="1" x14ac:dyDescent="0.25">
      <c r="A552" s="51" t="str">
        <f t="shared" si="655"/>
        <v/>
      </c>
      <c r="B552" s="52" t="str">
        <f t="shared" si="723"/>
        <v/>
      </c>
      <c r="C552" s="53" t="str">
        <f t="shared" si="656"/>
        <v/>
      </c>
      <c r="D552" s="54"/>
      <c r="E552" s="36">
        <f t="shared" si="657"/>
        <v>0</v>
      </c>
      <c r="F552" s="36">
        <f t="shared" si="658"/>
        <v>0</v>
      </c>
      <c r="G552" s="36">
        <f t="shared" si="659"/>
        <v>0</v>
      </c>
      <c r="H552" s="36">
        <f t="shared" si="660"/>
        <v>0</v>
      </c>
      <c r="I552" s="36">
        <f t="shared" si="661"/>
        <v>0</v>
      </c>
      <c r="J552" s="36">
        <f t="shared" si="662"/>
        <v>0</v>
      </c>
      <c r="K552" s="36">
        <f t="shared" si="663"/>
        <v>0</v>
      </c>
      <c r="L552" s="36">
        <f t="shared" si="664"/>
        <v>0</v>
      </c>
      <c r="M552" s="36">
        <f t="shared" si="665"/>
        <v>0</v>
      </c>
      <c r="N552" s="36">
        <f t="shared" si="666"/>
        <v>0</v>
      </c>
      <c r="O552" s="49">
        <f t="shared" si="667"/>
        <v>0</v>
      </c>
      <c r="P552" s="132" t="str">
        <f t="shared" si="668"/>
        <v/>
      </c>
      <c r="Q552" s="50">
        <f t="shared" si="669"/>
        <v>0</v>
      </c>
      <c r="R552" s="37"/>
      <c r="S552" s="36">
        <f t="shared" si="670"/>
        <v>1000</v>
      </c>
      <c r="T552" s="36">
        <f t="shared" si="671"/>
        <v>0</v>
      </c>
      <c r="U552" s="36">
        <f t="shared" si="672"/>
        <v>0</v>
      </c>
      <c r="V552" s="36">
        <f t="shared" si="673"/>
        <v>0</v>
      </c>
      <c r="W552" s="36">
        <f t="shared" si="674"/>
        <v>3000</v>
      </c>
      <c r="X552" s="36">
        <f t="shared" si="675"/>
        <v>0</v>
      </c>
      <c r="Y552" s="36">
        <f t="shared" si="676"/>
        <v>0</v>
      </c>
      <c r="Z552" s="36">
        <f t="shared" si="677"/>
        <v>141672.42000000001</v>
      </c>
      <c r="AA552" s="36">
        <f t="shared" si="678"/>
        <v>0</v>
      </c>
      <c r="AB552" s="36">
        <f t="shared" si="679"/>
        <v>0</v>
      </c>
      <c r="AC552" s="40"/>
      <c r="AD552" s="36">
        <f t="shared" si="645"/>
        <v>0</v>
      </c>
      <c r="AE552" s="36">
        <f t="shared" si="646"/>
        <v>0</v>
      </c>
      <c r="AF552" s="36">
        <f t="shared" si="647"/>
        <v>0</v>
      </c>
      <c r="AG552" s="36">
        <f t="shared" si="648"/>
        <v>0</v>
      </c>
      <c r="AH552" s="36">
        <f t="shared" si="649"/>
        <v>0</v>
      </c>
      <c r="AI552" s="36">
        <f t="shared" si="650"/>
        <v>0</v>
      </c>
      <c r="AJ552" s="36">
        <f t="shared" si="651"/>
        <v>0</v>
      </c>
      <c r="AK552" s="36">
        <f t="shared" si="652"/>
        <v>0</v>
      </c>
      <c r="AL552" s="36">
        <f t="shared" si="653"/>
        <v>0</v>
      </c>
      <c r="AM552" s="36">
        <f t="shared" si="654"/>
        <v>0</v>
      </c>
      <c r="AN552" s="40"/>
      <c r="AO552" s="36">
        <f t="shared" si="680"/>
        <v>0</v>
      </c>
      <c r="AP552" s="36">
        <f t="shared" si="681"/>
        <v>0</v>
      </c>
      <c r="AQ552" s="36">
        <f t="shared" si="682"/>
        <v>0</v>
      </c>
      <c r="AR552" s="36">
        <f t="shared" si="683"/>
        <v>0</v>
      </c>
      <c r="AS552" s="36">
        <f t="shared" si="684"/>
        <v>0</v>
      </c>
      <c r="AT552" s="36">
        <f t="shared" si="685"/>
        <v>0</v>
      </c>
      <c r="AU552" s="36">
        <f t="shared" si="686"/>
        <v>0</v>
      </c>
      <c r="AV552" s="36">
        <f t="shared" si="687"/>
        <v>412.01</v>
      </c>
      <c r="AW552" s="36">
        <f t="shared" si="688"/>
        <v>0</v>
      </c>
      <c r="AX552" s="36">
        <f t="shared" si="689"/>
        <v>0</v>
      </c>
      <c r="AZ552" s="36">
        <f t="shared" si="701"/>
        <v>0</v>
      </c>
      <c r="BA552" s="36">
        <f t="shared" si="702"/>
        <v>0</v>
      </c>
      <c r="BB552" s="36">
        <f t="shared" si="703"/>
        <v>0</v>
      </c>
      <c r="BC552" s="36">
        <f t="shared" si="704"/>
        <v>0</v>
      </c>
      <c r="BD552" s="36">
        <f t="shared" si="705"/>
        <v>0</v>
      </c>
      <c r="BE552" s="36">
        <f t="shared" si="706"/>
        <v>0</v>
      </c>
      <c r="BF552" s="36">
        <f t="shared" si="707"/>
        <v>0</v>
      </c>
      <c r="BG552" s="36">
        <f t="shared" si="708"/>
        <v>0</v>
      </c>
      <c r="BH552" s="36">
        <f t="shared" si="709"/>
        <v>0</v>
      </c>
      <c r="BI552" s="36">
        <f t="shared" si="710"/>
        <v>0</v>
      </c>
      <c r="BJ552" s="118">
        <f t="shared" si="690"/>
        <v>0</v>
      </c>
      <c r="BK552" s="37"/>
      <c r="BL552" s="38">
        <f t="shared" si="711"/>
        <v>0</v>
      </c>
      <c r="BM552" s="39">
        <f>IF(BA552+AP552+T551&gt;=F$8,0,IF(SUM($BL552:BL552)&lt;$C552,MIN(F$8-(BA552+AP552+T551),$C552-SUM($BL552:BL552)),0))</f>
        <v>0</v>
      </c>
      <c r="BN552" s="39">
        <f>IF(BB552+AQ552+U551&gt;=G$8,0,IF(SUM($BL552:BM552)&lt;$C552,MIN(G$8-(BB552+AQ552+U551),$C552-SUM($BL552:BM552)),0))</f>
        <v>0</v>
      </c>
      <c r="BO552" s="39">
        <f>IF(BC552+AR552+V551&gt;=H$8,0,IF(SUM($BL552:BN552)&lt;$C552,MIN(H$8-(BC552+AR552+V551),$C552-SUM($BL552:BN552)),0))</f>
        <v>0</v>
      </c>
      <c r="BP552" s="39">
        <f>IF(BD552+AS552+W551&gt;=I$8,0,IF(SUM($BL552:BO552)&lt;$C552,MIN(I$8-(BD552+AS552+W551),$C552-SUM($BL552:BO552)),0))</f>
        <v>0</v>
      </c>
      <c r="BQ552" s="39">
        <f>IF(BE552+AT552+X551&gt;=J$8,0,IF(SUM($BL552:BP552)&lt;$C552,MIN(J$8-(BE552+AT552+X551),$C552-SUM($BL552:BP552)),0))</f>
        <v>0</v>
      </c>
      <c r="BR552" s="39">
        <f>IF(BF552+AU552+Y551&gt;=K$8,0,IF(SUM($BL552:BQ552)&lt;$C552,MIN(K$8-(BF552+AU552+Y551),$C552-SUM($BL552:BQ552)),0))</f>
        <v>0</v>
      </c>
      <c r="BS552" s="39">
        <f>IF(BG552+AV552+Z551&gt;=L$8,0,IF(SUM($BL552:BR552)&lt;$C552,MIN(L$8-(BG552+AV552+Z551),$C552-SUM($BL552:BR552)),0))</f>
        <v>0</v>
      </c>
      <c r="BT552" s="39">
        <f>IF(BH552+AW552+AA551&gt;=M$8,0,IF(SUM($BL552:BS552)&lt;$C552,MIN(M$8-(BH552+AW552+AA551),$C552-SUM($BL552:BS552)),0))</f>
        <v>0</v>
      </c>
      <c r="BU552" s="39">
        <f>IF(BI552+AX552+AB551&gt;=N$8,0,IF(SUM($BL552:BT552)&lt;$C552,MIN(N$8-(BI552+AX552+AB551),$C552-SUM($BL552:BT552)),0))</f>
        <v>0</v>
      </c>
      <c r="BW552" s="52" t="e">
        <f t="shared" si="712"/>
        <v>#N/A</v>
      </c>
      <c r="BX552" s="174" t="e">
        <f t="shared" si="713"/>
        <v>#N/A</v>
      </c>
      <c r="BY552" s="39">
        <f t="shared" si="691"/>
        <v>0</v>
      </c>
      <c r="BZ552" s="174" t="e">
        <f t="shared" si="714"/>
        <v>#N/A</v>
      </c>
      <c r="CA552" s="37">
        <f t="shared" si="692"/>
        <v>0</v>
      </c>
      <c r="CB552" s="174" t="e">
        <f t="shared" si="715"/>
        <v>#N/A</v>
      </c>
      <c r="CC552" s="39">
        <f t="shared" si="693"/>
        <v>0</v>
      </c>
      <c r="CD552" s="174" t="e">
        <f t="shared" si="716"/>
        <v>#N/A</v>
      </c>
      <c r="CE552" s="39">
        <f t="shared" si="694"/>
        <v>0</v>
      </c>
      <c r="CF552" s="174" t="e">
        <f t="shared" si="717"/>
        <v>#N/A</v>
      </c>
      <c r="CG552" s="39">
        <f t="shared" si="695"/>
        <v>0</v>
      </c>
      <c r="CH552" s="174" t="e">
        <f t="shared" si="718"/>
        <v>#N/A</v>
      </c>
      <c r="CI552" s="39">
        <f t="shared" si="696"/>
        <v>0</v>
      </c>
      <c r="CJ552" s="174" t="e">
        <f t="shared" si="719"/>
        <v>#N/A</v>
      </c>
      <c r="CK552" s="39">
        <f t="shared" si="697"/>
        <v>0</v>
      </c>
      <c r="CL552" s="174" t="e">
        <f t="shared" si="720"/>
        <v>#N/A</v>
      </c>
      <c r="CM552" s="39">
        <f t="shared" si="698"/>
        <v>0</v>
      </c>
      <c r="CN552" s="174" t="e">
        <f t="shared" si="721"/>
        <v>#N/A</v>
      </c>
      <c r="CO552" s="39">
        <f t="shared" si="699"/>
        <v>0</v>
      </c>
      <c r="CP552" s="174" t="e">
        <f t="shared" si="722"/>
        <v>#N/A</v>
      </c>
      <c r="CQ552" s="39">
        <f t="shared" si="700"/>
        <v>0</v>
      </c>
      <c r="CR552" s="39" t="e">
        <f>IF(ISERROR(BX552),NA(),(BY552/Calculator!$E$6)/2)</f>
        <v>#N/A</v>
      </c>
      <c r="CS552" s="39" t="e">
        <f>IF(ISERROR(BZ552),NA(),(CA552/Calculator!$E$6)/2)</f>
        <v>#N/A</v>
      </c>
      <c r="CT552" s="39" t="e">
        <f>IF(ISERROR(CB552),NA(),(CC552/Calculator!$E$6)/2)</f>
        <v>#N/A</v>
      </c>
      <c r="CU552" s="39" t="e">
        <f>IF(ISERROR(CD552),NA(),(CE552/Calculator!$E$6)/2)</f>
        <v>#N/A</v>
      </c>
      <c r="CV552" s="39" t="e">
        <f>IF(ISERROR(CF552),NA(),(CG552/Calculator!$E$6)/2)</f>
        <v>#N/A</v>
      </c>
      <c r="CW552" s="39" t="e">
        <f>IF(ISERROR(CH552),NA(),(CI552/Calculator!$E$6)/2)</f>
        <v>#N/A</v>
      </c>
      <c r="CX552" s="39" t="e">
        <f>IF(ISERROR(CJ552),NA(),(CK552/Calculator!$E$6)/2)</f>
        <v>#N/A</v>
      </c>
      <c r="CY552" s="39" t="e">
        <f>IF(ISERROR(CL552),NA(),(CM552/Calculator!$E$6)/2)</f>
        <v>#N/A</v>
      </c>
      <c r="CZ552" s="39" t="e">
        <f>IF(ISERROR(CN552),NA(),(CO552/Calculator!$E$6)/2)</f>
        <v>#N/A</v>
      </c>
      <c r="DA552" s="39" t="e">
        <f>IF(ISERROR(CP552),NA(),(CQ552/Calculator!$E$6)/2)</f>
        <v>#N/A</v>
      </c>
    </row>
    <row r="553" spans="1:105" s="34" customFormat="1" ht="12" thickBot="1" x14ac:dyDescent="0.25">
      <c r="A553" s="51" t="str">
        <f t="shared" si="655"/>
        <v/>
      </c>
      <c r="B553" s="52" t="str">
        <f t="shared" si="723"/>
        <v/>
      </c>
      <c r="C553" s="53" t="str">
        <f t="shared" si="656"/>
        <v/>
      </c>
      <c r="D553" s="54"/>
      <c r="E553" s="36">
        <f t="shared" si="657"/>
        <v>0</v>
      </c>
      <c r="F553" s="36">
        <f t="shared" si="658"/>
        <v>0</v>
      </c>
      <c r="G553" s="36">
        <f t="shared" si="659"/>
        <v>0</v>
      </c>
      <c r="H553" s="36">
        <f t="shared" si="660"/>
        <v>0</v>
      </c>
      <c r="I553" s="36">
        <f t="shared" si="661"/>
        <v>0</v>
      </c>
      <c r="J553" s="36">
        <f t="shared" si="662"/>
        <v>0</v>
      </c>
      <c r="K553" s="36">
        <f t="shared" si="663"/>
        <v>0</v>
      </c>
      <c r="L553" s="36">
        <f t="shared" si="664"/>
        <v>0</v>
      </c>
      <c r="M553" s="36">
        <f t="shared" si="665"/>
        <v>0</v>
      </c>
      <c r="N553" s="36">
        <f t="shared" si="666"/>
        <v>0</v>
      </c>
      <c r="O553" s="49">
        <f t="shared" si="667"/>
        <v>0</v>
      </c>
      <c r="P553" s="132" t="str">
        <f t="shared" si="668"/>
        <v/>
      </c>
      <c r="Q553" s="50">
        <f t="shared" si="669"/>
        <v>0</v>
      </c>
      <c r="R553" s="37"/>
      <c r="S553" s="36">
        <f t="shared" si="670"/>
        <v>1000</v>
      </c>
      <c r="T553" s="36">
        <f t="shared" si="671"/>
        <v>0</v>
      </c>
      <c r="U553" s="36">
        <f t="shared" si="672"/>
        <v>0</v>
      </c>
      <c r="V553" s="36">
        <f t="shared" si="673"/>
        <v>0</v>
      </c>
      <c r="W553" s="36">
        <f t="shared" si="674"/>
        <v>3000</v>
      </c>
      <c r="X553" s="36">
        <f t="shared" si="675"/>
        <v>0</v>
      </c>
      <c r="Y553" s="36">
        <f t="shared" si="676"/>
        <v>0</v>
      </c>
      <c r="Z553" s="36">
        <f t="shared" si="677"/>
        <v>142085.63</v>
      </c>
      <c r="AA553" s="36">
        <f t="shared" si="678"/>
        <v>0</v>
      </c>
      <c r="AB553" s="36">
        <f t="shared" si="679"/>
        <v>0</v>
      </c>
      <c r="AC553" s="40"/>
      <c r="AD553" s="36">
        <f t="shared" si="645"/>
        <v>0</v>
      </c>
      <c r="AE553" s="36">
        <f t="shared" si="646"/>
        <v>0</v>
      </c>
      <c r="AF553" s="36">
        <f t="shared" si="647"/>
        <v>0</v>
      </c>
      <c r="AG553" s="36">
        <f t="shared" si="648"/>
        <v>0</v>
      </c>
      <c r="AH553" s="36">
        <f t="shared" si="649"/>
        <v>0</v>
      </c>
      <c r="AI553" s="36">
        <f t="shared" si="650"/>
        <v>0</v>
      </c>
      <c r="AJ553" s="36">
        <f t="shared" si="651"/>
        <v>0</v>
      </c>
      <c r="AK553" s="36">
        <f t="shared" si="652"/>
        <v>0</v>
      </c>
      <c r="AL553" s="36">
        <f t="shared" si="653"/>
        <v>0</v>
      </c>
      <c r="AM553" s="36">
        <f t="shared" si="654"/>
        <v>0</v>
      </c>
      <c r="AN553" s="40"/>
      <c r="AO553" s="36">
        <f t="shared" si="680"/>
        <v>0</v>
      </c>
      <c r="AP553" s="36">
        <f t="shared" si="681"/>
        <v>0</v>
      </c>
      <c r="AQ553" s="36">
        <f t="shared" si="682"/>
        <v>0</v>
      </c>
      <c r="AR553" s="36">
        <f t="shared" si="683"/>
        <v>0</v>
      </c>
      <c r="AS553" s="36">
        <f t="shared" si="684"/>
        <v>0</v>
      </c>
      <c r="AT553" s="36">
        <f t="shared" si="685"/>
        <v>0</v>
      </c>
      <c r="AU553" s="36">
        <f t="shared" si="686"/>
        <v>0</v>
      </c>
      <c r="AV553" s="36">
        <f t="shared" si="687"/>
        <v>413.21</v>
      </c>
      <c r="AW553" s="36">
        <f t="shared" si="688"/>
        <v>0</v>
      </c>
      <c r="AX553" s="36">
        <f t="shared" si="689"/>
        <v>0</v>
      </c>
      <c r="AZ553" s="36">
        <f t="shared" si="701"/>
        <v>0</v>
      </c>
      <c r="BA553" s="36">
        <f t="shared" si="702"/>
        <v>0</v>
      </c>
      <c r="BB553" s="36">
        <f t="shared" si="703"/>
        <v>0</v>
      </c>
      <c r="BC553" s="36">
        <f t="shared" si="704"/>
        <v>0</v>
      </c>
      <c r="BD553" s="36">
        <f t="shared" si="705"/>
        <v>0</v>
      </c>
      <c r="BE553" s="36">
        <f t="shared" si="706"/>
        <v>0</v>
      </c>
      <c r="BF553" s="36">
        <f t="shared" si="707"/>
        <v>0</v>
      </c>
      <c r="BG553" s="36">
        <f t="shared" si="708"/>
        <v>0</v>
      </c>
      <c r="BH553" s="36">
        <f t="shared" si="709"/>
        <v>0</v>
      </c>
      <c r="BI553" s="36">
        <f t="shared" si="710"/>
        <v>0</v>
      </c>
      <c r="BJ553" s="118">
        <f t="shared" si="690"/>
        <v>0</v>
      </c>
      <c r="BK553" s="37"/>
      <c r="BL553" s="38">
        <f t="shared" si="711"/>
        <v>0</v>
      </c>
      <c r="BM553" s="39">
        <f>IF(BA553+AP553+T552&gt;=F$8,0,IF(SUM($BL553:BL553)&lt;$C553,MIN(F$8-(BA553+AP553+T552),$C553-SUM($BL553:BL553)),0))</f>
        <v>0</v>
      </c>
      <c r="BN553" s="39">
        <f>IF(BB553+AQ553+U552&gt;=G$8,0,IF(SUM($BL553:BM553)&lt;$C553,MIN(G$8-(BB553+AQ553+U552),$C553-SUM($BL553:BM553)),0))</f>
        <v>0</v>
      </c>
      <c r="BO553" s="39">
        <f>IF(BC553+AR553+V552&gt;=H$8,0,IF(SUM($BL553:BN553)&lt;$C553,MIN(H$8-(BC553+AR553+V552),$C553-SUM($BL553:BN553)),0))</f>
        <v>0</v>
      </c>
      <c r="BP553" s="39">
        <f>IF(BD553+AS553+W552&gt;=I$8,0,IF(SUM($BL553:BO553)&lt;$C553,MIN(I$8-(BD553+AS553+W552),$C553-SUM($BL553:BO553)),0))</f>
        <v>0</v>
      </c>
      <c r="BQ553" s="39">
        <f>IF(BE553+AT553+X552&gt;=J$8,0,IF(SUM($BL553:BP553)&lt;$C553,MIN(J$8-(BE553+AT553+X552),$C553-SUM($BL553:BP553)),0))</f>
        <v>0</v>
      </c>
      <c r="BR553" s="39">
        <f>IF(BF553+AU553+Y552&gt;=K$8,0,IF(SUM($BL553:BQ553)&lt;$C553,MIN(K$8-(BF553+AU553+Y552),$C553-SUM($BL553:BQ553)),0))</f>
        <v>0</v>
      </c>
      <c r="BS553" s="39">
        <f>IF(BG553+AV553+Z552&gt;=L$8,0,IF(SUM($BL553:BR553)&lt;$C553,MIN(L$8-(BG553+AV553+Z552),$C553-SUM($BL553:BR553)),0))</f>
        <v>0</v>
      </c>
      <c r="BT553" s="39">
        <f>IF(BH553+AW553+AA552&gt;=M$8,0,IF(SUM($BL553:BS553)&lt;$C553,MIN(M$8-(BH553+AW553+AA552),$C553-SUM($BL553:BS553)),0))</f>
        <v>0</v>
      </c>
      <c r="BU553" s="39">
        <f>IF(BI553+AX553+AB552&gt;=N$8,0,IF(SUM($BL553:BT553)&lt;$C553,MIN(N$8-(BI553+AX553+AB552),$C553-SUM($BL553:BT553)),0))</f>
        <v>0</v>
      </c>
      <c r="BW553" s="52" t="e">
        <f t="shared" si="712"/>
        <v>#N/A</v>
      </c>
      <c r="BX553" s="174" t="e">
        <f t="shared" si="713"/>
        <v>#N/A</v>
      </c>
      <c r="BY553" s="39">
        <f t="shared" si="691"/>
        <v>0</v>
      </c>
      <c r="BZ553" s="174" t="e">
        <f t="shared" si="714"/>
        <v>#N/A</v>
      </c>
      <c r="CA553" s="37">
        <f t="shared" si="692"/>
        <v>0</v>
      </c>
      <c r="CB553" s="174" t="e">
        <f t="shared" si="715"/>
        <v>#N/A</v>
      </c>
      <c r="CC553" s="39">
        <f t="shared" si="693"/>
        <v>0</v>
      </c>
      <c r="CD553" s="174" t="e">
        <f t="shared" si="716"/>
        <v>#N/A</v>
      </c>
      <c r="CE553" s="39">
        <f t="shared" si="694"/>
        <v>0</v>
      </c>
      <c r="CF553" s="174" t="e">
        <f t="shared" si="717"/>
        <v>#N/A</v>
      </c>
      <c r="CG553" s="39">
        <f t="shared" si="695"/>
        <v>0</v>
      </c>
      <c r="CH553" s="174" t="e">
        <f t="shared" si="718"/>
        <v>#N/A</v>
      </c>
      <c r="CI553" s="39">
        <f t="shared" si="696"/>
        <v>0</v>
      </c>
      <c r="CJ553" s="174" t="e">
        <f t="shared" si="719"/>
        <v>#N/A</v>
      </c>
      <c r="CK553" s="39">
        <f t="shared" si="697"/>
        <v>0</v>
      </c>
      <c r="CL553" s="174" t="e">
        <f t="shared" si="720"/>
        <v>#N/A</v>
      </c>
      <c r="CM553" s="39">
        <f t="shared" si="698"/>
        <v>0</v>
      </c>
      <c r="CN553" s="174" t="e">
        <f t="shared" si="721"/>
        <v>#N/A</v>
      </c>
      <c r="CO553" s="39">
        <f t="shared" si="699"/>
        <v>0</v>
      </c>
      <c r="CP553" s="174" t="e">
        <f t="shared" si="722"/>
        <v>#N/A</v>
      </c>
      <c r="CQ553" s="39">
        <f t="shared" si="700"/>
        <v>0</v>
      </c>
      <c r="CR553" s="39" t="e">
        <f>IF(ISERROR(BX553),NA(),(BY553/Calculator!$E$6)/2)</f>
        <v>#N/A</v>
      </c>
      <c r="CS553" s="39" t="e">
        <f>IF(ISERROR(BZ553),NA(),(CA553/Calculator!$E$6)/2)</f>
        <v>#N/A</v>
      </c>
      <c r="CT553" s="39" t="e">
        <f>IF(ISERROR(CB553),NA(),(CC553/Calculator!$E$6)/2)</f>
        <v>#N/A</v>
      </c>
      <c r="CU553" s="39" t="e">
        <f>IF(ISERROR(CD553),NA(),(CE553/Calculator!$E$6)/2)</f>
        <v>#N/A</v>
      </c>
      <c r="CV553" s="39" t="e">
        <f>IF(ISERROR(CF553),NA(),(CG553/Calculator!$E$6)/2)</f>
        <v>#N/A</v>
      </c>
      <c r="CW553" s="39" t="e">
        <f>IF(ISERROR(CH553),NA(),(CI553/Calculator!$E$6)/2)</f>
        <v>#N/A</v>
      </c>
      <c r="CX553" s="39" t="e">
        <f>IF(ISERROR(CJ553),NA(),(CK553/Calculator!$E$6)/2)</f>
        <v>#N/A</v>
      </c>
      <c r="CY553" s="39" t="e">
        <f>IF(ISERROR(CL553),NA(),(CM553/Calculator!$E$6)/2)</f>
        <v>#N/A</v>
      </c>
      <c r="CZ553" s="39" t="e">
        <f>IF(ISERROR(CN553),NA(),(CO553/Calculator!$E$6)/2)</f>
        <v>#N/A</v>
      </c>
      <c r="DA553" s="39" t="e">
        <f>IF(ISERROR(CP553),NA(),(CQ553/Calculator!$E$6)/2)</f>
        <v>#N/A</v>
      </c>
    </row>
    <row r="554" spans="1:105" s="34" customFormat="1" ht="12" thickBot="1" x14ac:dyDescent="0.25">
      <c r="A554" s="51" t="str">
        <f t="shared" si="655"/>
        <v/>
      </c>
      <c r="B554" s="52" t="str">
        <f t="shared" si="723"/>
        <v/>
      </c>
      <c r="C554" s="53" t="str">
        <f t="shared" si="656"/>
        <v/>
      </c>
      <c r="D554" s="54"/>
      <c r="E554" s="36">
        <f t="shared" si="657"/>
        <v>0</v>
      </c>
      <c r="F554" s="36">
        <f t="shared" si="658"/>
        <v>0</v>
      </c>
      <c r="G554" s="36">
        <f t="shared" si="659"/>
        <v>0</v>
      </c>
      <c r="H554" s="36">
        <f t="shared" si="660"/>
        <v>0</v>
      </c>
      <c r="I554" s="36">
        <f t="shared" si="661"/>
        <v>0</v>
      </c>
      <c r="J554" s="36">
        <f t="shared" si="662"/>
        <v>0</v>
      </c>
      <c r="K554" s="36">
        <f t="shared" si="663"/>
        <v>0</v>
      </c>
      <c r="L554" s="36">
        <f t="shared" si="664"/>
        <v>0</v>
      </c>
      <c r="M554" s="36">
        <f t="shared" si="665"/>
        <v>0</v>
      </c>
      <c r="N554" s="36">
        <f t="shared" si="666"/>
        <v>0</v>
      </c>
      <c r="O554" s="49">
        <f t="shared" si="667"/>
        <v>0</v>
      </c>
      <c r="P554" s="132" t="str">
        <f t="shared" si="668"/>
        <v/>
      </c>
      <c r="Q554" s="50">
        <f t="shared" si="669"/>
        <v>0</v>
      </c>
      <c r="R554" s="37"/>
      <c r="S554" s="36">
        <f t="shared" si="670"/>
        <v>1000</v>
      </c>
      <c r="T554" s="36">
        <f t="shared" si="671"/>
        <v>0</v>
      </c>
      <c r="U554" s="36">
        <f t="shared" si="672"/>
        <v>0</v>
      </c>
      <c r="V554" s="36">
        <f t="shared" si="673"/>
        <v>0</v>
      </c>
      <c r="W554" s="36">
        <f t="shared" si="674"/>
        <v>3000</v>
      </c>
      <c r="X554" s="36">
        <f t="shared" si="675"/>
        <v>0</v>
      </c>
      <c r="Y554" s="36">
        <f t="shared" si="676"/>
        <v>0</v>
      </c>
      <c r="Z554" s="36">
        <f t="shared" si="677"/>
        <v>142500.05000000002</v>
      </c>
      <c r="AA554" s="36">
        <f t="shared" si="678"/>
        <v>0</v>
      </c>
      <c r="AB554" s="36">
        <f t="shared" si="679"/>
        <v>0</v>
      </c>
      <c r="AC554" s="40"/>
      <c r="AD554" s="36">
        <f t="shared" si="645"/>
        <v>0</v>
      </c>
      <c r="AE554" s="36">
        <f t="shared" si="646"/>
        <v>0</v>
      </c>
      <c r="AF554" s="36">
        <f t="shared" si="647"/>
        <v>0</v>
      </c>
      <c r="AG554" s="36">
        <f t="shared" si="648"/>
        <v>0</v>
      </c>
      <c r="AH554" s="36">
        <f t="shared" si="649"/>
        <v>0</v>
      </c>
      <c r="AI554" s="36">
        <f t="shared" si="650"/>
        <v>0</v>
      </c>
      <c r="AJ554" s="36">
        <f t="shared" si="651"/>
        <v>0</v>
      </c>
      <c r="AK554" s="36">
        <f t="shared" si="652"/>
        <v>0</v>
      </c>
      <c r="AL554" s="36">
        <f t="shared" si="653"/>
        <v>0</v>
      </c>
      <c r="AM554" s="36">
        <f t="shared" si="654"/>
        <v>0</v>
      </c>
      <c r="AN554" s="40"/>
      <c r="AO554" s="36">
        <f t="shared" si="680"/>
        <v>0</v>
      </c>
      <c r="AP554" s="36">
        <f t="shared" si="681"/>
        <v>0</v>
      </c>
      <c r="AQ554" s="36">
        <f t="shared" si="682"/>
        <v>0</v>
      </c>
      <c r="AR554" s="36">
        <f t="shared" si="683"/>
        <v>0</v>
      </c>
      <c r="AS554" s="36">
        <f t="shared" si="684"/>
        <v>0</v>
      </c>
      <c r="AT554" s="36">
        <f t="shared" si="685"/>
        <v>0</v>
      </c>
      <c r="AU554" s="36">
        <f t="shared" si="686"/>
        <v>0</v>
      </c>
      <c r="AV554" s="36">
        <f t="shared" si="687"/>
        <v>414.42</v>
      </c>
      <c r="AW554" s="36">
        <f t="shared" si="688"/>
        <v>0</v>
      </c>
      <c r="AX554" s="36">
        <f t="shared" si="689"/>
        <v>0</v>
      </c>
      <c r="AZ554" s="36">
        <f t="shared" si="701"/>
        <v>0</v>
      </c>
      <c r="BA554" s="36">
        <f t="shared" si="702"/>
        <v>0</v>
      </c>
      <c r="BB554" s="36">
        <f t="shared" si="703"/>
        <v>0</v>
      </c>
      <c r="BC554" s="36">
        <f t="shared" si="704"/>
        <v>0</v>
      </c>
      <c r="BD554" s="36">
        <f t="shared" si="705"/>
        <v>0</v>
      </c>
      <c r="BE554" s="36">
        <f t="shared" si="706"/>
        <v>0</v>
      </c>
      <c r="BF554" s="36">
        <f t="shared" si="707"/>
        <v>0</v>
      </c>
      <c r="BG554" s="36">
        <f t="shared" si="708"/>
        <v>0</v>
      </c>
      <c r="BH554" s="36">
        <f t="shared" si="709"/>
        <v>0</v>
      </c>
      <c r="BI554" s="36">
        <f t="shared" si="710"/>
        <v>0</v>
      </c>
      <c r="BJ554" s="118">
        <f t="shared" si="690"/>
        <v>0</v>
      </c>
      <c r="BK554" s="37"/>
      <c r="BL554" s="38">
        <f t="shared" si="711"/>
        <v>0</v>
      </c>
      <c r="BM554" s="39">
        <f>IF(BA554+AP554+T553&gt;=F$8,0,IF(SUM($BL554:BL554)&lt;$C554,MIN(F$8-(BA554+AP554+T553),$C554-SUM($BL554:BL554)),0))</f>
        <v>0</v>
      </c>
      <c r="BN554" s="39">
        <f>IF(BB554+AQ554+U553&gt;=G$8,0,IF(SUM($BL554:BM554)&lt;$C554,MIN(G$8-(BB554+AQ554+U553),$C554-SUM($BL554:BM554)),0))</f>
        <v>0</v>
      </c>
      <c r="BO554" s="39">
        <f>IF(BC554+AR554+V553&gt;=H$8,0,IF(SUM($BL554:BN554)&lt;$C554,MIN(H$8-(BC554+AR554+V553),$C554-SUM($BL554:BN554)),0))</f>
        <v>0</v>
      </c>
      <c r="BP554" s="39">
        <f>IF(BD554+AS554+W553&gt;=I$8,0,IF(SUM($BL554:BO554)&lt;$C554,MIN(I$8-(BD554+AS554+W553),$C554-SUM($BL554:BO554)),0))</f>
        <v>0</v>
      </c>
      <c r="BQ554" s="39">
        <f>IF(BE554+AT554+X553&gt;=J$8,0,IF(SUM($BL554:BP554)&lt;$C554,MIN(J$8-(BE554+AT554+X553),$C554-SUM($BL554:BP554)),0))</f>
        <v>0</v>
      </c>
      <c r="BR554" s="39">
        <f>IF(BF554+AU554+Y553&gt;=K$8,0,IF(SUM($BL554:BQ554)&lt;$C554,MIN(K$8-(BF554+AU554+Y553),$C554-SUM($BL554:BQ554)),0))</f>
        <v>0</v>
      </c>
      <c r="BS554" s="39">
        <f>IF(BG554+AV554+Z553&gt;=L$8,0,IF(SUM($BL554:BR554)&lt;$C554,MIN(L$8-(BG554+AV554+Z553),$C554-SUM($BL554:BR554)),0))</f>
        <v>0</v>
      </c>
      <c r="BT554" s="39">
        <f>IF(BH554+AW554+AA553&gt;=M$8,0,IF(SUM($BL554:BS554)&lt;$C554,MIN(M$8-(BH554+AW554+AA553),$C554-SUM($BL554:BS554)),0))</f>
        <v>0</v>
      </c>
      <c r="BU554" s="39">
        <f>IF(BI554+AX554+AB553&gt;=N$8,0,IF(SUM($BL554:BT554)&lt;$C554,MIN(N$8-(BI554+AX554+AB553),$C554-SUM($BL554:BT554)),0))</f>
        <v>0</v>
      </c>
      <c r="BW554" s="52" t="e">
        <f t="shared" si="712"/>
        <v>#N/A</v>
      </c>
      <c r="BX554" s="174" t="e">
        <f t="shared" si="713"/>
        <v>#N/A</v>
      </c>
      <c r="BY554" s="39">
        <f t="shared" si="691"/>
        <v>0</v>
      </c>
      <c r="BZ554" s="174" t="e">
        <f t="shared" si="714"/>
        <v>#N/A</v>
      </c>
      <c r="CA554" s="37">
        <f t="shared" si="692"/>
        <v>0</v>
      </c>
      <c r="CB554" s="174" t="e">
        <f t="shared" si="715"/>
        <v>#N/A</v>
      </c>
      <c r="CC554" s="39">
        <f t="shared" si="693"/>
        <v>0</v>
      </c>
      <c r="CD554" s="174" t="e">
        <f t="shared" si="716"/>
        <v>#N/A</v>
      </c>
      <c r="CE554" s="39">
        <f t="shared" si="694"/>
        <v>0</v>
      </c>
      <c r="CF554" s="174" t="e">
        <f t="shared" si="717"/>
        <v>#N/A</v>
      </c>
      <c r="CG554" s="39">
        <f t="shared" si="695"/>
        <v>0</v>
      </c>
      <c r="CH554" s="174" t="e">
        <f t="shared" si="718"/>
        <v>#N/A</v>
      </c>
      <c r="CI554" s="39">
        <f t="shared" si="696"/>
        <v>0</v>
      </c>
      <c r="CJ554" s="174" t="e">
        <f t="shared" si="719"/>
        <v>#N/A</v>
      </c>
      <c r="CK554" s="39">
        <f t="shared" si="697"/>
        <v>0</v>
      </c>
      <c r="CL554" s="174" t="e">
        <f t="shared" si="720"/>
        <v>#N/A</v>
      </c>
      <c r="CM554" s="39">
        <f t="shared" si="698"/>
        <v>0</v>
      </c>
      <c r="CN554" s="174" t="e">
        <f t="shared" si="721"/>
        <v>#N/A</v>
      </c>
      <c r="CO554" s="39">
        <f t="shared" si="699"/>
        <v>0</v>
      </c>
      <c r="CP554" s="174" t="e">
        <f t="shared" si="722"/>
        <v>#N/A</v>
      </c>
      <c r="CQ554" s="39">
        <f t="shared" si="700"/>
        <v>0</v>
      </c>
      <c r="CR554" s="39" t="e">
        <f>IF(ISERROR(BX554),NA(),(BY554/Calculator!$E$6)/2)</f>
        <v>#N/A</v>
      </c>
      <c r="CS554" s="39" t="e">
        <f>IF(ISERROR(BZ554),NA(),(CA554/Calculator!$E$6)/2)</f>
        <v>#N/A</v>
      </c>
      <c r="CT554" s="39" t="e">
        <f>IF(ISERROR(CB554),NA(),(CC554/Calculator!$E$6)/2)</f>
        <v>#N/A</v>
      </c>
      <c r="CU554" s="39" t="e">
        <f>IF(ISERROR(CD554),NA(),(CE554/Calculator!$E$6)/2)</f>
        <v>#N/A</v>
      </c>
      <c r="CV554" s="39" t="e">
        <f>IF(ISERROR(CF554),NA(),(CG554/Calculator!$E$6)/2)</f>
        <v>#N/A</v>
      </c>
      <c r="CW554" s="39" t="e">
        <f>IF(ISERROR(CH554),NA(),(CI554/Calculator!$E$6)/2)</f>
        <v>#N/A</v>
      </c>
      <c r="CX554" s="39" t="e">
        <f>IF(ISERROR(CJ554),NA(),(CK554/Calculator!$E$6)/2)</f>
        <v>#N/A</v>
      </c>
      <c r="CY554" s="39" t="e">
        <f>IF(ISERROR(CL554),NA(),(CM554/Calculator!$E$6)/2)</f>
        <v>#N/A</v>
      </c>
      <c r="CZ554" s="39" t="e">
        <f>IF(ISERROR(CN554),NA(),(CO554/Calculator!$E$6)/2)</f>
        <v>#N/A</v>
      </c>
      <c r="DA554" s="39" t="e">
        <f>IF(ISERROR(CP554),NA(),(CQ554/Calculator!$E$6)/2)</f>
        <v>#N/A</v>
      </c>
    </row>
    <row r="555" spans="1:105" s="34" customFormat="1" ht="12" thickBot="1" x14ac:dyDescent="0.25">
      <c r="A555" s="51" t="str">
        <f t="shared" si="655"/>
        <v/>
      </c>
      <c r="B555" s="52" t="str">
        <f t="shared" si="723"/>
        <v/>
      </c>
      <c r="C555" s="53" t="str">
        <f t="shared" si="656"/>
        <v/>
      </c>
      <c r="D555" s="54"/>
      <c r="E555" s="36">
        <f t="shared" si="657"/>
        <v>0</v>
      </c>
      <c r="F555" s="36">
        <f t="shared" si="658"/>
        <v>0</v>
      </c>
      <c r="G555" s="36">
        <f t="shared" si="659"/>
        <v>0</v>
      </c>
      <c r="H555" s="36">
        <f t="shared" si="660"/>
        <v>0</v>
      </c>
      <c r="I555" s="36">
        <f t="shared" si="661"/>
        <v>0</v>
      </c>
      <c r="J555" s="36">
        <f t="shared" si="662"/>
        <v>0</v>
      </c>
      <c r="K555" s="36">
        <f t="shared" si="663"/>
        <v>0</v>
      </c>
      <c r="L555" s="36">
        <f t="shared" si="664"/>
        <v>0</v>
      </c>
      <c r="M555" s="36">
        <f t="shared" si="665"/>
        <v>0</v>
      </c>
      <c r="N555" s="36">
        <f t="shared" si="666"/>
        <v>0</v>
      </c>
      <c r="O555" s="49">
        <f t="shared" si="667"/>
        <v>0</v>
      </c>
      <c r="P555" s="132" t="str">
        <f t="shared" si="668"/>
        <v/>
      </c>
      <c r="Q555" s="50">
        <f t="shared" si="669"/>
        <v>0</v>
      </c>
      <c r="R555" s="37"/>
      <c r="S555" s="36">
        <f t="shared" si="670"/>
        <v>1000</v>
      </c>
      <c r="T555" s="36">
        <f t="shared" si="671"/>
        <v>0</v>
      </c>
      <c r="U555" s="36">
        <f t="shared" si="672"/>
        <v>0</v>
      </c>
      <c r="V555" s="36">
        <f t="shared" si="673"/>
        <v>0</v>
      </c>
      <c r="W555" s="36">
        <f t="shared" si="674"/>
        <v>3000</v>
      </c>
      <c r="X555" s="36">
        <f t="shared" si="675"/>
        <v>0</v>
      </c>
      <c r="Y555" s="36">
        <f t="shared" si="676"/>
        <v>0</v>
      </c>
      <c r="Z555" s="36">
        <f t="shared" si="677"/>
        <v>142915.68000000002</v>
      </c>
      <c r="AA555" s="36">
        <f t="shared" si="678"/>
        <v>0</v>
      </c>
      <c r="AB555" s="36">
        <f t="shared" si="679"/>
        <v>0</v>
      </c>
      <c r="AC555" s="40"/>
      <c r="AD555" s="36">
        <f t="shared" si="645"/>
        <v>0</v>
      </c>
      <c r="AE555" s="36">
        <f t="shared" si="646"/>
        <v>0</v>
      </c>
      <c r="AF555" s="36">
        <f t="shared" si="647"/>
        <v>0</v>
      </c>
      <c r="AG555" s="36">
        <f t="shared" si="648"/>
        <v>0</v>
      </c>
      <c r="AH555" s="36">
        <f t="shared" si="649"/>
        <v>0</v>
      </c>
      <c r="AI555" s="36">
        <f t="shared" si="650"/>
        <v>0</v>
      </c>
      <c r="AJ555" s="36">
        <f t="shared" si="651"/>
        <v>0</v>
      </c>
      <c r="AK555" s="36">
        <f t="shared" si="652"/>
        <v>0</v>
      </c>
      <c r="AL555" s="36">
        <f t="shared" si="653"/>
        <v>0</v>
      </c>
      <c r="AM555" s="36">
        <f t="shared" si="654"/>
        <v>0</v>
      </c>
      <c r="AN555" s="40"/>
      <c r="AO555" s="36">
        <f t="shared" si="680"/>
        <v>0</v>
      </c>
      <c r="AP555" s="36">
        <f t="shared" si="681"/>
        <v>0</v>
      </c>
      <c r="AQ555" s="36">
        <f t="shared" si="682"/>
        <v>0</v>
      </c>
      <c r="AR555" s="36">
        <f t="shared" si="683"/>
        <v>0</v>
      </c>
      <c r="AS555" s="36">
        <f t="shared" si="684"/>
        <v>0</v>
      </c>
      <c r="AT555" s="36">
        <f t="shared" si="685"/>
        <v>0</v>
      </c>
      <c r="AU555" s="36">
        <f t="shared" si="686"/>
        <v>0</v>
      </c>
      <c r="AV555" s="36">
        <f t="shared" si="687"/>
        <v>415.63</v>
      </c>
      <c r="AW555" s="36">
        <f t="shared" si="688"/>
        <v>0</v>
      </c>
      <c r="AX555" s="36">
        <f t="shared" si="689"/>
        <v>0</v>
      </c>
      <c r="AZ555" s="36">
        <f t="shared" si="701"/>
        <v>0</v>
      </c>
      <c r="BA555" s="36">
        <f t="shared" si="702"/>
        <v>0</v>
      </c>
      <c r="BB555" s="36">
        <f t="shared" si="703"/>
        <v>0</v>
      </c>
      <c r="BC555" s="36">
        <f t="shared" si="704"/>
        <v>0</v>
      </c>
      <c r="BD555" s="36">
        <f t="shared" si="705"/>
        <v>0</v>
      </c>
      <c r="BE555" s="36">
        <f t="shared" si="706"/>
        <v>0</v>
      </c>
      <c r="BF555" s="36">
        <f t="shared" si="707"/>
        <v>0</v>
      </c>
      <c r="BG555" s="36">
        <f t="shared" si="708"/>
        <v>0</v>
      </c>
      <c r="BH555" s="36">
        <f t="shared" si="709"/>
        <v>0</v>
      </c>
      <c r="BI555" s="36">
        <f t="shared" si="710"/>
        <v>0</v>
      </c>
      <c r="BJ555" s="118">
        <f t="shared" si="690"/>
        <v>0</v>
      </c>
      <c r="BK555" s="37"/>
      <c r="BL555" s="38">
        <f t="shared" si="711"/>
        <v>0</v>
      </c>
      <c r="BM555" s="39">
        <f>IF(BA555+AP555+T554&gt;=F$8,0,IF(SUM($BL555:BL555)&lt;$C555,MIN(F$8-(BA555+AP555+T554),$C555-SUM($BL555:BL555)),0))</f>
        <v>0</v>
      </c>
      <c r="BN555" s="39">
        <f>IF(BB555+AQ555+U554&gt;=G$8,0,IF(SUM($BL555:BM555)&lt;$C555,MIN(G$8-(BB555+AQ555+U554),$C555-SUM($BL555:BM555)),0))</f>
        <v>0</v>
      </c>
      <c r="BO555" s="39">
        <f>IF(BC555+AR555+V554&gt;=H$8,0,IF(SUM($BL555:BN555)&lt;$C555,MIN(H$8-(BC555+AR555+V554),$C555-SUM($BL555:BN555)),0))</f>
        <v>0</v>
      </c>
      <c r="BP555" s="39">
        <f>IF(BD555+AS555+W554&gt;=I$8,0,IF(SUM($BL555:BO555)&lt;$C555,MIN(I$8-(BD555+AS555+W554),$C555-SUM($BL555:BO555)),0))</f>
        <v>0</v>
      </c>
      <c r="BQ555" s="39">
        <f>IF(BE555+AT555+X554&gt;=J$8,0,IF(SUM($BL555:BP555)&lt;$C555,MIN(J$8-(BE555+AT555+X554),$C555-SUM($BL555:BP555)),0))</f>
        <v>0</v>
      </c>
      <c r="BR555" s="39">
        <f>IF(BF555+AU555+Y554&gt;=K$8,0,IF(SUM($BL555:BQ555)&lt;$C555,MIN(K$8-(BF555+AU555+Y554),$C555-SUM($BL555:BQ555)),0))</f>
        <v>0</v>
      </c>
      <c r="BS555" s="39">
        <f>IF(BG555+AV555+Z554&gt;=L$8,0,IF(SUM($BL555:BR555)&lt;$C555,MIN(L$8-(BG555+AV555+Z554),$C555-SUM($BL555:BR555)),0))</f>
        <v>0</v>
      </c>
      <c r="BT555" s="39">
        <f>IF(BH555+AW555+AA554&gt;=M$8,0,IF(SUM($BL555:BS555)&lt;$C555,MIN(M$8-(BH555+AW555+AA554),$C555-SUM($BL555:BS555)),0))</f>
        <v>0</v>
      </c>
      <c r="BU555" s="39">
        <f>IF(BI555+AX555+AB554&gt;=N$8,0,IF(SUM($BL555:BT555)&lt;$C555,MIN(N$8-(BI555+AX555+AB554),$C555-SUM($BL555:BT555)),0))</f>
        <v>0</v>
      </c>
      <c r="BW555" s="52" t="e">
        <f t="shared" si="712"/>
        <v>#N/A</v>
      </c>
      <c r="BX555" s="174" t="e">
        <f t="shared" si="713"/>
        <v>#N/A</v>
      </c>
      <c r="BY555" s="39">
        <f t="shared" si="691"/>
        <v>0</v>
      </c>
      <c r="BZ555" s="174" t="e">
        <f t="shared" si="714"/>
        <v>#N/A</v>
      </c>
      <c r="CA555" s="37">
        <f t="shared" si="692"/>
        <v>0</v>
      </c>
      <c r="CB555" s="174" t="e">
        <f t="shared" si="715"/>
        <v>#N/A</v>
      </c>
      <c r="CC555" s="39">
        <f t="shared" si="693"/>
        <v>0</v>
      </c>
      <c r="CD555" s="174" t="e">
        <f t="shared" si="716"/>
        <v>#N/A</v>
      </c>
      <c r="CE555" s="39">
        <f t="shared" si="694"/>
        <v>0</v>
      </c>
      <c r="CF555" s="174" t="e">
        <f t="shared" si="717"/>
        <v>#N/A</v>
      </c>
      <c r="CG555" s="39">
        <f t="shared" si="695"/>
        <v>0</v>
      </c>
      <c r="CH555" s="174" t="e">
        <f t="shared" si="718"/>
        <v>#N/A</v>
      </c>
      <c r="CI555" s="39">
        <f t="shared" si="696"/>
        <v>0</v>
      </c>
      <c r="CJ555" s="174" t="e">
        <f t="shared" si="719"/>
        <v>#N/A</v>
      </c>
      <c r="CK555" s="39">
        <f t="shared" si="697"/>
        <v>0</v>
      </c>
      <c r="CL555" s="174" t="e">
        <f t="shared" si="720"/>
        <v>#N/A</v>
      </c>
      <c r="CM555" s="39">
        <f t="shared" si="698"/>
        <v>0</v>
      </c>
      <c r="CN555" s="174" t="e">
        <f t="shared" si="721"/>
        <v>#N/A</v>
      </c>
      <c r="CO555" s="39">
        <f t="shared" si="699"/>
        <v>0</v>
      </c>
      <c r="CP555" s="174" t="e">
        <f t="shared" si="722"/>
        <v>#N/A</v>
      </c>
      <c r="CQ555" s="39">
        <f t="shared" si="700"/>
        <v>0</v>
      </c>
      <c r="CR555" s="39" t="e">
        <f>IF(ISERROR(BX555),NA(),(BY555/Calculator!$E$6)/2)</f>
        <v>#N/A</v>
      </c>
      <c r="CS555" s="39" t="e">
        <f>IF(ISERROR(BZ555),NA(),(CA555/Calculator!$E$6)/2)</f>
        <v>#N/A</v>
      </c>
      <c r="CT555" s="39" t="e">
        <f>IF(ISERROR(CB555),NA(),(CC555/Calculator!$E$6)/2)</f>
        <v>#N/A</v>
      </c>
      <c r="CU555" s="39" t="e">
        <f>IF(ISERROR(CD555),NA(),(CE555/Calculator!$E$6)/2)</f>
        <v>#N/A</v>
      </c>
      <c r="CV555" s="39" t="e">
        <f>IF(ISERROR(CF555),NA(),(CG555/Calculator!$E$6)/2)</f>
        <v>#N/A</v>
      </c>
      <c r="CW555" s="39" t="e">
        <f>IF(ISERROR(CH555),NA(),(CI555/Calculator!$E$6)/2)</f>
        <v>#N/A</v>
      </c>
      <c r="CX555" s="39" t="e">
        <f>IF(ISERROR(CJ555),NA(),(CK555/Calculator!$E$6)/2)</f>
        <v>#N/A</v>
      </c>
      <c r="CY555" s="39" t="e">
        <f>IF(ISERROR(CL555),NA(),(CM555/Calculator!$E$6)/2)</f>
        <v>#N/A</v>
      </c>
      <c r="CZ555" s="39" t="e">
        <f>IF(ISERROR(CN555),NA(),(CO555/Calculator!$E$6)/2)</f>
        <v>#N/A</v>
      </c>
      <c r="DA555" s="39" t="e">
        <f>IF(ISERROR(CP555),NA(),(CQ555/Calculator!$E$6)/2)</f>
        <v>#N/A</v>
      </c>
    </row>
    <row r="556" spans="1:105" s="34" customFormat="1" ht="12" thickBot="1" x14ac:dyDescent="0.25">
      <c r="A556" s="51" t="str">
        <f t="shared" si="655"/>
        <v/>
      </c>
      <c r="B556" s="52" t="str">
        <f t="shared" si="723"/>
        <v/>
      </c>
      <c r="C556" s="53" t="str">
        <f t="shared" si="656"/>
        <v/>
      </c>
      <c r="D556" s="54"/>
      <c r="E556" s="36">
        <f t="shared" si="657"/>
        <v>0</v>
      </c>
      <c r="F556" s="36">
        <f t="shared" si="658"/>
        <v>0</v>
      </c>
      <c r="G556" s="36">
        <f t="shared" si="659"/>
        <v>0</v>
      </c>
      <c r="H556" s="36">
        <f t="shared" si="660"/>
        <v>0</v>
      </c>
      <c r="I556" s="36">
        <f t="shared" si="661"/>
        <v>0</v>
      </c>
      <c r="J556" s="36">
        <f t="shared" si="662"/>
        <v>0</v>
      </c>
      <c r="K556" s="36">
        <f t="shared" si="663"/>
        <v>0</v>
      </c>
      <c r="L556" s="36">
        <f t="shared" si="664"/>
        <v>0</v>
      </c>
      <c r="M556" s="36">
        <f t="shared" si="665"/>
        <v>0</v>
      </c>
      <c r="N556" s="36">
        <f t="shared" si="666"/>
        <v>0</v>
      </c>
      <c r="O556" s="49">
        <f t="shared" si="667"/>
        <v>0</v>
      </c>
      <c r="P556" s="132" t="str">
        <f t="shared" si="668"/>
        <v/>
      </c>
      <c r="Q556" s="50">
        <f t="shared" si="669"/>
        <v>0</v>
      </c>
      <c r="R556" s="37"/>
      <c r="S556" s="36">
        <f t="shared" si="670"/>
        <v>1000</v>
      </c>
      <c r="T556" s="36">
        <f t="shared" si="671"/>
        <v>0</v>
      </c>
      <c r="U556" s="36">
        <f t="shared" si="672"/>
        <v>0</v>
      </c>
      <c r="V556" s="36">
        <f t="shared" si="673"/>
        <v>0</v>
      </c>
      <c r="W556" s="36">
        <f t="shared" si="674"/>
        <v>3000</v>
      </c>
      <c r="X556" s="36">
        <f t="shared" si="675"/>
        <v>0</v>
      </c>
      <c r="Y556" s="36">
        <f t="shared" si="676"/>
        <v>0</v>
      </c>
      <c r="Z556" s="36">
        <f t="shared" si="677"/>
        <v>143332.52000000002</v>
      </c>
      <c r="AA556" s="36">
        <f t="shared" si="678"/>
        <v>0</v>
      </c>
      <c r="AB556" s="36">
        <f t="shared" si="679"/>
        <v>0</v>
      </c>
      <c r="AC556" s="40"/>
      <c r="AD556" s="36">
        <f t="shared" si="645"/>
        <v>0</v>
      </c>
      <c r="AE556" s="36">
        <f t="shared" si="646"/>
        <v>0</v>
      </c>
      <c r="AF556" s="36">
        <f t="shared" si="647"/>
        <v>0</v>
      </c>
      <c r="AG556" s="36">
        <f t="shared" si="648"/>
        <v>0</v>
      </c>
      <c r="AH556" s="36">
        <f t="shared" si="649"/>
        <v>0</v>
      </c>
      <c r="AI556" s="36">
        <f t="shared" si="650"/>
        <v>0</v>
      </c>
      <c r="AJ556" s="36">
        <f t="shared" si="651"/>
        <v>0</v>
      </c>
      <c r="AK556" s="36">
        <f t="shared" si="652"/>
        <v>0</v>
      </c>
      <c r="AL556" s="36">
        <f t="shared" si="653"/>
        <v>0</v>
      </c>
      <c r="AM556" s="36">
        <f t="shared" si="654"/>
        <v>0</v>
      </c>
      <c r="AN556" s="40"/>
      <c r="AO556" s="36">
        <f t="shared" si="680"/>
        <v>0</v>
      </c>
      <c r="AP556" s="36">
        <f t="shared" si="681"/>
        <v>0</v>
      </c>
      <c r="AQ556" s="36">
        <f t="shared" si="682"/>
        <v>0</v>
      </c>
      <c r="AR556" s="36">
        <f t="shared" si="683"/>
        <v>0</v>
      </c>
      <c r="AS556" s="36">
        <f t="shared" si="684"/>
        <v>0</v>
      </c>
      <c r="AT556" s="36">
        <f t="shared" si="685"/>
        <v>0</v>
      </c>
      <c r="AU556" s="36">
        <f t="shared" si="686"/>
        <v>0</v>
      </c>
      <c r="AV556" s="36">
        <f t="shared" si="687"/>
        <v>416.84</v>
      </c>
      <c r="AW556" s="36">
        <f t="shared" si="688"/>
        <v>0</v>
      </c>
      <c r="AX556" s="36">
        <f t="shared" si="689"/>
        <v>0</v>
      </c>
      <c r="AZ556" s="36">
        <f t="shared" si="701"/>
        <v>0</v>
      </c>
      <c r="BA556" s="36">
        <f t="shared" si="702"/>
        <v>0</v>
      </c>
      <c r="BB556" s="36">
        <f t="shared" si="703"/>
        <v>0</v>
      </c>
      <c r="BC556" s="36">
        <f t="shared" si="704"/>
        <v>0</v>
      </c>
      <c r="BD556" s="36">
        <f t="shared" si="705"/>
        <v>0</v>
      </c>
      <c r="BE556" s="36">
        <f t="shared" si="706"/>
        <v>0</v>
      </c>
      <c r="BF556" s="36">
        <f t="shared" si="707"/>
        <v>0</v>
      </c>
      <c r="BG556" s="36">
        <f t="shared" si="708"/>
        <v>0</v>
      </c>
      <c r="BH556" s="36">
        <f t="shared" si="709"/>
        <v>0</v>
      </c>
      <c r="BI556" s="36">
        <f t="shared" si="710"/>
        <v>0</v>
      </c>
      <c r="BJ556" s="118">
        <f t="shared" si="690"/>
        <v>0</v>
      </c>
      <c r="BK556" s="37"/>
      <c r="BL556" s="38">
        <f t="shared" si="711"/>
        <v>0</v>
      </c>
      <c r="BM556" s="39">
        <f>IF(BA556+AP556+T555&gt;=F$8,0,IF(SUM($BL556:BL556)&lt;$C556,MIN(F$8-(BA556+AP556+T555),$C556-SUM($BL556:BL556)),0))</f>
        <v>0</v>
      </c>
      <c r="BN556" s="39">
        <f>IF(BB556+AQ556+U555&gt;=G$8,0,IF(SUM($BL556:BM556)&lt;$C556,MIN(G$8-(BB556+AQ556+U555),$C556-SUM($BL556:BM556)),0))</f>
        <v>0</v>
      </c>
      <c r="BO556" s="39">
        <f>IF(BC556+AR556+V555&gt;=H$8,0,IF(SUM($BL556:BN556)&lt;$C556,MIN(H$8-(BC556+AR556+V555),$C556-SUM($BL556:BN556)),0))</f>
        <v>0</v>
      </c>
      <c r="BP556" s="39">
        <f>IF(BD556+AS556+W555&gt;=I$8,0,IF(SUM($BL556:BO556)&lt;$C556,MIN(I$8-(BD556+AS556+W555),$C556-SUM($BL556:BO556)),0))</f>
        <v>0</v>
      </c>
      <c r="BQ556" s="39">
        <f>IF(BE556+AT556+X555&gt;=J$8,0,IF(SUM($BL556:BP556)&lt;$C556,MIN(J$8-(BE556+AT556+X555),$C556-SUM($BL556:BP556)),0))</f>
        <v>0</v>
      </c>
      <c r="BR556" s="39">
        <f>IF(BF556+AU556+Y555&gt;=K$8,0,IF(SUM($BL556:BQ556)&lt;$C556,MIN(K$8-(BF556+AU556+Y555),$C556-SUM($BL556:BQ556)),0))</f>
        <v>0</v>
      </c>
      <c r="BS556" s="39">
        <f>IF(BG556+AV556+Z555&gt;=L$8,0,IF(SUM($BL556:BR556)&lt;$C556,MIN(L$8-(BG556+AV556+Z555),$C556-SUM($BL556:BR556)),0))</f>
        <v>0</v>
      </c>
      <c r="BT556" s="39">
        <f>IF(BH556+AW556+AA555&gt;=M$8,0,IF(SUM($BL556:BS556)&lt;$C556,MIN(M$8-(BH556+AW556+AA555),$C556-SUM($BL556:BS556)),0))</f>
        <v>0</v>
      </c>
      <c r="BU556" s="39">
        <f>IF(BI556+AX556+AB555&gt;=N$8,0,IF(SUM($BL556:BT556)&lt;$C556,MIN(N$8-(BI556+AX556+AB555),$C556-SUM($BL556:BT556)),0))</f>
        <v>0</v>
      </c>
      <c r="BW556" s="52" t="e">
        <f t="shared" si="712"/>
        <v>#N/A</v>
      </c>
      <c r="BX556" s="174" t="e">
        <f t="shared" si="713"/>
        <v>#N/A</v>
      </c>
      <c r="BY556" s="39">
        <f t="shared" si="691"/>
        <v>0</v>
      </c>
      <c r="BZ556" s="174" t="e">
        <f t="shared" si="714"/>
        <v>#N/A</v>
      </c>
      <c r="CA556" s="37">
        <f t="shared" si="692"/>
        <v>0</v>
      </c>
      <c r="CB556" s="174" t="e">
        <f t="shared" si="715"/>
        <v>#N/A</v>
      </c>
      <c r="CC556" s="39">
        <f t="shared" si="693"/>
        <v>0</v>
      </c>
      <c r="CD556" s="174" t="e">
        <f t="shared" si="716"/>
        <v>#N/A</v>
      </c>
      <c r="CE556" s="39">
        <f t="shared" si="694"/>
        <v>0</v>
      </c>
      <c r="CF556" s="174" t="e">
        <f t="shared" si="717"/>
        <v>#N/A</v>
      </c>
      <c r="CG556" s="39">
        <f t="shared" si="695"/>
        <v>0</v>
      </c>
      <c r="CH556" s="174" t="e">
        <f t="shared" si="718"/>
        <v>#N/A</v>
      </c>
      <c r="CI556" s="39">
        <f t="shared" si="696"/>
        <v>0</v>
      </c>
      <c r="CJ556" s="174" t="e">
        <f t="shared" si="719"/>
        <v>#N/A</v>
      </c>
      <c r="CK556" s="39">
        <f t="shared" si="697"/>
        <v>0</v>
      </c>
      <c r="CL556" s="174" t="e">
        <f t="shared" si="720"/>
        <v>#N/A</v>
      </c>
      <c r="CM556" s="39">
        <f t="shared" si="698"/>
        <v>0</v>
      </c>
      <c r="CN556" s="174" t="e">
        <f t="shared" si="721"/>
        <v>#N/A</v>
      </c>
      <c r="CO556" s="39">
        <f t="shared" si="699"/>
        <v>0</v>
      </c>
      <c r="CP556" s="174" t="e">
        <f t="shared" si="722"/>
        <v>#N/A</v>
      </c>
      <c r="CQ556" s="39">
        <f t="shared" si="700"/>
        <v>0</v>
      </c>
      <c r="CR556" s="39" t="e">
        <f>IF(ISERROR(BX556),NA(),(BY556/Calculator!$E$6)/2)</f>
        <v>#N/A</v>
      </c>
      <c r="CS556" s="39" t="e">
        <f>IF(ISERROR(BZ556),NA(),(CA556/Calculator!$E$6)/2)</f>
        <v>#N/A</v>
      </c>
      <c r="CT556" s="39" t="e">
        <f>IF(ISERROR(CB556),NA(),(CC556/Calculator!$E$6)/2)</f>
        <v>#N/A</v>
      </c>
      <c r="CU556" s="39" t="e">
        <f>IF(ISERROR(CD556),NA(),(CE556/Calculator!$E$6)/2)</f>
        <v>#N/A</v>
      </c>
      <c r="CV556" s="39" t="e">
        <f>IF(ISERROR(CF556),NA(),(CG556/Calculator!$E$6)/2)</f>
        <v>#N/A</v>
      </c>
      <c r="CW556" s="39" t="e">
        <f>IF(ISERROR(CH556),NA(),(CI556/Calculator!$E$6)/2)</f>
        <v>#N/A</v>
      </c>
      <c r="CX556" s="39" t="e">
        <f>IF(ISERROR(CJ556),NA(),(CK556/Calculator!$E$6)/2)</f>
        <v>#N/A</v>
      </c>
      <c r="CY556" s="39" t="e">
        <f>IF(ISERROR(CL556),NA(),(CM556/Calculator!$E$6)/2)</f>
        <v>#N/A</v>
      </c>
      <c r="CZ556" s="39" t="e">
        <f>IF(ISERROR(CN556),NA(),(CO556/Calculator!$E$6)/2)</f>
        <v>#N/A</v>
      </c>
      <c r="DA556" s="39" t="e">
        <f>IF(ISERROR(CP556),NA(),(CQ556/Calculator!$E$6)/2)</f>
        <v>#N/A</v>
      </c>
    </row>
    <row r="557" spans="1:105" s="34" customFormat="1" ht="12" thickBot="1" x14ac:dyDescent="0.25">
      <c r="A557" s="51" t="str">
        <f t="shared" si="655"/>
        <v/>
      </c>
      <c r="B557" s="52" t="str">
        <f t="shared" si="723"/>
        <v/>
      </c>
      <c r="C557" s="53" t="str">
        <f t="shared" si="656"/>
        <v/>
      </c>
      <c r="D557" s="54"/>
      <c r="E557" s="36">
        <f t="shared" si="657"/>
        <v>0</v>
      </c>
      <c r="F557" s="36">
        <f t="shared" si="658"/>
        <v>0</v>
      </c>
      <c r="G557" s="36">
        <f t="shared" si="659"/>
        <v>0</v>
      </c>
      <c r="H557" s="36">
        <f t="shared" si="660"/>
        <v>0</v>
      </c>
      <c r="I557" s="36">
        <f t="shared" si="661"/>
        <v>0</v>
      </c>
      <c r="J557" s="36">
        <f t="shared" si="662"/>
        <v>0</v>
      </c>
      <c r="K557" s="36">
        <f t="shared" si="663"/>
        <v>0</v>
      </c>
      <c r="L557" s="36">
        <f t="shared" si="664"/>
        <v>0</v>
      </c>
      <c r="M557" s="36">
        <f t="shared" si="665"/>
        <v>0</v>
      </c>
      <c r="N557" s="36">
        <f t="shared" si="666"/>
        <v>0</v>
      </c>
      <c r="O557" s="49">
        <f t="shared" si="667"/>
        <v>0</v>
      </c>
      <c r="P557" s="132" t="str">
        <f t="shared" si="668"/>
        <v/>
      </c>
      <c r="Q557" s="50">
        <f t="shared" si="669"/>
        <v>0</v>
      </c>
      <c r="R557" s="37"/>
      <c r="S557" s="36">
        <f t="shared" si="670"/>
        <v>1000</v>
      </c>
      <c r="T557" s="36">
        <f t="shared" si="671"/>
        <v>0</v>
      </c>
      <c r="U557" s="36">
        <f t="shared" si="672"/>
        <v>0</v>
      </c>
      <c r="V557" s="36">
        <f t="shared" si="673"/>
        <v>0</v>
      </c>
      <c r="W557" s="36">
        <f t="shared" si="674"/>
        <v>3000</v>
      </c>
      <c r="X557" s="36">
        <f t="shared" si="675"/>
        <v>0</v>
      </c>
      <c r="Y557" s="36">
        <f t="shared" si="676"/>
        <v>0</v>
      </c>
      <c r="Z557" s="36">
        <f t="shared" si="677"/>
        <v>143750.57</v>
      </c>
      <c r="AA557" s="36">
        <f t="shared" si="678"/>
        <v>0</v>
      </c>
      <c r="AB557" s="36">
        <f t="shared" si="679"/>
        <v>0</v>
      </c>
      <c r="AC557" s="40"/>
      <c r="AD557" s="36">
        <f t="shared" si="645"/>
        <v>0</v>
      </c>
      <c r="AE557" s="36">
        <f t="shared" si="646"/>
        <v>0</v>
      </c>
      <c r="AF557" s="36">
        <f t="shared" si="647"/>
        <v>0</v>
      </c>
      <c r="AG557" s="36">
        <f t="shared" si="648"/>
        <v>0</v>
      </c>
      <c r="AH557" s="36">
        <f t="shared" si="649"/>
        <v>0</v>
      </c>
      <c r="AI557" s="36">
        <f t="shared" si="650"/>
        <v>0</v>
      </c>
      <c r="AJ557" s="36">
        <f t="shared" si="651"/>
        <v>0</v>
      </c>
      <c r="AK557" s="36">
        <f t="shared" si="652"/>
        <v>0</v>
      </c>
      <c r="AL557" s="36">
        <f t="shared" si="653"/>
        <v>0</v>
      </c>
      <c r="AM557" s="36">
        <f t="shared" si="654"/>
        <v>0</v>
      </c>
      <c r="AN557" s="40"/>
      <c r="AO557" s="36">
        <f t="shared" si="680"/>
        <v>0</v>
      </c>
      <c r="AP557" s="36">
        <f t="shared" si="681"/>
        <v>0</v>
      </c>
      <c r="AQ557" s="36">
        <f t="shared" si="682"/>
        <v>0</v>
      </c>
      <c r="AR557" s="36">
        <f t="shared" si="683"/>
        <v>0</v>
      </c>
      <c r="AS557" s="36">
        <f t="shared" si="684"/>
        <v>0</v>
      </c>
      <c r="AT557" s="36">
        <f t="shared" si="685"/>
        <v>0</v>
      </c>
      <c r="AU557" s="36">
        <f t="shared" si="686"/>
        <v>0</v>
      </c>
      <c r="AV557" s="36">
        <f t="shared" si="687"/>
        <v>418.05</v>
      </c>
      <c r="AW557" s="36">
        <f t="shared" si="688"/>
        <v>0</v>
      </c>
      <c r="AX557" s="36">
        <f t="shared" si="689"/>
        <v>0</v>
      </c>
      <c r="AZ557" s="36">
        <f t="shared" si="701"/>
        <v>0</v>
      </c>
      <c r="BA557" s="36">
        <f t="shared" si="702"/>
        <v>0</v>
      </c>
      <c r="BB557" s="36">
        <f t="shared" si="703"/>
        <v>0</v>
      </c>
      <c r="BC557" s="36">
        <f t="shared" si="704"/>
        <v>0</v>
      </c>
      <c r="BD557" s="36">
        <f t="shared" si="705"/>
        <v>0</v>
      </c>
      <c r="BE557" s="36">
        <f t="shared" si="706"/>
        <v>0</v>
      </c>
      <c r="BF557" s="36">
        <f t="shared" si="707"/>
        <v>0</v>
      </c>
      <c r="BG557" s="36">
        <f t="shared" si="708"/>
        <v>0</v>
      </c>
      <c r="BH557" s="36">
        <f t="shared" si="709"/>
        <v>0</v>
      </c>
      <c r="BI557" s="36">
        <f t="shared" si="710"/>
        <v>0</v>
      </c>
      <c r="BJ557" s="118">
        <f t="shared" si="690"/>
        <v>0</v>
      </c>
      <c r="BK557" s="37"/>
      <c r="BL557" s="38">
        <f t="shared" si="711"/>
        <v>0</v>
      </c>
      <c r="BM557" s="39">
        <f>IF(BA557+AP557+T556&gt;=F$8,0,IF(SUM($BL557:BL557)&lt;$C557,MIN(F$8-(BA557+AP557+T556),$C557-SUM($BL557:BL557)),0))</f>
        <v>0</v>
      </c>
      <c r="BN557" s="39">
        <f>IF(BB557+AQ557+U556&gt;=G$8,0,IF(SUM($BL557:BM557)&lt;$C557,MIN(G$8-(BB557+AQ557+U556),$C557-SUM($BL557:BM557)),0))</f>
        <v>0</v>
      </c>
      <c r="BO557" s="39">
        <f>IF(BC557+AR557+V556&gt;=H$8,0,IF(SUM($BL557:BN557)&lt;$C557,MIN(H$8-(BC557+AR557+V556),$C557-SUM($BL557:BN557)),0))</f>
        <v>0</v>
      </c>
      <c r="BP557" s="39">
        <f>IF(BD557+AS557+W556&gt;=I$8,0,IF(SUM($BL557:BO557)&lt;$C557,MIN(I$8-(BD557+AS557+W556),$C557-SUM($BL557:BO557)),0))</f>
        <v>0</v>
      </c>
      <c r="BQ557" s="39">
        <f>IF(BE557+AT557+X556&gt;=J$8,0,IF(SUM($BL557:BP557)&lt;$C557,MIN(J$8-(BE557+AT557+X556),$C557-SUM($BL557:BP557)),0))</f>
        <v>0</v>
      </c>
      <c r="BR557" s="39">
        <f>IF(BF557+AU557+Y556&gt;=K$8,0,IF(SUM($BL557:BQ557)&lt;$C557,MIN(K$8-(BF557+AU557+Y556),$C557-SUM($BL557:BQ557)),0))</f>
        <v>0</v>
      </c>
      <c r="BS557" s="39">
        <f>IF(BG557+AV557+Z556&gt;=L$8,0,IF(SUM($BL557:BR557)&lt;$C557,MIN(L$8-(BG557+AV557+Z556),$C557-SUM($BL557:BR557)),0))</f>
        <v>0</v>
      </c>
      <c r="BT557" s="39">
        <f>IF(BH557+AW557+AA556&gt;=M$8,0,IF(SUM($BL557:BS557)&lt;$C557,MIN(M$8-(BH557+AW557+AA556),$C557-SUM($BL557:BS557)),0))</f>
        <v>0</v>
      </c>
      <c r="BU557" s="39">
        <f>IF(BI557+AX557+AB556&gt;=N$8,0,IF(SUM($BL557:BT557)&lt;$C557,MIN(N$8-(BI557+AX557+AB556),$C557-SUM($BL557:BT557)),0))</f>
        <v>0</v>
      </c>
      <c r="BW557" s="52" t="e">
        <f t="shared" si="712"/>
        <v>#N/A</v>
      </c>
      <c r="BX557" s="174" t="e">
        <f t="shared" si="713"/>
        <v>#N/A</v>
      </c>
      <c r="BY557" s="39">
        <f t="shared" si="691"/>
        <v>0</v>
      </c>
      <c r="BZ557" s="174" t="e">
        <f t="shared" si="714"/>
        <v>#N/A</v>
      </c>
      <c r="CA557" s="37">
        <f t="shared" si="692"/>
        <v>0</v>
      </c>
      <c r="CB557" s="174" t="e">
        <f t="shared" si="715"/>
        <v>#N/A</v>
      </c>
      <c r="CC557" s="39">
        <f t="shared" si="693"/>
        <v>0</v>
      </c>
      <c r="CD557" s="174" t="e">
        <f t="shared" si="716"/>
        <v>#N/A</v>
      </c>
      <c r="CE557" s="39">
        <f t="shared" si="694"/>
        <v>0</v>
      </c>
      <c r="CF557" s="174" t="e">
        <f t="shared" si="717"/>
        <v>#N/A</v>
      </c>
      <c r="CG557" s="39">
        <f t="shared" si="695"/>
        <v>0</v>
      </c>
      <c r="CH557" s="174" t="e">
        <f t="shared" si="718"/>
        <v>#N/A</v>
      </c>
      <c r="CI557" s="39">
        <f t="shared" si="696"/>
        <v>0</v>
      </c>
      <c r="CJ557" s="174" t="e">
        <f t="shared" si="719"/>
        <v>#N/A</v>
      </c>
      <c r="CK557" s="39">
        <f t="shared" si="697"/>
        <v>0</v>
      </c>
      <c r="CL557" s="174" t="e">
        <f t="shared" si="720"/>
        <v>#N/A</v>
      </c>
      <c r="CM557" s="39">
        <f t="shared" si="698"/>
        <v>0</v>
      </c>
      <c r="CN557" s="174" t="e">
        <f t="shared" si="721"/>
        <v>#N/A</v>
      </c>
      <c r="CO557" s="39">
        <f t="shared" si="699"/>
        <v>0</v>
      </c>
      <c r="CP557" s="174" t="e">
        <f t="shared" si="722"/>
        <v>#N/A</v>
      </c>
      <c r="CQ557" s="39">
        <f t="shared" si="700"/>
        <v>0</v>
      </c>
      <c r="CR557" s="39" t="e">
        <f>IF(ISERROR(BX557),NA(),(BY557/Calculator!$E$6)/2)</f>
        <v>#N/A</v>
      </c>
      <c r="CS557" s="39" t="e">
        <f>IF(ISERROR(BZ557),NA(),(CA557/Calculator!$E$6)/2)</f>
        <v>#N/A</v>
      </c>
      <c r="CT557" s="39" t="e">
        <f>IF(ISERROR(CB557),NA(),(CC557/Calculator!$E$6)/2)</f>
        <v>#N/A</v>
      </c>
      <c r="CU557" s="39" t="e">
        <f>IF(ISERROR(CD557),NA(),(CE557/Calculator!$E$6)/2)</f>
        <v>#N/A</v>
      </c>
      <c r="CV557" s="39" t="e">
        <f>IF(ISERROR(CF557),NA(),(CG557/Calculator!$E$6)/2)</f>
        <v>#N/A</v>
      </c>
      <c r="CW557" s="39" t="e">
        <f>IF(ISERROR(CH557),NA(),(CI557/Calculator!$E$6)/2)</f>
        <v>#N/A</v>
      </c>
      <c r="CX557" s="39" t="e">
        <f>IF(ISERROR(CJ557),NA(),(CK557/Calculator!$E$6)/2)</f>
        <v>#N/A</v>
      </c>
      <c r="CY557" s="39" t="e">
        <f>IF(ISERROR(CL557),NA(),(CM557/Calculator!$E$6)/2)</f>
        <v>#N/A</v>
      </c>
      <c r="CZ557" s="39" t="e">
        <f>IF(ISERROR(CN557),NA(),(CO557/Calculator!$E$6)/2)</f>
        <v>#N/A</v>
      </c>
      <c r="DA557" s="39" t="e">
        <f>IF(ISERROR(CP557),NA(),(CQ557/Calculator!$E$6)/2)</f>
        <v>#N/A</v>
      </c>
    </row>
    <row r="558" spans="1:105" s="34" customFormat="1" ht="12" thickBot="1" x14ac:dyDescent="0.25">
      <c r="A558" s="51" t="str">
        <f t="shared" si="655"/>
        <v/>
      </c>
      <c r="B558" s="52" t="str">
        <f t="shared" si="723"/>
        <v/>
      </c>
      <c r="C558" s="53" t="str">
        <f t="shared" si="656"/>
        <v/>
      </c>
      <c r="D558" s="54"/>
      <c r="E558" s="36">
        <f t="shared" si="657"/>
        <v>0</v>
      </c>
      <c r="F558" s="36">
        <f t="shared" si="658"/>
        <v>0</v>
      </c>
      <c r="G558" s="36">
        <f t="shared" si="659"/>
        <v>0</v>
      </c>
      <c r="H558" s="36">
        <f t="shared" si="660"/>
        <v>0</v>
      </c>
      <c r="I558" s="36">
        <f t="shared" si="661"/>
        <v>0</v>
      </c>
      <c r="J558" s="36">
        <f t="shared" si="662"/>
        <v>0</v>
      </c>
      <c r="K558" s="36">
        <f t="shared" si="663"/>
        <v>0</v>
      </c>
      <c r="L558" s="36">
        <f t="shared" si="664"/>
        <v>0</v>
      </c>
      <c r="M558" s="36">
        <f t="shared" si="665"/>
        <v>0</v>
      </c>
      <c r="N558" s="36">
        <f t="shared" si="666"/>
        <v>0</v>
      </c>
      <c r="O558" s="49">
        <f t="shared" si="667"/>
        <v>0</v>
      </c>
      <c r="P558" s="132" t="str">
        <f t="shared" si="668"/>
        <v/>
      </c>
      <c r="Q558" s="50">
        <f t="shared" si="669"/>
        <v>0</v>
      </c>
      <c r="R558" s="37"/>
      <c r="S558" s="36">
        <f t="shared" si="670"/>
        <v>1000</v>
      </c>
      <c r="T558" s="36">
        <f t="shared" si="671"/>
        <v>0</v>
      </c>
      <c r="U558" s="36">
        <f t="shared" si="672"/>
        <v>0</v>
      </c>
      <c r="V558" s="36">
        <f t="shared" si="673"/>
        <v>0</v>
      </c>
      <c r="W558" s="36">
        <f t="shared" si="674"/>
        <v>3000</v>
      </c>
      <c r="X558" s="36">
        <f t="shared" si="675"/>
        <v>0</v>
      </c>
      <c r="Y558" s="36">
        <f t="shared" si="676"/>
        <v>0</v>
      </c>
      <c r="Z558" s="36">
        <f t="shared" si="677"/>
        <v>144169.84</v>
      </c>
      <c r="AA558" s="36">
        <f t="shared" si="678"/>
        <v>0</v>
      </c>
      <c r="AB558" s="36">
        <f t="shared" si="679"/>
        <v>0</v>
      </c>
      <c r="AC558" s="40"/>
      <c r="AD558" s="36">
        <f t="shared" si="645"/>
        <v>0</v>
      </c>
      <c r="AE558" s="36">
        <f t="shared" si="646"/>
        <v>0</v>
      </c>
      <c r="AF558" s="36">
        <f t="shared" si="647"/>
        <v>0</v>
      </c>
      <c r="AG558" s="36">
        <f t="shared" si="648"/>
        <v>0</v>
      </c>
      <c r="AH558" s="36">
        <f t="shared" si="649"/>
        <v>0</v>
      </c>
      <c r="AI558" s="36">
        <f t="shared" si="650"/>
        <v>0</v>
      </c>
      <c r="AJ558" s="36">
        <f t="shared" si="651"/>
        <v>0</v>
      </c>
      <c r="AK558" s="36">
        <f t="shared" si="652"/>
        <v>0</v>
      </c>
      <c r="AL558" s="36">
        <f t="shared" si="653"/>
        <v>0</v>
      </c>
      <c r="AM558" s="36">
        <f t="shared" si="654"/>
        <v>0</v>
      </c>
      <c r="AN558" s="40"/>
      <c r="AO558" s="36">
        <f t="shared" si="680"/>
        <v>0</v>
      </c>
      <c r="AP558" s="36">
        <f t="shared" si="681"/>
        <v>0</v>
      </c>
      <c r="AQ558" s="36">
        <f t="shared" si="682"/>
        <v>0</v>
      </c>
      <c r="AR558" s="36">
        <f t="shared" si="683"/>
        <v>0</v>
      </c>
      <c r="AS558" s="36">
        <f t="shared" si="684"/>
        <v>0</v>
      </c>
      <c r="AT558" s="36">
        <f t="shared" si="685"/>
        <v>0</v>
      </c>
      <c r="AU558" s="36">
        <f t="shared" si="686"/>
        <v>0</v>
      </c>
      <c r="AV558" s="36">
        <f t="shared" si="687"/>
        <v>419.27</v>
      </c>
      <c r="AW558" s="36">
        <f t="shared" si="688"/>
        <v>0</v>
      </c>
      <c r="AX558" s="36">
        <f t="shared" si="689"/>
        <v>0</v>
      </c>
      <c r="AZ558" s="36">
        <f t="shared" si="701"/>
        <v>0</v>
      </c>
      <c r="BA558" s="36">
        <f t="shared" si="702"/>
        <v>0</v>
      </c>
      <c r="BB558" s="36">
        <f t="shared" si="703"/>
        <v>0</v>
      </c>
      <c r="BC558" s="36">
        <f t="shared" si="704"/>
        <v>0</v>
      </c>
      <c r="BD558" s="36">
        <f t="shared" si="705"/>
        <v>0</v>
      </c>
      <c r="BE558" s="36">
        <f t="shared" si="706"/>
        <v>0</v>
      </c>
      <c r="BF558" s="36">
        <f t="shared" si="707"/>
        <v>0</v>
      </c>
      <c r="BG558" s="36">
        <f t="shared" si="708"/>
        <v>0</v>
      </c>
      <c r="BH558" s="36">
        <f t="shared" si="709"/>
        <v>0</v>
      </c>
      <c r="BI558" s="36">
        <f t="shared" si="710"/>
        <v>0</v>
      </c>
      <c r="BJ558" s="118">
        <f t="shared" si="690"/>
        <v>0</v>
      </c>
      <c r="BK558" s="37"/>
      <c r="BL558" s="38">
        <f t="shared" si="711"/>
        <v>0</v>
      </c>
      <c r="BM558" s="39">
        <f>IF(BA558+AP558+T557&gt;=F$8,0,IF(SUM($BL558:BL558)&lt;$C558,MIN(F$8-(BA558+AP558+T557),$C558-SUM($BL558:BL558)),0))</f>
        <v>0</v>
      </c>
      <c r="BN558" s="39">
        <f>IF(BB558+AQ558+U557&gt;=G$8,0,IF(SUM($BL558:BM558)&lt;$C558,MIN(G$8-(BB558+AQ558+U557),$C558-SUM($BL558:BM558)),0))</f>
        <v>0</v>
      </c>
      <c r="BO558" s="39">
        <f>IF(BC558+AR558+V557&gt;=H$8,0,IF(SUM($BL558:BN558)&lt;$C558,MIN(H$8-(BC558+AR558+V557),$C558-SUM($BL558:BN558)),0))</f>
        <v>0</v>
      </c>
      <c r="BP558" s="39">
        <f>IF(BD558+AS558+W557&gt;=I$8,0,IF(SUM($BL558:BO558)&lt;$C558,MIN(I$8-(BD558+AS558+W557),$C558-SUM($BL558:BO558)),0))</f>
        <v>0</v>
      </c>
      <c r="BQ558" s="39">
        <f>IF(BE558+AT558+X557&gt;=J$8,0,IF(SUM($BL558:BP558)&lt;$C558,MIN(J$8-(BE558+AT558+X557),$C558-SUM($BL558:BP558)),0))</f>
        <v>0</v>
      </c>
      <c r="BR558" s="39">
        <f>IF(BF558+AU558+Y557&gt;=K$8,0,IF(SUM($BL558:BQ558)&lt;$C558,MIN(K$8-(BF558+AU558+Y557),$C558-SUM($BL558:BQ558)),0))</f>
        <v>0</v>
      </c>
      <c r="BS558" s="39">
        <f>IF(BG558+AV558+Z557&gt;=L$8,0,IF(SUM($BL558:BR558)&lt;$C558,MIN(L$8-(BG558+AV558+Z557),$C558-SUM($BL558:BR558)),0))</f>
        <v>0</v>
      </c>
      <c r="BT558" s="39">
        <f>IF(BH558+AW558+AA557&gt;=M$8,0,IF(SUM($BL558:BS558)&lt;$C558,MIN(M$8-(BH558+AW558+AA557),$C558-SUM($BL558:BS558)),0))</f>
        <v>0</v>
      </c>
      <c r="BU558" s="39">
        <f>IF(BI558+AX558+AB557&gt;=N$8,0,IF(SUM($BL558:BT558)&lt;$C558,MIN(N$8-(BI558+AX558+AB557),$C558-SUM($BL558:BT558)),0))</f>
        <v>0</v>
      </c>
      <c r="BW558" s="52" t="e">
        <f t="shared" si="712"/>
        <v>#N/A</v>
      </c>
      <c r="BX558" s="174" t="e">
        <f t="shared" si="713"/>
        <v>#N/A</v>
      </c>
      <c r="BY558" s="39">
        <f t="shared" si="691"/>
        <v>0</v>
      </c>
      <c r="BZ558" s="174" t="e">
        <f t="shared" si="714"/>
        <v>#N/A</v>
      </c>
      <c r="CA558" s="37">
        <f t="shared" si="692"/>
        <v>0</v>
      </c>
      <c r="CB558" s="174" t="e">
        <f t="shared" si="715"/>
        <v>#N/A</v>
      </c>
      <c r="CC558" s="39">
        <f t="shared" si="693"/>
        <v>0</v>
      </c>
      <c r="CD558" s="174" t="e">
        <f t="shared" si="716"/>
        <v>#N/A</v>
      </c>
      <c r="CE558" s="39">
        <f t="shared" si="694"/>
        <v>0</v>
      </c>
      <c r="CF558" s="174" t="e">
        <f t="shared" si="717"/>
        <v>#N/A</v>
      </c>
      <c r="CG558" s="39">
        <f t="shared" si="695"/>
        <v>0</v>
      </c>
      <c r="CH558" s="174" t="e">
        <f t="shared" si="718"/>
        <v>#N/A</v>
      </c>
      <c r="CI558" s="39">
        <f t="shared" si="696"/>
        <v>0</v>
      </c>
      <c r="CJ558" s="174" t="e">
        <f t="shared" si="719"/>
        <v>#N/A</v>
      </c>
      <c r="CK558" s="39">
        <f t="shared" si="697"/>
        <v>0</v>
      </c>
      <c r="CL558" s="174" t="e">
        <f t="shared" si="720"/>
        <v>#N/A</v>
      </c>
      <c r="CM558" s="39">
        <f t="shared" si="698"/>
        <v>0</v>
      </c>
      <c r="CN558" s="174" t="e">
        <f t="shared" si="721"/>
        <v>#N/A</v>
      </c>
      <c r="CO558" s="39">
        <f t="shared" si="699"/>
        <v>0</v>
      </c>
      <c r="CP558" s="174" t="e">
        <f t="shared" si="722"/>
        <v>#N/A</v>
      </c>
      <c r="CQ558" s="39">
        <f t="shared" si="700"/>
        <v>0</v>
      </c>
      <c r="CR558" s="39" t="e">
        <f>IF(ISERROR(BX558),NA(),(BY558/Calculator!$E$6)/2)</f>
        <v>#N/A</v>
      </c>
      <c r="CS558" s="39" t="e">
        <f>IF(ISERROR(BZ558),NA(),(CA558/Calculator!$E$6)/2)</f>
        <v>#N/A</v>
      </c>
      <c r="CT558" s="39" t="e">
        <f>IF(ISERROR(CB558),NA(),(CC558/Calculator!$E$6)/2)</f>
        <v>#N/A</v>
      </c>
      <c r="CU558" s="39" t="e">
        <f>IF(ISERROR(CD558),NA(),(CE558/Calculator!$E$6)/2)</f>
        <v>#N/A</v>
      </c>
      <c r="CV558" s="39" t="e">
        <f>IF(ISERROR(CF558),NA(),(CG558/Calculator!$E$6)/2)</f>
        <v>#N/A</v>
      </c>
      <c r="CW558" s="39" t="e">
        <f>IF(ISERROR(CH558),NA(),(CI558/Calculator!$E$6)/2)</f>
        <v>#N/A</v>
      </c>
      <c r="CX558" s="39" t="e">
        <f>IF(ISERROR(CJ558),NA(),(CK558/Calculator!$E$6)/2)</f>
        <v>#N/A</v>
      </c>
      <c r="CY558" s="39" t="e">
        <f>IF(ISERROR(CL558),NA(),(CM558/Calculator!$E$6)/2)</f>
        <v>#N/A</v>
      </c>
      <c r="CZ558" s="39" t="e">
        <f>IF(ISERROR(CN558),NA(),(CO558/Calculator!$E$6)/2)</f>
        <v>#N/A</v>
      </c>
      <c r="DA558" s="39" t="e">
        <f>IF(ISERROR(CP558),NA(),(CQ558/Calculator!$E$6)/2)</f>
        <v>#N/A</v>
      </c>
    </row>
    <row r="559" spans="1:105" s="34" customFormat="1" ht="12" thickBot="1" x14ac:dyDescent="0.25">
      <c r="A559" s="51" t="str">
        <f t="shared" si="655"/>
        <v/>
      </c>
      <c r="B559" s="52" t="str">
        <f t="shared" si="723"/>
        <v/>
      </c>
      <c r="C559" s="53" t="str">
        <f t="shared" si="656"/>
        <v/>
      </c>
      <c r="D559" s="54"/>
      <c r="E559" s="36">
        <f t="shared" si="657"/>
        <v>0</v>
      </c>
      <c r="F559" s="36">
        <f t="shared" si="658"/>
        <v>0</v>
      </c>
      <c r="G559" s="36">
        <f t="shared" si="659"/>
        <v>0</v>
      </c>
      <c r="H559" s="36">
        <f t="shared" si="660"/>
        <v>0</v>
      </c>
      <c r="I559" s="36">
        <f t="shared" si="661"/>
        <v>0</v>
      </c>
      <c r="J559" s="36">
        <f t="shared" si="662"/>
        <v>0</v>
      </c>
      <c r="K559" s="36">
        <f t="shared" si="663"/>
        <v>0</v>
      </c>
      <c r="L559" s="36">
        <f t="shared" si="664"/>
        <v>0</v>
      </c>
      <c r="M559" s="36">
        <f t="shared" si="665"/>
        <v>0</v>
      </c>
      <c r="N559" s="36">
        <f t="shared" si="666"/>
        <v>0</v>
      </c>
      <c r="O559" s="49">
        <f t="shared" si="667"/>
        <v>0</v>
      </c>
      <c r="P559" s="132" t="str">
        <f t="shared" si="668"/>
        <v/>
      </c>
      <c r="Q559" s="50">
        <f t="shared" si="669"/>
        <v>0</v>
      </c>
      <c r="R559" s="37"/>
      <c r="S559" s="36">
        <f t="shared" si="670"/>
        <v>1000</v>
      </c>
      <c r="T559" s="36">
        <f t="shared" si="671"/>
        <v>0</v>
      </c>
      <c r="U559" s="36">
        <f t="shared" si="672"/>
        <v>0</v>
      </c>
      <c r="V559" s="36">
        <f t="shared" si="673"/>
        <v>0</v>
      </c>
      <c r="W559" s="36">
        <f t="shared" si="674"/>
        <v>3000</v>
      </c>
      <c r="X559" s="36">
        <f t="shared" si="675"/>
        <v>0</v>
      </c>
      <c r="Y559" s="36">
        <f t="shared" si="676"/>
        <v>0</v>
      </c>
      <c r="Z559" s="36">
        <f t="shared" si="677"/>
        <v>144590.34</v>
      </c>
      <c r="AA559" s="36">
        <f t="shared" si="678"/>
        <v>0</v>
      </c>
      <c r="AB559" s="36">
        <f t="shared" si="679"/>
        <v>0</v>
      </c>
      <c r="AC559" s="40"/>
      <c r="AD559" s="36">
        <f t="shared" si="645"/>
        <v>0</v>
      </c>
      <c r="AE559" s="36">
        <f t="shared" si="646"/>
        <v>0</v>
      </c>
      <c r="AF559" s="36">
        <f t="shared" si="647"/>
        <v>0</v>
      </c>
      <c r="AG559" s="36">
        <f t="shared" si="648"/>
        <v>0</v>
      </c>
      <c r="AH559" s="36">
        <f t="shared" si="649"/>
        <v>0</v>
      </c>
      <c r="AI559" s="36">
        <f t="shared" si="650"/>
        <v>0</v>
      </c>
      <c r="AJ559" s="36">
        <f t="shared" si="651"/>
        <v>0</v>
      </c>
      <c r="AK559" s="36">
        <f t="shared" si="652"/>
        <v>0</v>
      </c>
      <c r="AL559" s="36">
        <f t="shared" si="653"/>
        <v>0</v>
      </c>
      <c r="AM559" s="36">
        <f t="shared" si="654"/>
        <v>0</v>
      </c>
      <c r="AN559" s="40"/>
      <c r="AO559" s="36">
        <f t="shared" si="680"/>
        <v>0</v>
      </c>
      <c r="AP559" s="36">
        <f t="shared" si="681"/>
        <v>0</v>
      </c>
      <c r="AQ559" s="36">
        <f t="shared" si="682"/>
        <v>0</v>
      </c>
      <c r="AR559" s="36">
        <f t="shared" si="683"/>
        <v>0</v>
      </c>
      <c r="AS559" s="36">
        <f t="shared" si="684"/>
        <v>0</v>
      </c>
      <c r="AT559" s="36">
        <f t="shared" si="685"/>
        <v>0</v>
      </c>
      <c r="AU559" s="36">
        <f t="shared" si="686"/>
        <v>0</v>
      </c>
      <c r="AV559" s="36">
        <f t="shared" si="687"/>
        <v>420.5</v>
      </c>
      <c r="AW559" s="36">
        <f t="shared" si="688"/>
        <v>0</v>
      </c>
      <c r="AX559" s="36">
        <f t="shared" si="689"/>
        <v>0</v>
      </c>
      <c r="AZ559" s="36">
        <f t="shared" si="701"/>
        <v>0</v>
      </c>
      <c r="BA559" s="36">
        <f t="shared" si="702"/>
        <v>0</v>
      </c>
      <c r="BB559" s="36">
        <f t="shared" si="703"/>
        <v>0</v>
      </c>
      <c r="BC559" s="36">
        <f t="shared" si="704"/>
        <v>0</v>
      </c>
      <c r="BD559" s="36">
        <f t="shared" si="705"/>
        <v>0</v>
      </c>
      <c r="BE559" s="36">
        <f t="shared" si="706"/>
        <v>0</v>
      </c>
      <c r="BF559" s="36">
        <f t="shared" si="707"/>
        <v>0</v>
      </c>
      <c r="BG559" s="36">
        <f t="shared" si="708"/>
        <v>0</v>
      </c>
      <c r="BH559" s="36">
        <f t="shared" si="709"/>
        <v>0</v>
      </c>
      <c r="BI559" s="36">
        <f t="shared" si="710"/>
        <v>0</v>
      </c>
      <c r="BJ559" s="118">
        <f t="shared" si="690"/>
        <v>0</v>
      </c>
      <c r="BK559" s="37"/>
      <c r="BL559" s="38">
        <f t="shared" si="711"/>
        <v>0</v>
      </c>
      <c r="BM559" s="39">
        <f>IF(BA559+AP559+T558&gt;=F$8,0,IF(SUM($BL559:BL559)&lt;$C559,MIN(F$8-(BA559+AP559+T558),$C559-SUM($BL559:BL559)),0))</f>
        <v>0</v>
      </c>
      <c r="BN559" s="39">
        <f>IF(BB559+AQ559+U558&gt;=G$8,0,IF(SUM($BL559:BM559)&lt;$C559,MIN(G$8-(BB559+AQ559+U558),$C559-SUM($BL559:BM559)),0))</f>
        <v>0</v>
      </c>
      <c r="BO559" s="39">
        <f>IF(BC559+AR559+V558&gt;=H$8,0,IF(SUM($BL559:BN559)&lt;$C559,MIN(H$8-(BC559+AR559+V558),$C559-SUM($BL559:BN559)),0))</f>
        <v>0</v>
      </c>
      <c r="BP559" s="39">
        <f>IF(BD559+AS559+W558&gt;=I$8,0,IF(SUM($BL559:BO559)&lt;$C559,MIN(I$8-(BD559+AS559+W558),$C559-SUM($BL559:BO559)),0))</f>
        <v>0</v>
      </c>
      <c r="BQ559" s="39">
        <f>IF(BE559+AT559+X558&gt;=J$8,0,IF(SUM($BL559:BP559)&lt;$C559,MIN(J$8-(BE559+AT559+X558),$C559-SUM($BL559:BP559)),0))</f>
        <v>0</v>
      </c>
      <c r="BR559" s="39">
        <f>IF(BF559+AU559+Y558&gt;=K$8,0,IF(SUM($BL559:BQ559)&lt;$C559,MIN(K$8-(BF559+AU559+Y558),$C559-SUM($BL559:BQ559)),0))</f>
        <v>0</v>
      </c>
      <c r="BS559" s="39">
        <f>IF(BG559+AV559+Z558&gt;=L$8,0,IF(SUM($BL559:BR559)&lt;$C559,MIN(L$8-(BG559+AV559+Z558),$C559-SUM($BL559:BR559)),0))</f>
        <v>0</v>
      </c>
      <c r="BT559" s="39">
        <f>IF(BH559+AW559+AA558&gt;=M$8,0,IF(SUM($BL559:BS559)&lt;$C559,MIN(M$8-(BH559+AW559+AA558),$C559-SUM($BL559:BS559)),0))</f>
        <v>0</v>
      </c>
      <c r="BU559" s="39">
        <f>IF(BI559+AX559+AB558&gt;=N$8,0,IF(SUM($BL559:BT559)&lt;$C559,MIN(N$8-(BI559+AX559+AB558),$C559-SUM($BL559:BT559)),0))</f>
        <v>0</v>
      </c>
      <c r="BW559" s="52" t="e">
        <f t="shared" si="712"/>
        <v>#N/A</v>
      </c>
      <c r="BX559" s="174" t="e">
        <f t="shared" si="713"/>
        <v>#N/A</v>
      </c>
      <c r="BY559" s="39">
        <f t="shared" si="691"/>
        <v>0</v>
      </c>
      <c r="BZ559" s="174" t="e">
        <f t="shared" si="714"/>
        <v>#N/A</v>
      </c>
      <c r="CA559" s="37">
        <f t="shared" si="692"/>
        <v>0</v>
      </c>
      <c r="CB559" s="174" t="e">
        <f t="shared" si="715"/>
        <v>#N/A</v>
      </c>
      <c r="CC559" s="39">
        <f t="shared" si="693"/>
        <v>0</v>
      </c>
      <c r="CD559" s="174" t="e">
        <f t="shared" si="716"/>
        <v>#N/A</v>
      </c>
      <c r="CE559" s="39">
        <f t="shared" si="694"/>
        <v>0</v>
      </c>
      <c r="CF559" s="174" t="e">
        <f t="shared" si="717"/>
        <v>#N/A</v>
      </c>
      <c r="CG559" s="39">
        <f t="shared" si="695"/>
        <v>0</v>
      </c>
      <c r="CH559" s="174" t="e">
        <f t="shared" si="718"/>
        <v>#N/A</v>
      </c>
      <c r="CI559" s="39">
        <f t="shared" si="696"/>
        <v>0</v>
      </c>
      <c r="CJ559" s="174" t="e">
        <f t="shared" si="719"/>
        <v>#N/A</v>
      </c>
      <c r="CK559" s="39">
        <f t="shared" si="697"/>
        <v>0</v>
      </c>
      <c r="CL559" s="174" t="e">
        <f t="shared" si="720"/>
        <v>#N/A</v>
      </c>
      <c r="CM559" s="39">
        <f t="shared" si="698"/>
        <v>0</v>
      </c>
      <c r="CN559" s="174" t="e">
        <f t="shared" si="721"/>
        <v>#N/A</v>
      </c>
      <c r="CO559" s="39">
        <f t="shared" si="699"/>
        <v>0</v>
      </c>
      <c r="CP559" s="174" t="e">
        <f t="shared" si="722"/>
        <v>#N/A</v>
      </c>
      <c r="CQ559" s="39">
        <f t="shared" si="700"/>
        <v>0</v>
      </c>
      <c r="CR559" s="39" t="e">
        <f>IF(ISERROR(BX559),NA(),(BY559/Calculator!$E$6)/2)</f>
        <v>#N/A</v>
      </c>
      <c r="CS559" s="39" t="e">
        <f>IF(ISERROR(BZ559),NA(),(CA559/Calculator!$E$6)/2)</f>
        <v>#N/A</v>
      </c>
      <c r="CT559" s="39" t="e">
        <f>IF(ISERROR(CB559),NA(),(CC559/Calculator!$E$6)/2)</f>
        <v>#N/A</v>
      </c>
      <c r="CU559" s="39" t="e">
        <f>IF(ISERROR(CD559),NA(),(CE559/Calculator!$E$6)/2)</f>
        <v>#N/A</v>
      </c>
      <c r="CV559" s="39" t="e">
        <f>IF(ISERROR(CF559),NA(),(CG559/Calculator!$E$6)/2)</f>
        <v>#N/A</v>
      </c>
      <c r="CW559" s="39" t="e">
        <f>IF(ISERROR(CH559),NA(),(CI559/Calculator!$E$6)/2)</f>
        <v>#N/A</v>
      </c>
      <c r="CX559" s="39" t="e">
        <f>IF(ISERROR(CJ559),NA(),(CK559/Calculator!$E$6)/2)</f>
        <v>#N/A</v>
      </c>
      <c r="CY559" s="39" t="e">
        <f>IF(ISERROR(CL559),NA(),(CM559/Calculator!$E$6)/2)</f>
        <v>#N/A</v>
      </c>
      <c r="CZ559" s="39" t="e">
        <f>IF(ISERROR(CN559),NA(),(CO559/Calculator!$E$6)/2)</f>
        <v>#N/A</v>
      </c>
      <c r="DA559" s="39" t="e">
        <f>IF(ISERROR(CP559),NA(),(CQ559/Calculator!$E$6)/2)</f>
        <v>#N/A</v>
      </c>
    </row>
    <row r="560" spans="1:105" s="34" customFormat="1" ht="12" thickBot="1" x14ac:dyDescent="0.25">
      <c r="A560" s="51" t="str">
        <f t="shared" si="655"/>
        <v/>
      </c>
      <c r="B560" s="52" t="str">
        <f t="shared" si="723"/>
        <v/>
      </c>
      <c r="C560" s="53" t="str">
        <f t="shared" si="656"/>
        <v/>
      </c>
      <c r="D560" s="54"/>
      <c r="E560" s="36">
        <f t="shared" si="657"/>
        <v>0</v>
      </c>
      <c r="F560" s="36">
        <f t="shared" si="658"/>
        <v>0</v>
      </c>
      <c r="G560" s="36">
        <f t="shared" si="659"/>
        <v>0</v>
      </c>
      <c r="H560" s="36">
        <f t="shared" si="660"/>
        <v>0</v>
      </c>
      <c r="I560" s="36">
        <f t="shared" si="661"/>
        <v>0</v>
      </c>
      <c r="J560" s="36">
        <f t="shared" si="662"/>
        <v>0</v>
      </c>
      <c r="K560" s="36">
        <f t="shared" si="663"/>
        <v>0</v>
      </c>
      <c r="L560" s="36">
        <f t="shared" si="664"/>
        <v>0</v>
      </c>
      <c r="M560" s="36">
        <f t="shared" si="665"/>
        <v>0</v>
      </c>
      <c r="N560" s="36">
        <f t="shared" si="666"/>
        <v>0</v>
      </c>
      <c r="O560" s="49">
        <f t="shared" si="667"/>
        <v>0</v>
      </c>
      <c r="P560" s="132" t="str">
        <f t="shared" si="668"/>
        <v/>
      </c>
      <c r="Q560" s="50">
        <f t="shared" si="669"/>
        <v>0</v>
      </c>
      <c r="R560" s="37"/>
      <c r="S560" s="36">
        <f t="shared" si="670"/>
        <v>1000</v>
      </c>
      <c r="T560" s="36">
        <f t="shared" si="671"/>
        <v>0</v>
      </c>
      <c r="U560" s="36">
        <f t="shared" si="672"/>
        <v>0</v>
      </c>
      <c r="V560" s="36">
        <f t="shared" si="673"/>
        <v>0</v>
      </c>
      <c r="W560" s="36">
        <f t="shared" si="674"/>
        <v>3000</v>
      </c>
      <c r="X560" s="36">
        <f t="shared" si="675"/>
        <v>0</v>
      </c>
      <c r="Y560" s="36">
        <f t="shared" si="676"/>
        <v>0</v>
      </c>
      <c r="Z560" s="36">
        <f t="shared" si="677"/>
        <v>145012.06</v>
      </c>
      <c r="AA560" s="36">
        <f t="shared" si="678"/>
        <v>0</v>
      </c>
      <c r="AB560" s="36">
        <f t="shared" si="679"/>
        <v>0</v>
      </c>
      <c r="AC560" s="40"/>
      <c r="AD560" s="36">
        <f t="shared" si="645"/>
        <v>0</v>
      </c>
      <c r="AE560" s="36">
        <f t="shared" si="646"/>
        <v>0</v>
      </c>
      <c r="AF560" s="36">
        <f t="shared" si="647"/>
        <v>0</v>
      </c>
      <c r="AG560" s="36">
        <f t="shared" si="648"/>
        <v>0</v>
      </c>
      <c r="AH560" s="36">
        <f t="shared" si="649"/>
        <v>0</v>
      </c>
      <c r="AI560" s="36">
        <f t="shared" si="650"/>
        <v>0</v>
      </c>
      <c r="AJ560" s="36">
        <f t="shared" si="651"/>
        <v>0</v>
      </c>
      <c r="AK560" s="36">
        <f t="shared" si="652"/>
        <v>0</v>
      </c>
      <c r="AL560" s="36">
        <f t="shared" si="653"/>
        <v>0</v>
      </c>
      <c r="AM560" s="36">
        <f t="shared" si="654"/>
        <v>0</v>
      </c>
      <c r="AN560" s="40"/>
      <c r="AO560" s="36">
        <f t="shared" si="680"/>
        <v>0</v>
      </c>
      <c r="AP560" s="36">
        <f t="shared" si="681"/>
        <v>0</v>
      </c>
      <c r="AQ560" s="36">
        <f t="shared" si="682"/>
        <v>0</v>
      </c>
      <c r="AR560" s="36">
        <f t="shared" si="683"/>
        <v>0</v>
      </c>
      <c r="AS560" s="36">
        <f t="shared" si="684"/>
        <v>0</v>
      </c>
      <c r="AT560" s="36">
        <f t="shared" si="685"/>
        <v>0</v>
      </c>
      <c r="AU560" s="36">
        <f t="shared" si="686"/>
        <v>0</v>
      </c>
      <c r="AV560" s="36">
        <f t="shared" si="687"/>
        <v>421.72</v>
      </c>
      <c r="AW560" s="36">
        <f t="shared" si="688"/>
        <v>0</v>
      </c>
      <c r="AX560" s="36">
        <f t="shared" si="689"/>
        <v>0</v>
      </c>
      <c r="AZ560" s="36">
        <f t="shared" si="701"/>
        <v>0</v>
      </c>
      <c r="BA560" s="36">
        <f t="shared" si="702"/>
        <v>0</v>
      </c>
      <c r="BB560" s="36">
        <f t="shared" si="703"/>
        <v>0</v>
      </c>
      <c r="BC560" s="36">
        <f t="shared" si="704"/>
        <v>0</v>
      </c>
      <c r="BD560" s="36">
        <f t="shared" si="705"/>
        <v>0</v>
      </c>
      <c r="BE560" s="36">
        <f t="shared" si="706"/>
        <v>0</v>
      </c>
      <c r="BF560" s="36">
        <f t="shared" si="707"/>
        <v>0</v>
      </c>
      <c r="BG560" s="36">
        <f t="shared" si="708"/>
        <v>0</v>
      </c>
      <c r="BH560" s="36">
        <f t="shared" si="709"/>
        <v>0</v>
      </c>
      <c r="BI560" s="36">
        <f t="shared" si="710"/>
        <v>0</v>
      </c>
      <c r="BJ560" s="118">
        <f t="shared" si="690"/>
        <v>0</v>
      </c>
      <c r="BK560" s="37"/>
      <c r="BL560" s="38">
        <f t="shared" si="711"/>
        <v>0</v>
      </c>
      <c r="BM560" s="39">
        <f>IF(BA560+AP560+T559&gt;=F$8,0,IF(SUM($BL560:BL560)&lt;$C560,MIN(F$8-(BA560+AP560+T559),$C560-SUM($BL560:BL560)),0))</f>
        <v>0</v>
      </c>
      <c r="BN560" s="39">
        <f>IF(BB560+AQ560+U559&gt;=G$8,0,IF(SUM($BL560:BM560)&lt;$C560,MIN(G$8-(BB560+AQ560+U559),$C560-SUM($BL560:BM560)),0))</f>
        <v>0</v>
      </c>
      <c r="BO560" s="39">
        <f>IF(BC560+AR560+V559&gt;=H$8,0,IF(SUM($BL560:BN560)&lt;$C560,MIN(H$8-(BC560+AR560+V559),$C560-SUM($BL560:BN560)),0))</f>
        <v>0</v>
      </c>
      <c r="BP560" s="39">
        <f>IF(BD560+AS560+W559&gt;=I$8,0,IF(SUM($BL560:BO560)&lt;$C560,MIN(I$8-(BD560+AS560+W559),$C560-SUM($BL560:BO560)),0))</f>
        <v>0</v>
      </c>
      <c r="BQ560" s="39">
        <f>IF(BE560+AT560+X559&gt;=J$8,0,IF(SUM($BL560:BP560)&lt;$C560,MIN(J$8-(BE560+AT560+X559),$C560-SUM($BL560:BP560)),0))</f>
        <v>0</v>
      </c>
      <c r="BR560" s="39">
        <f>IF(BF560+AU560+Y559&gt;=K$8,0,IF(SUM($BL560:BQ560)&lt;$C560,MIN(K$8-(BF560+AU560+Y559),$C560-SUM($BL560:BQ560)),0))</f>
        <v>0</v>
      </c>
      <c r="BS560" s="39">
        <f>IF(BG560+AV560+Z559&gt;=L$8,0,IF(SUM($BL560:BR560)&lt;$C560,MIN(L$8-(BG560+AV560+Z559),$C560-SUM($BL560:BR560)),0))</f>
        <v>0</v>
      </c>
      <c r="BT560" s="39">
        <f>IF(BH560+AW560+AA559&gt;=M$8,0,IF(SUM($BL560:BS560)&lt;$C560,MIN(M$8-(BH560+AW560+AA559),$C560-SUM($BL560:BS560)),0))</f>
        <v>0</v>
      </c>
      <c r="BU560" s="39">
        <f>IF(BI560+AX560+AB559&gt;=N$8,0,IF(SUM($BL560:BT560)&lt;$C560,MIN(N$8-(BI560+AX560+AB559),$C560-SUM($BL560:BT560)),0))</f>
        <v>0</v>
      </c>
      <c r="BW560" s="52" t="e">
        <f t="shared" si="712"/>
        <v>#N/A</v>
      </c>
      <c r="BX560" s="174" t="e">
        <f t="shared" si="713"/>
        <v>#N/A</v>
      </c>
      <c r="BY560" s="39">
        <f t="shared" si="691"/>
        <v>0</v>
      </c>
      <c r="BZ560" s="174" t="e">
        <f t="shared" si="714"/>
        <v>#N/A</v>
      </c>
      <c r="CA560" s="37">
        <f t="shared" si="692"/>
        <v>0</v>
      </c>
      <c r="CB560" s="174" t="e">
        <f t="shared" si="715"/>
        <v>#N/A</v>
      </c>
      <c r="CC560" s="39">
        <f t="shared" si="693"/>
        <v>0</v>
      </c>
      <c r="CD560" s="174" t="e">
        <f t="shared" si="716"/>
        <v>#N/A</v>
      </c>
      <c r="CE560" s="39">
        <f t="shared" si="694"/>
        <v>0</v>
      </c>
      <c r="CF560" s="174" t="e">
        <f t="shared" si="717"/>
        <v>#N/A</v>
      </c>
      <c r="CG560" s="39">
        <f t="shared" si="695"/>
        <v>0</v>
      </c>
      <c r="CH560" s="174" t="e">
        <f t="shared" si="718"/>
        <v>#N/A</v>
      </c>
      <c r="CI560" s="39">
        <f t="shared" si="696"/>
        <v>0</v>
      </c>
      <c r="CJ560" s="174" t="e">
        <f t="shared" si="719"/>
        <v>#N/A</v>
      </c>
      <c r="CK560" s="39">
        <f t="shared" si="697"/>
        <v>0</v>
      </c>
      <c r="CL560" s="174" t="e">
        <f t="shared" si="720"/>
        <v>#N/A</v>
      </c>
      <c r="CM560" s="39">
        <f t="shared" si="698"/>
        <v>0</v>
      </c>
      <c r="CN560" s="174" t="e">
        <f t="shared" si="721"/>
        <v>#N/A</v>
      </c>
      <c r="CO560" s="39">
        <f t="shared" si="699"/>
        <v>0</v>
      </c>
      <c r="CP560" s="174" t="e">
        <f t="shared" si="722"/>
        <v>#N/A</v>
      </c>
      <c r="CQ560" s="39">
        <f t="shared" si="700"/>
        <v>0</v>
      </c>
      <c r="CR560" s="39" t="e">
        <f>IF(ISERROR(BX560),NA(),(BY560/Calculator!$E$6)/2)</f>
        <v>#N/A</v>
      </c>
      <c r="CS560" s="39" t="e">
        <f>IF(ISERROR(BZ560),NA(),(CA560/Calculator!$E$6)/2)</f>
        <v>#N/A</v>
      </c>
      <c r="CT560" s="39" t="e">
        <f>IF(ISERROR(CB560),NA(),(CC560/Calculator!$E$6)/2)</f>
        <v>#N/A</v>
      </c>
      <c r="CU560" s="39" t="e">
        <f>IF(ISERROR(CD560),NA(),(CE560/Calculator!$E$6)/2)</f>
        <v>#N/A</v>
      </c>
      <c r="CV560" s="39" t="e">
        <f>IF(ISERROR(CF560),NA(),(CG560/Calculator!$E$6)/2)</f>
        <v>#N/A</v>
      </c>
      <c r="CW560" s="39" t="e">
        <f>IF(ISERROR(CH560),NA(),(CI560/Calculator!$E$6)/2)</f>
        <v>#N/A</v>
      </c>
      <c r="CX560" s="39" t="e">
        <f>IF(ISERROR(CJ560),NA(),(CK560/Calculator!$E$6)/2)</f>
        <v>#N/A</v>
      </c>
      <c r="CY560" s="39" t="e">
        <f>IF(ISERROR(CL560),NA(),(CM560/Calculator!$E$6)/2)</f>
        <v>#N/A</v>
      </c>
      <c r="CZ560" s="39" t="e">
        <f>IF(ISERROR(CN560),NA(),(CO560/Calculator!$E$6)/2)</f>
        <v>#N/A</v>
      </c>
      <c r="DA560" s="39" t="e">
        <f>IF(ISERROR(CP560),NA(),(CQ560/Calculator!$E$6)/2)</f>
        <v>#N/A</v>
      </c>
    </row>
    <row r="561" spans="1:105" s="34" customFormat="1" ht="12" thickBot="1" x14ac:dyDescent="0.25">
      <c r="A561" s="51" t="str">
        <f t="shared" si="655"/>
        <v/>
      </c>
      <c r="B561" s="52" t="str">
        <f t="shared" si="723"/>
        <v/>
      </c>
      <c r="C561" s="53" t="str">
        <f t="shared" si="656"/>
        <v/>
      </c>
      <c r="D561" s="54"/>
      <c r="E561" s="36">
        <f t="shared" si="657"/>
        <v>0</v>
      </c>
      <c r="F561" s="36">
        <f t="shared" si="658"/>
        <v>0</v>
      </c>
      <c r="G561" s="36">
        <f t="shared" si="659"/>
        <v>0</v>
      </c>
      <c r="H561" s="36">
        <f t="shared" si="660"/>
        <v>0</v>
      </c>
      <c r="I561" s="36">
        <f t="shared" si="661"/>
        <v>0</v>
      </c>
      <c r="J561" s="36">
        <f t="shared" si="662"/>
        <v>0</v>
      </c>
      <c r="K561" s="36">
        <f t="shared" si="663"/>
        <v>0</v>
      </c>
      <c r="L561" s="36">
        <f t="shared" si="664"/>
        <v>0</v>
      </c>
      <c r="M561" s="36">
        <f t="shared" si="665"/>
        <v>0</v>
      </c>
      <c r="N561" s="36">
        <f t="shared" si="666"/>
        <v>0</v>
      </c>
      <c r="O561" s="49">
        <f t="shared" si="667"/>
        <v>0</v>
      </c>
      <c r="P561" s="132" t="str">
        <f t="shared" si="668"/>
        <v/>
      </c>
      <c r="Q561" s="50">
        <f t="shared" si="669"/>
        <v>0</v>
      </c>
      <c r="R561" s="37"/>
      <c r="S561" s="36">
        <f t="shared" si="670"/>
        <v>1000</v>
      </c>
      <c r="T561" s="36">
        <f t="shared" si="671"/>
        <v>0</v>
      </c>
      <c r="U561" s="36">
        <f t="shared" si="672"/>
        <v>0</v>
      </c>
      <c r="V561" s="36">
        <f t="shared" si="673"/>
        <v>0</v>
      </c>
      <c r="W561" s="36">
        <f t="shared" si="674"/>
        <v>3000</v>
      </c>
      <c r="X561" s="36">
        <f t="shared" si="675"/>
        <v>0</v>
      </c>
      <c r="Y561" s="36">
        <f t="shared" si="676"/>
        <v>0</v>
      </c>
      <c r="Z561" s="36">
        <f t="shared" si="677"/>
        <v>145435.01</v>
      </c>
      <c r="AA561" s="36">
        <f t="shared" si="678"/>
        <v>0</v>
      </c>
      <c r="AB561" s="36">
        <f t="shared" si="679"/>
        <v>0</v>
      </c>
      <c r="AC561" s="40"/>
      <c r="AD561" s="36">
        <f t="shared" si="645"/>
        <v>0</v>
      </c>
      <c r="AE561" s="36">
        <f t="shared" si="646"/>
        <v>0</v>
      </c>
      <c r="AF561" s="36">
        <f t="shared" si="647"/>
        <v>0</v>
      </c>
      <c r="AG561" s="36">
        <f t="shared" si="648"/>
        <v>0</v>
      </c>
      <c r="AH561" s="36">
        <f t="shared" si="649"/>
        <v>0</v>
      </c>
      <c r="AI561" s="36">
        <f t="shared" si="650"/>
        <v>0</v>
      </c>
      <c r="AJ561" s="36">
        <f t="shared" si="651"/>
        <v>0</v>
      </c>
      <c r="AK561" s="36">
        <f t="shared" si="652"/>
        <v>0</v>
      </c>
      <c r="AL561" s="36">
        <f t="shared" si="653"/>
        <v>0</v>
      </c>
      <c r="AM561" s="36">
        <f t="shared" si="654"/>
        <v>0</v>
      </c>
      <c r="AN561" s="40"/>
      <c r="AO561" s="36">
        <f t="shared" si="680"/>
        <v>0</v>
      </c>
      <c r="AP561" s="36">
        <f t="shared" si="681"/>
        <v>0</v>
      </c>
      <c r="AQ561" s="36">
        <f t="shared" si="682"/>
        <v>0</v>
      </c>
      <c r="AR561" s="36">
        <f t="shared" si="683"/>
        <v>0</v>
      </c>
      <c r="AS561" s="36">
        <f t="shared" si="684"/>
        <v>0</v>
      </c>
      <c r="AT561" s="36">
        <f t="shared" si="685"/>
        <v>0</v>
      </c>
      <c r="AU561" s="36">
        <f t="shared" si="686"/>
        <v>0</v>
      </c>
      <c r="AV561" s="36">
        <f t="shared" si="687"/>
        <v>422.95</v>
      </c>
      <c r="AW561" s="36">
        <f t="shared" si="688"/>
        <v>0</v>
      </c>
      <c r="AX561" s="36">
        <f t="shared" si="689"/>
        <v>0</v>
      </c>
      <c r="AZ561" s="36">
        <f t="shared" si="701"/>
        <v>0</v>
      </c>
      <c r="BA561" s="36">
        <f t="shared" si="702"/>
        <v>0</v>
      </c>
      <c r="BB561" s="36">
        <f t="shared" si="703"/>
        <v>0</v>
      </c>
      <c r="BC561" s="36">
        <f t="shared" si="704"/>
        <v>0</v>
      </c>
      <c r="BD561" s="36">
        <f t="shared" si="705"/>
        <v>0</v>
      </c>
      <c r="BE561" s="36">
        <f t="shared" si="706"/>
        <v>0</v>
      </c>
      <c r="BF561" s="36">
        <f t="shared" si="707"/>
        <v>0</v>
      </c>
      <c r="BG561" s="36">
        <f t="shared" si="708"/>
        <v>0</v>
      </c>
      <c r="BH561" s="36">
        <f t="shared" si="709"/>
        <v>0</v>
      </c>
      <c r="BI561" s="36">
        <f t="shared" si="710"/>
        <v>0</v>
      </c>
      <c r="BJ561" s="118">
        <f t="shared" si="690"/>
        <v>0</v>
      </c>
      <c r="BK561" s="37"/>
      <c r="BL561" s="38">
        <f t="shared" si="711"/>
        <v>0</v>
      </c>
      <c r="BM561" s="39">
        <f>IF(BA561+AP561+T560&gt;=F$8,0,IF(SUM($BL561:BL561)&lt;$C561,MIN(F$8-(BA561+AP561+T560),$C561-SUM($BL561:BL561)),0))</f>
        <v>0</v>
      </c>
      <c r="BN561" s="39">
        <f>IF(BB561+AQ561+U560&gt;=G$8,0,IF(SUM($BL561:BM561)&lt;$C561,MIN(G$8-(BB561+AQ561+U560),$C561-SUM($BL561:BM561)),0))</f>
        <v>0</v>
      </c>
      <c r="BO561" s="39">
        <f>IF(BC561+AR561+V560&gt;=H$8,0,IF(SUM($BL561:BN561)&lt;$C561,MIN(H$8-(BC561+AR561+V560),$C561-SUM($BL561:BN561)),0))</f>
        <v>0</v>
      </c>
      <c r="BP561" s="39">
        <f>IF(BD561+AS561+W560&gt;=I$8,0,IF(SUM($BL561:BO561)&lt;$C561,MIN(I$8-(BD561+AS561+W560),$C561-SUM($BL561:BO561)),0))</f>
        <v>0</v>
      </c>
      <c r="BQ561" s="39">
        <f>IF(BE561+AT561+X560&gt;=J$8,0,IF(SUM($BL561:BP561)&lt;$C561,MIN(J$8-(BE561+AT561+X560),$C561-SUM($BL561:BP561)),0))</f>
        <v>0</v>
      </c>
      <c r="BR561" s="39">
        <f>IF(BF561+AU561+Y560&gt;=K$8,0,IF(SUM($BL561:BQ561)&lt;$C561,MIN(K$8-(BF561+AU561+Y560),$C561-SUM($BL561:BQ561)),0))</f>
        <v>0</v>
      </c>
      <c r="BS561" s="39">
        <f>IF(BG561+AV561+Z560&gt;=L$8,0,IF(SUM($BL561:BR561)&lt;$C561,MIN(L$8-(BG561+AV561+Z560),$C561-SUM($BL561:BR561)),0))</f>
        <v>0</v>
      </c>
      <c r="BT561" s="39">
        <f>IF(BH561+AW561+AA560&gt;=M$8,0,IF(SUM($BL561:BS561)&lt;$C561,MIN(M$8-(BH561+AW561+AA560),$C561-SUM($BL561:BS561)),0))</f>
        <v>0</v>
      </c>
      <c r="BU561" s="39">
        <f>IF(BI561+AX561+AB560&gt;=N$8,0,IF(SUM($BL561:BT561)&lt;$C561,MIN(N$8-(BI561+AX561+AB560),$C561-SUM($BL561:BT561)),0))</f>
        <v>0</v>
      </c>
      <c r="BW561" s="52" t="e">
        <f t="shared" si="712"/>
        <v>#N/A</v>
      </c>
      <c r="BX561" s="174" t="e">
        <f t="shared" si="713"/>
        <v>#N/A</v>
      </c>
      <c r="BY561" s="39">
        <f t="shared" si="691"/>
        <v>0</v>
      </c>
      <c r="BZ561" s="174" t="e">
        <f t="shared" si="714"/>
        <v>#N/A</v>
      </c>
      <c r="CA561" s="37">
        <f t="shared" si="692"/>
        <v>0</v>
      </c>
      <c r="CB561" s="174" t="e">
        <f t="shared" si="715"/>
        <v>#N/A</v>
      </c>
      <c r="CC561" s="39">
        <f t="shared" si="693"/>
        <v>0</v>
      </c>
      <c r="CD561" s="174" t="e">
        <f t="shared" si="716"/>
        <v>#N/A</v>
      </c>
      <c r="CE561" s="39">
        <f t="shared" si="694"/>
        <v>0</v>
      </c>
      <c r="CF561" s="174" t="e">
        <f t="shared" si="717"/>
        <v>#N/A</v>
      </c>
      <c r="CG561" s="39">
        <f t="shared" si="695"/>
        <v>0</v>
      </c>
      <c r="CH561" s="174" t="e">
        <f t="shared" si="718"/>
        <v>#N/A</v>
      </c>
      <c r="CI561" s="39">
        <f t="shared" si="696"/>
        <v>0</v>
      </c>
      <c r="CJ561" s="174" t="e">
        <f t="shared" si="719"/>
        <v>#N/A</v>
      </c>
      <c r="CK561" s="39">
        <f t="shared" si="697"/>
        <v>0</v>
      </c>
      <c r="CL561" s="174" t="e">
        <f t="shared" si="720"/>
        <v>#N/A</v>
      </c>
      <c r="CM561" s="39">
        <f t="shared" si="698"/>
        <v>0</v>
      </c>
      <c r="CN561" s="174" t="e">
        <f t="shared" si="721"/>
        <v>#N/A</v>
      </c>
      <c r="CO561" s="39">
        <f t="shared" si="699"/>
        <v>0</v>
      </c>
      <c r="CP561" s="174" t="e">
        <f t="shared" si="722"/>
        <v>#N/A</v>
      </c>
      <c r="CQ561" s="39">
        <f t="shared" si="700"/>
        <v>0</v>
      </c>
      <c r="CR561" s="39" t="e">
        <f>IF(ISERROR(BX561),NA(),(BY561/Calculator!$E$6)/2)</f>
        <v>#N/A</v>
      </c>
      <c r="CS561" s="39" t="e">
        <f>IF(ISERROR(BZ561),NA(),(CA561/Calculator!$E$6)/2)</f>
        <v>#N/A</v>
      </c>
      <c r="CT561" s="39" t="e">
        <f>IF(ISERROR(CB561),NA(),(CC561/Calculator!$E$6)/2)</f>
        <v>#N/A</v>
      </c>
      <c r="CU561" s="39" t="e">
        <f>IF(ISERROR(CD561),NA(),(CE561/Calculator!$E$6)/2)</f>
        <v>#N/A</v>
      </c>
      <c r="CV561" s="39" t="e">
        <f>IF(ISERROR(CF561),NA(),(CG561/Calculator!$E$6)/2)</f>
        <v>#N/A</v>
      </c>
      <c r="CW561" s="39" t="e">
        <f>IF(ISERROR(CH561),NA(),(CI561/Calculator!$E$6)/2)</f>
        <v>#N/A</v>
      </c>
      <c r="CX561" s="39" t="e">
        <f>IF(ISERROR(CJ561),NA(),(CK561/Calculator!$E$6)/2)</f>
        <v>#N/A</v>
      </c>
      <c r="CY561" s="39" t="e">
        <f>IF(ISERROR(CL561),NA(),(CM561/Calculator!$E$6)/2)</f>
        <v>#N/A</v>
      </c>
      <c r="CZ561" s="39" t="e">
        <f>IF(ISERROR(CN561),NA(),(CO561/Calculator!$E$6)/2)</f>
        <v>#N/A</v>
      </c>
      <c r="DA561" s="39" t="e">
        <f>IF(ISERROR(CP561),NA(),(CQ561/Calculator!$E$6)/2)</f>
        <v>#N/A</v>
      </c>
    </row>
    <row r="562" spans="1:105" s="34" customFormat="1" ht="12" thickBot="1" x14ac:dyDescent="0.25">
      <c r="A562" s="51" t="str">
        <f t="shared" si="655"/>
        <v/>
      </c>
      <c r="B562" s="52" t="str">
        <f t="shared" si="723"/>
        <v/>
      </c>
      <c r="C562" s="53" t="str">
        <f t="shared" si="656"/>
        <v/>
      </c>
      <c r="D562" s="54"/>
      <c r="E562" s="36">
        <f t="shared" si="657"/>
        <v>0</v>
      </c>
      <c r="F562" s="36">
        <f t="shared" si="658"/>
        <v>0</v>
      </c>
      <c r="G562" s="36">
        <f t="shared" si="659"/>
        <v>0</v>
      </c>
      <c r="H562" s="36">
        <f t="shared" si="660"/>
        <v>0</v>
      </c>
      <c r="I562" s="36">
        <f t="shared" si="661"/>
        <v>0</v>
      </c>
      <c r="J562" s="36">
        <f t="shared" si="662"/>
        <v>0</v>
      </c>
      <c r="K562" s="36">
        <f t="shared" si="663"/>
        <v>0</v>
      </c>
      <c r="L562" s="36">
        <f t="shared" si="664"/>
        <v>0</v>
      </c>
      <c r="M562" s="36">
        <f t="shared" si="665"/>
        <v>0</v>
      </c>
      <c r="N562" s="36">
        <f t="shared" si="666"/>
        <v>0</v>
      </c>
      <c r="O562" s="49">
        <f t="shared" si="667"/>
        <v>0</v>
      </c>
      <c r="P562" s="132" t="str">
        <f t="shared" si="668"/>
        <v/>
      </c>
      <c r="Q562" s="50">
        <f t="shared" si="669"/>
        <v>0</v>
      </c>
      <c r="R562" s="37"/>
      <c r="S562" s="36">
        <f t="shared" si="670"/>
        <v>1000</v>
      </c>
      <c r="T562" s="36">
        <f t="shared" si="671"/>
        <v>0</v>
      </c>
      <c r="U562" s="36">
        <f t="shared" si="672"/>
        <v>0</v>
      </c>
      <c r="V562" s="36">
        <f t="shared" si="673"/>
        <v>0</v>
      </c>
      <c r="W562" s="36">
        <f t="shared" si="674"/>
        <v>3000</v>
      </c>
      <c r="X562" s="36">
        <f t="shared" si="675"/>
        <v>0</v>
      </c>
      <c r="Y562" s="36">
        <f t="shared" si="676"/>
        <v>0</v>
      </c>
      <c r="Z562" s="36">
        <f t="shared" si="677"/>
        <v>145859.20000000001</v>
      </c>
      <c r="AA562" s="36">
        <f t="shared" si="678"/>
        <v>0</v>
      </c>
      <c r="AB562" s="36">
        <f t="shared" si="679"/>
        <v>0</v>
      </c>
      <c r="AC562" s="40"/>
      <c r="AD562" s="36">
        <f t="shared" si="645"/>
        <v>0</v>
      </c>
      <c r="AE562" s="36">
        <f t="shared" si="646"/>
        <v>0</v>
      </c>
      <c r="AF562" s="36">
        <f t="shared" si="647"/>
        <v>0</v>
      </c>
      <c r="AG562" s="36">
        <f t="shared" si="648"/>
        <v>0</v>
      </c>
      <c r="AH562" s="36">
        <f t="shared" si="649"/>
        <v>0</v>
      </c>
      <c r="AI562" s="36">
        <f t="shared" si="650"/>
        <v>0</v>
      </c>
      <c r="AJ562" s="36">
        <f t="shared" si="651"/>
        <v>0</v>
      </c>
      <c r="AK562" s="36">
        <f t="shared" si="652"/>
        <v>0</v>
      </c>
      <c r="AL562" s="36">
        <f t="shared" si="653"/>
        <v>0</v>
      </c>
      <c r="AM562" s="36">
        <f t="shared" si="654"/>
        <v>0</v>
      </c>
      <c r="AN562" s="40"/>
      <c r="AO562" s="36">
        <f t="shared" si="680"/>
        <v>0</v>
      </c>
      <c r="AP562" s="36">
        <f t="shared" si="681"/>
        <v>0</v>
      </c>
      <c r="AQ562" s="36">
        <f t="shared" si="682"/>
        <v>0</v>
      </c>
      <c r="AR562" s="36">
        <f t="shared" si="683"/>
        <v>0</v>
      </c>
      <c r="AS562" s="36">
        <f t="shared" si="684"/>
        <v>0</v>
      </c>
      <c r="AT562" s="36">
        <f t="shared" si="685"/>
        <v>0</v>
      </c>
      <c r="AU562" s="36">
        <f t="shared" si="686"/>
        <v>0</v>
      </c>
      <c r="AV562" s="36">
        <f t="shared" si="687"/>
        <v>424.19</v>
      </c>
      <c r="AW562" s="36">
        <f t="shared" si="688"/>
        <v>0</v>
      </c>
      <c r="AX562" s="36">
        <f t="shared" si="689"/>
        <v>0</v>
      </c>
      <c r="AZ562" s="36">
        <f t="shared" si="701"/>
        <v>0</v>
      </c>
      <c r="BA562" s="36">
        <f t="shared" si="702"/>
        <v>0</v>
      </c>
      <c r="BB562" s="36">
        <f t="shared" si="703"/>
        <v>0</v>
      </c>
      <c r="BC562" s="36">
        <f t="shared" si="704"/>
        <v>0</v>
      </c>
      <c r="BD562" s="36">
        <f t="shared" si="705"/>
        <v>0</v>
      </c>
      <c r="BE562" s="36">
        <f t="shared" si="706"/>
        <v>0</v>
      </c>
      <c r="BF562" s="36">
        <f t="shared" si="707"/>
        <v>0</v>
      </c>
      <c r="BG562" s="36">
        <f t="shared" si="708"/>
        <v>0</v>
      </c>
      <c r="BH562" s="36">
        <f t="shared" si="709"/>
        <v>0</v>
      </c>
      <c r="BI562" s="36">
        <f t="shared" si="710"/>
        <v>0</v>
      </c>
      <c r="BJ562" s="118">
        <f t="shared" si="690"/>
        <v>0</v>
      </c>
      <c r="BK562" s="37"/>
      <c r="BL562" s="38">
        <f t="shared" si="711"/>
        <v>0</v>
      </c>
      <c r="BM562" s="39">
        <f>IF(BA562+AP562+T561&gt;=F$8,0,IF(SUM($BL562:BL562)&lt;$C562,MIN(F$8-(BA562+AP562+T561),$C562-SUM($BL562:BL562)),0))</f>
        <v>0</v>
      </c>
      <c r="BN562" s="39">
        <f>IF(BB562+AQ562+U561&gt;=G$8,0,IF(SUM($BL562:BM562)&lt;$C562,MIN(G$8-(BB562+AQ562+U561),$C562-SUM($BL562:BM562)),0))</f>
        <v>0</v>
      </c>
      <c r="BO562" s="39">
        <f>IF(BC562+AR562+V561&gt;=H$8,0,IF(SUM($BL562:BN562)&lt;$C562,MIN(H$8-(BC562+AR562+V561),$C562-SUM($BL562:BN562)),0))</f>
        <v>0</v>
      </c>
      <c r="BP562" s="39">
        <f>IF(BD562+AS562+W561&gt;=I$8,0,IF(SUM($BL562:BO562)&lt;$C562,MIN(I$8-(BD562+AS562+W561),$C562-SUM($BL562:BO562)),0))</f>
        <v>0</v>
      </c>
      <c r="BQ562" s="39">
        <f>IF(BE562+AT562+X561&gt;=J$8,0,IF(SUM($BL562:BP562)&lt;$C562,MIN(J$8-(BE562+AT562+X561),$C562-SUM($BL562:BP562)),0))</f>
        <v>0</v>
      </c>
      <c r="BR562" s="39">
        <f>IF(BF562+AU562+Y561&gt;=K$8,0,IF(SUM($BL562:BQ562)&lt;$C562,MIN(K$8-(BF562+AU562+Y561),$C562-SUM($BL562:BQ562)),0))</f>
        <v>0</v>
      </c>
      <c r="BS562" s="39">
        <f>IF(BG562+AV562+Z561&gt;=L$8,0,IF(SUM($BL562:BR562)&lt;$C562,MIN(L$8-(BG562+AV562+Z561),$C562-SUM($BL562:BR562)),0))</f>
        <v>0</v>
      </c>
      <c r="BT562" s="39">
        <f>IF(BH562+AW562+AA561&gt;=M$8,0,IF(SUM($BL562:BS562)&lt;$C562,MIN(M$8-(BH562+AW562+AA561),$C562-SUM($BL562:BS562)),0))</f>
        <v>0</v>
      </c>
      <c r="BU562" s="39">
        <f>IF(BI562+AX562+AB561&gt;=N$8,0,IF(SUM($BL562:BT562)&lt;$C562,MIN(N$8-(BI562+AX562+AB561),$C562-SUM($BL562:BT562)),0))</f>
        <v>0</v>
      </c>
      <c r="BW562" s="52" t="e">
        <f t="shared" si="712"/>
        <v>#N/A</v>
      </c>
      <c r="BX562" s="174" t="e">
        <f t="shared" si="713"/>
        <v>#N/A</v>
      </c>
      <c r="BY562" s="39">
        <f t="shared" si="691"/>
        <v>0</v>
      </c>
      <c r="BZ562" s="174" t="e">
        <f t="shared" si="714"/>
        <v>#N/A</v>
      </c>
      <c r="CA562" s="37">
        <f t="shared" si="692"/>
        <v>0</v>
      </c>
      <c r="CB562" s="174" t="e">
        <f t="shared" si="715"/>
        <v>#N/A</v>
      </c>
      <c r="CC562" s="39">
        <f t="shared" si="693"/>
        <v>0</v>
      </c>
      <c r="CD562" s="174" t="e">
        <f t="shared" si="716"/>
        <v>#N/A</v>
      </c>
      <c r="CE562" s="39">
        <f t="shared" si="694"/>
        <v>0</v>
      </c>
      <c r="CF562" s="174" t="e">
        <f t="shared" si="717"/>
        <v>#N/A</v>
      </c>
      <c r="CG562" s="39">
        <f t="shared" si="695"/>
        <v>0</v>
      </c>
      <c r="CH562" s="174" t="e">
        <f t="shared" si="718"/>
        <v>#N/A</v>
      </c>
      <c r="CI562" s="39">
        <f t="shared" si="696"/>
        <v>0</v>
      </c>
      <c r="CJ562" s="174" t="e">
        <f t="shared" si="719"/>
        <v>#N/A</v>
      </c>
      <c r="CK562" s="39">
        <f t="shared" si="697"/>
        <v>0</v>
      </c>
      <c r="CL562" s="174" t="e">
        <f t="shared" si="720"/>
        <v>#N/A</v>
      </c>
      <c r="CM562" s="39">
        <f t="shared" si="698"/>
        <v>0</v>
      </c>
      <c r="CN562" s="174" t="e">
        <f t="shared" si="721"/>
        <v>#N/A</v>
      </c>
      <c r="CO562" s="39">
        <f t="shared" si="699"/>
        <v>0</v>
      </c>
      <c r="CP562" s="174" t="e">
        <f t="shared" si="722"/>
        <v>#N/A</v>
      </c>
      <c r="CQ562" s="39">
        <f t="shared" si="700"/>
        <v>0</v>
      </c>
      <c r="CR562" s="39" t="e">
        <f>IF(ISERROR(BX562),NA(),(BY562/Calculator!$E$6)/2)</f>
        <v>#N/A</v>
      </c>
      <c r="CS562" s="39" t="e">
        <f>IF(ISERROR(BZ562),NA(),(CA562/Calculator!$E$6)/2)</f>
        <v>#N/A</v>
      </c>
      <c r="CT562" s="39" t="e">
        <f>IF(ISERROR(CB562),NA(),(CC562/Calculator!$E$6)/2)</f>
        <v>#N/A</v>
      </c>
      <c r="CU562" s="39" t="e">
        <f>IF(ISERROR(CD562),NA(),(CE562/Calculator!$E$6)/2)</f>
        <v>#N/A</v>
      </c>
      <c r="CV562" s="39" t="e">
        <f>IF(ISERROR(CF562),NA(),(CG562/Calculator!$E$6)/2)</f>
        <v>#N/A</v>
      </c>
      <c r="CW562" s="39" t="e">
        <f>IF(ISERROR(CH562),NA(),(CI562/Calculator!$E$6)/2)</f>
        <v>#N/A</v>
      </c>
      <c r="CX562" s="39" t="e">
        <f>IF(ISERROR(CJ562),NA(),(CK562/Calculator!$E$6)/2)</f>
        <v>#N/A</v>
      </c>
      <c r="CY562" s="39" t="e">
        <f>IF(ISERROR(CL562),NA(),(CM562/Calculator!$E$6)/2)</f>
        <v>#N/A</v>
      </c>
      <c r="CZ562" s="39" t="e">
        <f>IF(ISERROR(CN562),NA(),(CO562/Calculator!$E$6)/2)</f>
        <v>#N/A</v>
      </c>
      <c r="DA562" s="39" t="e">
        <f>IF(ISERROR(CP562),NA(),(CQ562/Calculator!$E$6)/2)</f>
        <v>#N/A</v>
      </c>
    </row>
    <row r="563" spans="1:105" s="34" customFormat="1" ht="12" thickBot="1" x14ac:dyDescent="0.25">
      <c r="A563" s="51" t="str">
        <f t="shared" si="655"/>
        <v/>
      </c>
      <c r="B563" s="52" t="str">
        <f t="shared" si="723"/>
        <v/>
      </c>
      <c r="C563" s="53" t="str">
        <f t="shared" si="656"/>
        <v/>
      </c>
      <c r="D563" s="54"/>
      <c r="E563" s="36">
        <f t="shared" si="657"/>
        <v>0</v>
      </c>
      <c r="F563" s="36">
        <f t="shared" si="658"/>
        <v>0</v>
      </c>
      <c r="G563" s="36">
        <f t="shared" si="659"/>
        <v>0</v>
      </c>
      <c r="H563" s="36">
        <f t="shared" si="660"/>
        <v>0</v>
      </c>
      <c r="I563" s="36">
        <f t="shared" si="661"/>
        <v>0</v>
      </c>
      <c r="J563" s="36">
        <f t="shared" si="662"/>
        <v>0</v>
      </c>
      <c r="K563" s="36">
        <f t="shared" si="663"/>
        <v>0</v>
      </c>
      <c r="L563" s="36">
        <f t="shared" si="664"/>
        <v>0</v>
      </c>
      <c r="M563" s="36">
        <f t="shared" si="665"/>
        <v>0</v>
      </c>
      <c r="N563" s="36">
        <f t="shared" si="666"/>
        <v>0</v>
      </c>
      <c r="O563" s="49">
        <f t="shared" si="667"/>
        <v>0</v>
      </c>
      <c r="P563" s="132" t="str">
        <f t="shared" si="668"/>
        <v/>
      </c>
      <c r="Q563" s="50">
        <f t="shared" si="669"/>
        <v>0</v>
      </c>
      <c r="R563" s="37"/>
      <c r="S563" s="36">
        <f t="shared" si="670"/>
        <v>1000</v>
      </c>
      <c r="T563" s="36">
        <f t="shared" si="671"/>
        <v>0</v>
      </c>
      <c r="U563" s="36">
        <f t="shared" si="672"/>
        <v>0</v>
      </c>
      <c r="V563" s="36">
        <f t="shared" si="673"/>
        <v>0</v>
      </c>
      <c r="W563" s="36">
        <f t="shared" si="674"/>
        <v>3000</v>
      </c>
      <c r="X563" s="36">
        <f t="shared" si="675"/>
        <v>0</v>
      </c>
      <c r="Y563" s="36">
        <f t="shared" si="676"/>
        <v>0</v>
      </c>
      <c r="Z563" s="36">
        <f t="shared" si="677"/>
        <v>146284.62000000002</v>
      </c>
      <c r="AA563" s="36">
        <f t="shared" si="678"/>
        <v>0</v>
      </c>
      <c r="AB563" s="36">
        <f t="shared" si="679"/>
        <v>0</v>
      </c>
      <c r="AC563" s="40"/>
      <c r="AD563" s="36">
        <f t="shared" si="645"/>
        <v>0</v>
      </c>
      <c r="AE563" s="36">
        <f t="shared" si="646"/>
        <v>0</v>
      </c>
      <c r="AF563" s="36">
        <f t="shared" si="647"/>
        <v>0</v>
      </c>
      <c r="AG563" s="36">
        <f t="shared" si="648"/>
        <v>0</v>
      </c>
      <c r="AH563" s="36">
        <f t="shared" si="649"/>
        <v>0</v>
      </c>
      <c r="AI563" s="36">
        <f t="shared" si="650"/>
        <v>0</v>
      </c>
      <c r="AJ563" s="36">
        <f t="shared" si="651"/>
        <v>0</v>
      </c>
      <c r="AK563" s="36">
        <f t="shared" si="652"/>
        <v>0</v>
      </c>
      <c r="AL563" s="36">
        <f t="shared" si="653"/>
        <v>0</v>
      </c>
      <c r="AM563" s="36">
        <f t="shared" si="654"/>
        <v>0</v>
      </c>
      <c r="AN563" s="40"/>
      <c r="AO563" s="36">
        <f t="shared" si="680"/>
        <v>0</v>
      </c>
      <c r="AP563" s="36">
        <f t="shared" si="681"/>
        <v>0</v>
      </c>
      <c r="AQ563" s="36">
        <f t="shared" si="682"/>
        <v>0</v>
      </c>
      <c r="AR563" s="36">
        <f t="shared" si="683"/>
        <v>0</v>
      </c>
      <c r="AS563" s="36">
        <f t="shared" si="684"/>
        <v>0</v>
      </c>
      <c r="AT563" s="36">
        <f t="shared" si="685"/>
        <v>0</v>
      </c>
      <c r="AU563" s="36">
        <f t="shared" si="686"/>
        <v>0</v>
      </c>
      <c r="AV563" s="36">
        <f t="shared" si="687"/>
        <v>425.42</v>
      </c>
      <c r="AW563" s="36">
        <f t="shared" si="688"/>
        <v>0</v>
      </c>
      <c r="AX563" s="36">
        <f t="shared" si="689"/>
        <v>0</v>
      </c>
      <c r="AZ563" s="36">
        <f t="shared" si="701"/>
        <v>0</v>
      </c>
      <c r="BA563" s="36">
        <f t="shared" si="702"/>
        <v>0</v>
      </c>
      <c r="BB563" s="36">
        <f t="shared" si="703"/>
        <v>0</v>
      </c>
      <c r="BC563" s="36">
        <f t="shared" si="704"/>
        <v>0</v>
      </c>
      <c r="BD563" s="36">
        <f t="shared" si="705"/>
        <v>0</v>
      </c>
      <c r="BE563" s="36">
        <f t="shared" si="706"/>
        <v>0</v>
      </c>
      <c r="BF563" s="36">
        <f t="shared" si="707"/>
        <v>0</v>
      </c>
      <c r="BG563" s="36">
        <f t="shared" si="708"/>
        <v>0</v>
      </c>
      <c r="BH563" s="36">
        <f t="shared" si="709"/>
        <v>0</v>
      </c>
      <c r="BI563" s="36">
        <f t="shared" si="710"/>
        <v>0</v>
      </c>
      <c r="BJ563" s="118">
        <f t="shared" si="690"/>
        <v>0</v>
      </c>
      <c r="BK563" s="37"/>
      <c r="BL563" s="38">
        <f t="shared" si="711"/>
        <v>0</v>
      </c>
      <c r="BM563" s="39">
        <f>IF(BA563+AP563+T562&gt;=F$8,0,IF(SUM($BL563:BL563)&lt;$C563,MIN(F$8-(BA563+AP563+T562),$C563-SUM($BL563:BL563)),0))</f>
        <v>0</v>
      </c>
      <c r="BN563" s="39">
        <f>IF(BB563+AQ563+U562&gt;=G$8,0,IF(SUM($BL563:BM563)&lt;$C563,MIN(G$8-(BB563+AQ563+U562),$C563-SUM($BL563:BM563)),0))</f>
        <v>0</v>
      </c>
      <c r="BO563" s="39">
        <f>IF(BC563+AR563+V562&gt;=H$8,0,IF(SUM($BL563:BN563)&lt;$C563,MIN(H$8-(BC563+AR563+V562),$C563-SUM($BL563:BN563)),0))</f>
        <v>0</v>
      </c>
      <c r="BP563" s="39">
        <f>IF(BD563+AS563+W562&gt;=I$8,0,IF(SUM($BL563:BO563)&lt;$C563,MIN(I$8-(BD563+AS563+W562),$C563-SUM($BL563:BO563)),0))</f>
        <v>0</v>
      </c>
      <c r="BQ563" s="39">
        <f>IF(BE563+AT563+X562&gt;=J$8,0,IF(SUM($BL563:BP563)&lt;$C563,MIN(J$8-(BE563+AT563+X562),$C563-SUM($BL563:BP563)),0))</f>
        <v>0</v>
      </c>
      <c r="BR563" s="39">
        <f>IF(BF563+AU563+Y562&gt;=K$8,0,IF(SUM($BL563:BQ563)&lt;$C563,MIN(K$8-(BF563+AU563+Y562),$C563-SUM($BL563:BQ563)),0))</f>
        <v>0</v>
      </c>
      <c r="BS563" s="39">
        <f>IF(BG563+AV563+Z562&gt;=L$8,0,IF(SUM($BL563:BR563)&lt;$C563,MIN(L$8-(BG563+AV563+Z562),$C563-SUM($BL563:BR563)),0))</f>
        <v>0</v>
      </c>
      <c r="BT563" s="39">
        <f>IF(BH563+AW563+AA562&gt;=M$8,0,IF(SUM($BL563:BS563)&lt;$C563,MIN(M$8-(BH563+AW563+AA562),$C563-SUM($BL563:BS563)),0))</f>
        <v>0</v>
      </c>
      <c r="BU563" s="39">
        <f>IF(BI563+AX563+AB562&gt;=N$8,0,IF(SUM($BL563:BT563)&lt;$C563,MIN(N$8-(BI563+AX563+AB562),$C563-SUM($BL563:BT563)),0))</f>
        <v>0</v>
      </c>
      <c r="BW563" s="52" t="e">
        <f t="shared" si="712"/>
        <v>#N/A</v>
      </c>
      <c r="BX563" s="174" t="e">
        <f t="shared" si="713"/>
        <v>#N/A</v>
      </c>
      <c r="BY563" s="39">
        <f t="shared" si="691"/>
        <v>0</v>
      </c>
      <c r="BZ563" s="174" t="e">
        <f t="shared" si="714"/>
        <v>#N/A</v>
      </c>
      <c r="CA563" s="37">
        <f t="shared" si="692"/>
        <v>0</v>
      </c>
      <c r="CB563" s="174" t="e">
        <f t="shared" si="715"/>
        <v>#N/A</v>
      </c>
      <c r="CC563" s="39">
        <f t="shared" si="693"/>
        <v>0</v>
      </c>
      <c r="CD563" s="174" t="e">
        <f t="shared" si="716"/>
        <v>#N/A</v>
      </c>
      <c r="CE563" s="39">
        <f t="shared" si="694"/>
        <v>0</v>
      </c>
      <c r="CF563" s="174" t="e">
        <f t="shared" si="717"/>
        <v>#N/A</v>
      </c>
      <c r="CG563" s="39">
        <f t="shared" si="695"/>
        <v>0</v>
      </c>
      <c r="CH563" s="174" t="e">
        <f t="shared" si="718"/>
        <v>#N/A</v>
      </c>
      <c r="CI563" s="39">
        <f t="shared" si="696"/>
        <v>0</v>
      </c>
      <c r="CJ563" s="174" t="e">
        <f t="shared" si="719"/>
        <v>#N/A</v>
      </c>
      <c r="CK563" s="39">
        <f t="shared" si="697"/>
        <v>0</v>
      </c>
      <c r="CL563" s="174" t="e">
        <f t="shared" si="720"/>
        <v>#N/A</v>
      </c>
      <c r="CM563" s="39">
        <f t="shared" si="698"/>
        <v>0</v>
      </c>
      <c r="CN563" s="174" t="e">
        <f t="shared" si="721"/>
        <v>#N/A</v>
      </c>
      <c r="CO563" s="39">
        <f t="shared" si="699"/>
        <v>0</v>
      </c>
      <c r="CP563" s="174" t="e">
        <f t="shared" si="722"/>
        <v>#N/A</v>
      </c>
      <c r="CQ563" s="39">
        <f t="shared" si="700"/>
        <v>0</v>
      </c>
      <c r="CR563" s="39" t="e">
        <f>IF(ISERROR(BX563),NA(),(BY563/Calculator!$E$6)/2)</f>
        <v>#N/A</v>
      </c>
      <c r="CS563" s="39" t="e">
        <f>IF(ISERROR(BZ563),NA(),(CA563/Calculator!$E$6)/2)</f>
        <v>#N/A</v>
      </c>
      <c r="CT563" s="39" t="e">
        <f>IF(ISERROR(CB563),NA(),(CC563/Calculator!$E$6)/2)</f>
        <v>#N/A</v>
      </c>
      <c r="CU563" s="39" t="e">
        <f>IF(ISERROR(CD563),NA(),(CE563/Calculator!$E$6)/2)</f>
        <v>#N/A</v>
      </c>
      <c r="CV563" s="39" t="e">
        <f>IF(ISERROR(CF563),NA(),(CG563/Calculator!$E$6)/2)</f>
        <v>#N/A</v>
      </c>
      <c r="CW563" s="39" t="e">
        <f>IF(ISERROR(CH563),NA(),(CI563/Calculator!$E$6)/2)</f>
        <v>#N/A</v>
      </c>
      <c r="CX563" s="39" t="e">
        <f>IF(ISERROR(CJ563),NA(),(CK563/Calculator!$E$6)/2)</f>
        <v>#N/A</v>
      </c>
      <c r="CY563" s="39" t="e">
        <f>IF(ISERROR(CL563),NA(),(CM563/Calculator!$E$6)/2)</f>
        <v>#N/A</v>
      </c>
      <c r="CZ563" s="39" t="e">
        <f>IF(ISERROR(CN563),NA(),(CO563/Calculator!$E$6)/2)</f>
        <v>#N/A</v>
      </c>
      <c r="DA563" s="39" t="e">
        <f>IF(ISERROR(CP563),NA(),(CQ563/Calculator!$E$6)/2)</f>
        <v>#N/A</v>
      </c>
    </row>
    <row r="564" spans="1:105" s="34" customFormat="1" ht="12" thickBot="1" x14ac:dyDescent="0.25">
      <c r="A564" s="51" t="str">
        <f t="shared" si="655"/>
        <v/>
      </c>
      <c r="B564" s="52" t="str">
        <f t="shared" si="723"/>
        <v/>
      </c>
      <c r="C564" s="53" t="str">
        <f t="shared" si="656"/>
        <v/>
      </c>
      <c r="D564" s="54"/>
      <c r="E564" s="36">
        <f t="shared" si="657"/>
        <v>0</v>
      </c>
      <c r="F564" s="36">
        <f t="shared" si="658"/>
        <v>0</v>
      </c>
      <c r="G564" s="36">
        <f t="shared" si="659"/>
        <v>0</v>
      </c>
      <c r="H564" s="36">
        <f t="shared" si="660"/>
        <v>0</v>
      </c>
      <c r="I564" s="36">
        <f t="shared" si="661"/>
        <v>0</v>
      </c>
      <c r="J564" s="36">
        <f t="shared" si="662"/>
        <v>0</v>
      </c>
      <c r="K564" s="36">
        <f t="shared" si="663"/>
        <v>0</v>
      </c>
      <c r="L564" s="36">
        <f t="shared" si="664"/>
        <v>0</v>
      </c>
      <c r="M564" s="36">
        <f t="shared" si="665"/>
        <v>0</v>
      </c>
      <c r="N564" s="36">
        <f t="shared" si="666"/>
        <v>0</v>
      </c>
      <c r="O564" s="49">
        <f t="shared" si="667"/>
        <v>0</v>
      </c>
      <c r="P564" s="132" t="str">
        <f t="shared" si="668"/>
        <v/>
      </c>
      <c r="Q564" s="50">
        <f t="shared" si="669"/>
        <v>0</v>
      </c>
      <c r="R564" s="37"/>
      <c r="S564" s="36">
        <f t="shared" si="670"/>
        <v>1000</v>
      </c>
      <c r="T564" s="36">
        <f t="shared" si="671"/>
        <v>0</v>
      </c>
      <c r="U564" s="36">
        <f t="shared" si="672"/>
        <v>0</v>
      </c>
      <c r="V564" s="36">
        <f t="shared" si="673"/>
        <v>0</v>
      </c>
      <c r="W564" s="36">
        <f t="shared" si="674"/>
        <v>3000</v>
      </c>
      <c r="X564" s="36">
        <f t="shared" si="675"/>
        <v>0</v>
      </c>
      <c r="Y564" s="36">
        <f t="shared" si="676"/>
        <v>0</v>
      </c>
      <c r="Z564" s="36">
        <f t="shared" si="677"/>
        <v>146711.28000000003</v>
      </c>
      <c r="AA564" s="36">
        <f t="shared" si="678"/>
        <v>0</v>
      </c>
      <c r="AB564" s="36">
        <f t="shared" si="679"/>
        <v>0</v>
      </c>
      <c r="AC564" s="40"/>
      <c r="AD564" s="36">
        <f t="shared" si="645"/>
        <v>0</v>
      </c>
      <c r="AE564" s="36">
        <f t="shared" si="646"/>
        <v>0</v>
      </c>
      <c r="AF564" s="36">
        <f t="shared" si="647"/>
        <v>0</v>
      </c>
      <c r="AG564" s="36">
        <f t="shared" si="648"/>
        <v>0</v>
      </c>
      <c r="AH564" s="36">
        <f t="shared" si="649"/>
        <v>0</v>
      </c>
      <c r="AI564" s="36">
        <f t="shared" si="650"/>
        <v>0</v>
      </c>
      <c r="AJ564" s="36">
        <f t="shared" si="651"/>
        <v>0</v>
      </c>
      <c r="AK564" s="36">
        <f t="shared" si="652"/>
        <v>0</v>
      </c>
      <c r="AL564" s="36">
        <f t="shared" si="653"/>
        <v>0</v>
      </c>
      <c r="AM564" s="36">
        <f t="shared" si="654"/>
        <v>0</v>
      </c>
      <c r="AN564" s="40"/>
      <c r="AO564" s="36">
        <f t="shared" si="680"/>
        <v>0</v>
      </c>
      <c r="AP564" s="36">
        <f t="shared" si="681"/>
        <v>0</v>
      </c>
      <c r="AQ564" s="36">
        <f t="shared" si="682"/>
        <v>0</v>
      </c>
      <c r="AR564" s="36">
        <f t="shared" si="683"/>
        <v>0</v>
      </c>
      <c r="AS564" s="36">
        <f t="shared" si="684"/>
        <v>0</v>
      </c>
      <c r="AT564" s="36">
        <f t="shared" si="685"/>
        <v>0</v>
      </c>
      <c r="AU564" s="36">
        <f t="shared" si="686"/>
        <v>0</v>
      </c>
      <c r="AV564" s="36">
        <f t="shared" si="687"/>
        <v>426.66</v>
      </c>
      <c r="AW564" s="36">
        <f t="shared" si="688"/>
        <v>0</v>
      </c>
      <c r="AX564" s="36">
        <f t="shared" si="689"/>
        <v>0</v>
      </c>
      <c r="AZ564" s="36">
        <f t="shared" si="701"/>
        <v>0</v>
      </c>
      <c r="BA564" s="36">
        <f t="shared" si="702"/>
        <v>0</v>
      </c>
      <c r="BB564" s="36">
        <f t="shared" si="703"/>
        <v>0</v>
      </c>
      <c r="BC564" s="36">
        <f t="shared" si="704"/>
        <v>0</v>
      </c>
      <c r="BD564" s="36">
        <f t="shared" si="705"/>
        <v>0</v>
      </c>
      <c r="BE564" s="36">
        <f t="shared" si="706"/>
        <v>0</v>
      </c>
      <c r="BF564" s="36">
        <f t="shared" si="707"/>
        <v>0</v>
      </c>
      <c r="BG564" s="36">
        <f t="shared" si="708"/>
        <v>0</v>
      </c>
      <c r="BH564" s="36">
        <f t="shared" si="709"/>
        <v>0</v>
      </c>
      <c r="BI564" s="36">
        <f t="shared" si="710"/>
        <v>0</v>
      </c>
      <c r="BJ564" s="118">
        <f t="shared" si="690"/>
        <v>0</v>
      </c>
      <c r="BK564" s="37"/>
      <c r="BL564" s="38">
        <f t="shared" si="711"/>
        <v>0</v>
      </c>
      <c r="BM564" s="39">
        <f>IF(BA564+AP564+T563&gt;=F$8,0,IF(SUM($BL564:BL564)&lt;$C564,MIN(F$8-(BA564+AP564+T563),$C564-SUM($BL564:BL564)),0))</f>
        <v>0</v>
      </c>
      <c r="BN564" s="39">
        <f>IF(BB564+AQ564+U563&gt;=G$8,0,IF(SUM($BL564:BM564)&lt;$C564,MIN(G$8-(BB564+AQ564+U563),$C564-SUM($BL564:BM564)),0))</f>
        <v>0</v>
      </c>
      <c r="BO564" s="39">
        <f>IF(BC564+AR564+V563&gt;=H$8,0,IF(SUM($BL564:BN564)&lt;$C564,MIN(H$8-(BC564+AR564+V563),$C564-SUM($BL564:BN564)),0))</f>
        <v>0</v>
      </c>
      <c r="BP564" s="39">
        <f>IF(BD564+AS564+W563&gt;=I$8,0,IF(SUM($BL564:BO564)&lt;$C564,MIN(I$8-(BD564+AS564+W563),$C564-SUM($BL564:BO564)),0))</f>
        <v>0</v>
      </c>
      <c r="BQ564" s="39">
        <f>IF(BE564+AT564+X563&gt;=J$8,0,IF(SUM($BL564:BP564)&lt;$C564,MIN(J$8-(BE564+AT564+X563),$C564-SUM($BL564:BP564)),0))</f>
        <v>0</v>
      </c>
      <c r="BR564" s="39">
        <f>IF(BF564+AU564+Y563&gt;=K$8,0,IF(SUM($BL564:BQ564)&lt;$C564,MIN(K$8-(BF564+AU564+Y563),$C564-SUM($BL564:BQ564)),0))</f>
        <v>0</v>
      </c>
      <c r="BS564" s="39">
        <f>IF(BG564+AV564+Z563&gt;=L$8,0,IF(SUM($BL564:BR564)&lt;$C564,MIN(L$8-(BG564+AV564+Z563),$C564-SUM($BL564:BR564)),0))</f>
        <v>0</v>
      </c>
      <c r="BT564" s="39">
        <f>IF(BH564+AW564+AA563&gt;=M$8,0,IF(SUM($BL564:BS564)&lt;$C564,MIN(M$8-(BH564+AW564+AA563),$C564-SUM($BL564:BS564)),0))</f>
        <v>0</v>
      </c>
      <c r="BU564" s="39">
        <f>IF(BI564+AX564+AB563&gt;=N$8,0,IF(SUM($BL564:BT564)&lt;$C564,MIN(N$8-(BI564+AX564+AB563),$C564-SUM($BL564:BT564)),0))</f>
        <v>0</v>
      </c>
      <c r="BW564" s="52" t="e">
        <f t="shared" si="712"/>
        <v>#N/A</v>
      </c>
      <c r="BX564" s="174" t="e">
        <f t="shared" si="713"/>
        <v>#N/A</v>
      </c>
      <c r="BY564" s="39">
        <f t="shared" si="691"/>
        <v>0</v>
      </c>
      <c r="BZ564" s="174" t="e">
        <f t="shared" si="714"/>
        <v>#N/A</v>
      </c>
      <c r="CA564" s="37">
        <f t="shared" si="692"/>
        <v>0</v>
      </c>
      <c r="CB564" s="174" t="e">
        <f t="shared" si="715"/>
        <v>#N/A</v>
      </c>
      <c r="CC564" s="39">
        <f t="shared" si="693"/>
        <v>0</v>
      </c>
      <c r="CD564" s="174" t="e">
        <f t="shared" si="716"/>
        <v>#N/A</v>
      </c>
      <c r="CE564" s="39">
        <f t="shared" si="694"/>
        <v>0</v>
      </c>
      <c r="CF564" s="174" t="e">
        <f t="shared" si="717"/>
        <v>#N/A</v>
      </c>
      <c r="CG564" s="39">
        <f t="shared" si="695"/>
        <v>0</v>
      </c>
      <c r="CH564" s="174" t="e">
        <f t="shared" si="718"/>
        <v>#N/A</v>
      </c>
      <c r="CI564" s="39">
        <f t="shared" si="696"/>
        <v>0</v>
      </c>
      <c r="CJ564" s="174" t="e">
        <f t="shared" si="719"/>
        <v>#N/A</v>
      </c>
      <c r="CK564" s="39">
        <f t="shared" si="697"/>
        <v>0</v>
      </c>
      <c r="CL564" s="174" t="e">
        <f t="shared" si="720"/>
        <v>#N/A</v>
      </c>
      <c r="CM564" s="39">
        <f t="shared" si="698"/>
        <v>0</v>
      </c>
      <c r="CN564" s="174" t="e">
        <f t="shared" si="721"/>
        <v>#N/A</v>
      </c>
      <c r="CO564" s="39">
        <f t="shared" si="699"/>
        <v>0</v>
      </c>
      <c r="CP564" s="174" t="e">
        <f t="shared" si="722"/>
        <v>#N/A</v>
      </c>
      <c r="CQ564" s="39">
        <f t="shared" si="700"/>
        <v>0</v>
      </c>
      <c r="CR564" s="39" t="e">
        <f>IF(ISERROR(BX564),NA(),(BY564/Calculator!$E$6)/2)</f>
        <v>#N/A</v>
      </c>
      <c r="CS564" s="39" t="e">
        <f>IF(ISERROR(BZ564),NA(),(CA564/Calculator!$E$6)/2)</f>
        <v>#N/A</v>
      </c>
      <c r="CT564" s="39" t="e">
        <f>IF(ISERROR(CB564),NA(),(CC564/Calculator!$E$6)/2)</f>
        <v>#N/A</v>
      </c>
      <c r="CU564" s="39" t="e">
        <f>IF(ISERROR(CD564),NA(),(CE564/Calculator!$E$6)/2)</f>
        <v>#N/A</v>
      </c>
      <c r="CV564" s="39" t="e">
        <f>IF(ISERROR(CF564),NA(),(CG564/Calculator!$E$6)/2)</f>
        <v>#N/A</v>
      </c>
      <c r="CW564" s="39" t="e">
        <f>IF(ISERROR(CH564),NA(),(CI564/Calculator!$E$6)/2)</f>
        <v>#N/A</v>
      </c>
      <c r="CX564" s="39" t="e">
        <f>IF(ISERROR(CJ564),NA(),(CK564/Calculator!$E$6)/2)</f>
        <v>#N/A</v>
      </c>
      <c r="CY564" s="39" t="e">
        <f>IF(ISERROR(CL564),NA(),(CM564/Calculator!$E$6)/2)</f>
        <v>#N/A</v>
      </c>
      <c r="CZ564" s="39" t="e">
        <f>IF(ISERROR(CN564),NA(),(CO564/Calculator!$E$6)/2)</f>
        <v>#N/A</v>
      </c>
      <c r="DA564" s="39" t="e">
        <f>IF(ISERROR(CP564),NA(),(CQ564/Calculator!$E$6)/2)</f>
        <v>#N/A</v>
      </c>
    </row>
    <row r="565" spans="1:105" s="34" customFormat="1" ht="12" thickBot="1" x14ac:dyDescent="0.25">
      <c r="A565" s="51" t="str">
        <f t="shared" si="655"/>
        <v/>
      </c>
      <c r="B565" s="52" t="str">
        <f t="shared" si="723"/>
        <v/>
      </c>
      <c r="C565" s="53" t="str">
        <f t="shared" si="656"/>
        <v/>
      </c>
      <c r="D565" s="54"/>
      <c r="E565" s="36">
        <f t="shared" si="657"/>
        <v>0</v>
      </c>
      <c r="F565" s="36">
        <f t="shared" si="658"/>
        <v>0</v>
      </c>
      <c r="G565" s="36">
        <f t="shared" si="659"/>
        <v>0</v>
      </c>
      <c r="H565" s="36">
        <f t="shared" si="660"/>
        <v>0</v>
      </c>
      <c r="I565" s="36">
        <f t="shared" si="661"/>
        <v>0</v>
      </c>
      <c r="J565" s="36">
        <f t="shared" si="662"/>
        <v>0</v>
      </c>
      <c r="K565" s="36">
        <f t="shared" si="663"/>
        <v>0</v>
      </c>
      <c r="L565" s="36">
        <f t="shared" si="664"/>
        <v>0</v>
      </c>
      <c r="M565" s="36">
        <f t="shared" si="665"/>
        <v>0</v>
      </c>
      <c r="N565" s="36">
        <f t="shared" si="666"/>
        <v>0</v>
      </c>
      <c r="O565" s="49">
        <f t="shared" si="667"/>
        <v>0</v>
      </c>
      <c r="P565" s="132" t="str">
        <f t="shared" si="668"/>
        <v/>
      </c>
      <c r="Q565" s="50">
        <f t="shared" si="669"/>
        <v>0</v>
      </c>
      <c r="R565" s="37"/>
      <c r="S565" s="36">
        <f t="shared" si="670"/>
        <v>1000</v>
      </c>
      <c r="T565" s="36">
        <f t="shared" si="671"/>
        <v>0</v>
      </c>
      <c r="U565" s="36">
        <f t="shared" si="672"/>
        <v>0</v>
      </c>
      <c r="V565" s="36">
        <f t="shared" si="673"/>
        <v>0</v>
      </c>
      <c r="W565" s="36">
        <f t="shared" si="674"/>
        <v>3000</v>
      </c>
      <c r="X565" s="36">
        <f t="shared" si="675"/>
        <v>0</v>
      </c>
      <c r="Y565" s="36">
        <f t="shared" si="676"/>
        <v>0</v>
      </c>
      <c r="Z565" s="36">
        <f t="shared" si="677"/>
        <v>147139.19000000003</v>
      </c>
      <c r="AA565" s="36">
        <f t="shared" si="678"/>
        <v>0</v>
      </c>
      <c r="AB565" s="36">
        <f t="shared" si="679"/>
        <v>0</v>
      </c>
      <c r="AC565" s="40"/>
      <c r="AD565" s="36">
        <f t="shared" si="645"/>
        <v>0</v>
      </c>
      <c r="AE565" s="36">
        <f t="shared" si="646"/>
        <v>0</v>
      </c>
      <c r="AF565" s="36">
        <f t="shared" si="647"/>
        <v>0</v>
      </c>
      <c r="AG565" s="36">
        <f t="shared" si="648"/>
        <v>0</v>
      </c>
      <c r="AH565" s="36">
        <f t="shared" si="649"/>
        <v>0</v>
      </c>
      <c r="AI565" s="36">
        <f t="shared" si="650"/>
        <v>0</v>
      </c>
      <c r="AJ565" s="36">
        <f t="shared" si="651"/>
        <v>0</v>
      </c>
      <c r="AK565" s="36">
        <f t="shared" si="652"/>
        <v>0</v>
      </c>
      <c r="AL565" s="36">
        <f t="shared" si="653"/>
        <v>0</v>
      </c>
      <c r="AM565" s="36">
        <f t="shared" si="654"/>
        <v>0</v>
      </c>
      <c r="AN565" s="40"/>
      <c r="AO565" s="36">
        <f t="shared" si="680"/>
        <v>0</v>
      </c>
      <c r="AP565" s="36">
        <f t="shared" si="681"/>
        <v>0</v>
      </c>
      <c r="AQ565" s="36">
        <f t="shared" si="682"/>
        <v>0</v>
      </c>
      <c r="AR565" s="36">
        <f t="shared" si="683"/>
        <v>0</v>
      </c>
      <c r="AS565" s="36">
        <f t="shared" si="684"/>
        <v>0</v>
      </c>
      <c r="AT565" s="36">
        <f t="shared" si="685"/>
        <v>0</v>
      </c>
      <c r="AU565" s="36">
        <f t="shared" si="686"/>
        <v>0</v>
      </c>
      <c r="AV565" s="36">
        <f t="shared" si="687"/>
        <v>427.91</v>
      </c>
      <c r="AW565" s="36">
        <f t="shared" si="688"/>
        <v>0</v>
      </c>
      <c r="AX565" s="36">
        <f t="shared" si="689"/>
        <v>0</v>
      </c>
      <c r="AZ565" s="36">
        <f t="shared" si="701"/>
        <v>0</v>
      </c>
      <c r="BA565" s="36">
        <f t="shared" si="702"/>
        <v>0</v>
      </c>
      <c r="BB565" s="36">
        <f t="shared" si="703"/>
        <v>0</v>
      </c>
      <c r="BC565" s="36">
        <f t="shared" si="704"/>
        <v>0</v>
      </c>
      <c r="BD565" s="36">
        <f t="shared" si="705"/>
        <v>0</v>
      </c>
      <c r="BE565" s="36">
        <f t="shared" si="706"/>
        <v>0</v>
      </c>
      <c r="BF565" s="36">
        <f t="shared" si="707"/>
        <v>0</v>
      </c>
      <c r="BG565" s="36">
        <f t="shared" si="708"/>
        <v>0</v>
      </c>
      <c r="BH565" s="36">
        <f t="shared" si="709"/>
        <v>0</v>
      </c>
      <c r="BI565" s="36">
        <f t="shared" si="710"/>
        <v>0</v>
      </c>
      <c r="BJ565" s="118">
        <f t="shared" si="690"/>
        <v>0</v>
      </c>
      <c r="BK565" s="37"/>
      <c r="BL565" s="38">
        <f t="shared" si="711"/>
        <v>0</v>
      </c>
      <c r="BM565" s="39">
        <f>IF(BA565+AP565+T564&gt;=F$8,0,IF(SUM($BL565:BL565)&lt;$C565,MIN(F$8-(BA565+AP565+T564),$C565-SUM($BL565:BL565)),0))</f>
        <v>0</v>
      </c>
      <c r="BN565" s="39">
        <f>IF(BB565+AQ565+U564&gt;=G$8,0,IF(SUM($BL565:BM565)&lt;$C565,MIN(G$8-(BB565+AQ565+U564),$C565-SUM($BL565:BM565)),0))</f>
        <v>0</v>
      </c>
      <c r="BO565" s="39">
        <f>IF(BC565+AR565+V564&gt;=H$8,0,IF(SUM($BL565:BN565)&lt;$C565,MIN(H$8-(BC565+AR565+V564),$C565-SUM($BL565:BN565)),0))</f>
        <v>0</v>
      </c>
      <c r="BP565" s="39">
        <f>IF(BD565+AS565+W564&gt;=I$8,0,IF(SUM($BL565:BO565)&lt;$C565,MIN(I$8-(BD565+AS565+W564),$C565-SUM($BL565:BO565)),0))</f>
        <v>0</v>
      </c>
      <c r="BQ565" s="39">
        <f>IF(BE565+AT565+X564&gt;=J$8,0,IF(SUM($BL565:BP565)&lt;$C565,MIN(J$8-(BE565+AT565+X564),$C565-SUM($BL565:BP565)),0))</f>
        <v>0</v>
      </c>
      <c r="BR565" s="39">
        <f>IF(BF565+AU565+Y564&gt;=K$8,0,IF(SUM($BL565:BQ565)&lt;$C565,MIN(K$8-(BF565+AU565+Y564),$C565-SUM($BL565:BQ565)),0))</f>
        <v>0</v>
      </c>
      <c r="BS565" s="39">
        <f>IF(BG565+AV565+Z564&gt;=L$8,0,IF(SUM($BL565:BR565)&lt;$C565,MIN(L$8-(BG565+AV565+Z564),$C565-SUM($BL565:BR565)),0))</f>
        <v>0</v>
      </c>
      <c r="BT565" s="39">
        <f>IF(BH565+AW565+AA564&gt;=M$8,0,IF(SUM($BL565:BS565)&lt;$C565,MIN(M$8-(BH565+AW565+AA564),$C565-SUM($BL565:BS565)),0))</f>
        <v>0</v>
      </c>
      <c r="BU565" s="39">
        <f>IF(BI565+AX565+AB564&gt;=N$8,0,IF(SUM($BL565:BT565)&lt;$C565,MIN(N$8-(BI565+AX565+AB564),$C565-SUM($BL565:BT565)),0))</f>
        <v>0</v>
      </c>
      <c r="BW565" s="52" t="e">
        <f t="shared" si="712"/>
        <v>#N/A</v>
      </c>
      <c r="BX565" s="174" t="e">
        <f t="shared" si="713"/>
        <v>#N/A</v>
      </c>
      <c r="BY565" s="39">
        <f t="shared" si="691"/>
        <v>0</v>
      </c>
      <c r="BZ565" s="174" t="e">
        <f t="shared" si="714"/>
        <v>#N/A</v>
      </c>
      <c r="CA565" s="37">
        <f t="shared" si="692"/>
        <v>0</v>
      </c>
      <c r="CB565" s="174" t="e">
        <f t="shared" si="715"/>
        <v>#N/A</v>
      </c>
      <c r="CC565" s="39">
        <f t="shared" si="693"/>
        <v>0</v>
      </c>
      <c r="CD565" s="174" t="e">
        <f t="shared" si="716"/>
        <v>#N/A</v>
      </c>
      <c r="CE565" s="39">
        <f t="shared" si="694"/>
        <v>0</v>
      </c>
      <c r="CF565" s="174" t="e">
        <f t="shared" si="717"/>
        <v>#N/A</v>
      </c>
      <c r="CG565" s="39">
        <f t="shared" si="695"/>
        <v>0</v>
      </c>
      <c r="CH565" s="174" t="e">
        <f t="shared" si="718"/>
        <v>#N/A</v>
      </c>
      <c r="CI565" s="39">
        <f t="shared" si="696"/>
        <v>0</v>
      </c>
      <c r="CJ565" s="174" t="e">
        <f t="shared" si="719"/>
        <v>#N/A</v>
      </c>
      <c r="CK565" s="39">
        <f t="shared" si="697"/>
        <v>0</v>
      </c>
      <c r="CL565" s="174" t="e">
        <f t="shared" si="720"/>
        <v>#N/A</v>
      </c>
      <c r="CM565" s="39">
        <f t="shared" si="698"/>
        <v>0</v>
      </c>
      <c r="CN565" s="174" t="e">
        <f t="shared" si="721"/>
        <v>#N/A</v>
      </c>
      <c r="CO565" s="39">
        <f t="shared" si="699"/>
        <v>0</v>
      </c>
      <c r="CP565" s="174" t="e">
        <f t="shared" si="722"/>
        <v>#N/A</v>
      </c>
      <c r="CQ565" s="39">
        <f t="shared" si="700"/>
        <v>0</v>
      </c>
      <c r="CR565" s="39" t="e">
        <f>IF(ISERROR(BX565),NA(),(BY565/Calculator!$E$6)/2)</f>
        <v>#N/A</v>
      </c>
      <c r="CS565" s="39" t="e">
        <f>IF(ISERROR(BZ565),NA(),(CA565/Calculator!$E$6)/2)</f>
        <v>#N/A</v>
      </c>
      <c r="CT565" s="39" t="e">
        <f>IF(ISERROR(CB565),NA(),(CC565/Calculator!$E$6)/2)</f>
        <v>#N/A</v>
      </c>
      <c r="CU565" s="39" t="e">
        <f>IF(ISERROR(CD565),NA(),(CE565/Calculator!$E$6)/2)</f>
        <v>#N/A</v>
      </c>
      <c r="CV565" s="39" t="e">
        <f>IF(ISERROR(CF565),NA(),(CG565/Calculator!$E$6)/2)</f>
        <v>#N/A</v>
      </c>
      <c r="CW565" s="39" t="e">
        <f>IF(ISERROR(CH565),NA(),(CI565/Calculator!$E$6)/2)</f>
        <v>#N/A</v>
      </c>
      <c r="CX565" s="39" t="e">
        <f>IF(ISERROR(CJ565),NA(),(CK565/Calculator!$E$6)/2)</f>
        <v>#N/A</v>
      </c>
      <c r="CY565" s="39" t="e">
        <f>IF(ISERROR(CL565),NA(),(CM565/Calculator!$E$6)/2)</f>
        <v>#N/A</v>
      </c>
      <c r="CZ565" s="39" t="e">
        <f>IF(ISERROR(CN565),NA(),(CO565/Calculator!$E$6)/2)</f>
        <v>#N/A</v>
      </c>
      <c r="DA565" s="39" t="e">
        <f>IF(ISERROR(CP565),NA(),(CQ565/Calculator!$E$6)/2)</f>
        <v>#N/A</v>
      </c>
    </row>
    <row r="566" spans="1:105" s="34" customFormat="1" ht="12" thickBot="1" x14ac:dyDescent="0.25">
      <c r="A566" s="51" t="str">
        <f t="shared" si="655"/>
        <v/>
      </c>
      <c r="B566" s="52" t="str">
        <f t="shared" si="723"/>
        <v/>
      </c>
      <c r="C566" s="53" t="str">
        <f t="shared" si="656"/>
        <v/>
      </c>
      <c r="D566" s="54"/>
      <c r="E566" s="36">
        <f t="shared" si="657"/>
        <v>0</v>
      </c>
      <c r="F566" s="36">
        <f t="shared" si="658"/>
        <v>0</v>
      </c>
      <c r="G566" s="36">
        <f t="shared" si="659"/>
        <v>0</v>
      </c>
      <c r="H566" s="36">
        <f t="shared" si="660"/>
        <v>0</v>
      </c>
      <c r="I566" s="36">
        <f t="shared" si="661"/>
        <v>0</v>
      </c>
      <c r="J566" s="36">
        <f t="shared" si="662"/>
        <v>0</v>
      </c>
      <c r="K566" s="36">
        <f t="shared" si="663"/>
        <v>0</v>
      </c>
      <c r="L566" s="36">
        <f t="shared" si="664"/>
        <v>0</v>
      </c>
      <c r="M566" s="36">
        <f t="shared" si="665"/>
        <v>0</v>
      </c>
      <c r="N566" s="36">
        <f t="shared" si="666"/>
        <v>0</v>
      </c>
      <c r="O566" s="49">
        <f t="shared" si="667"/>
        <v>0</v>
      </c>
      <c r="P566" s="132" t="str">
        <f t="shared" si="668"/>
        <v/>
      </c>
      <c r="Q566" s="50">
        <f t="shared" si="669"/>
        <v>0</v>
      </c>
      <c r="R566" s="37"/>
      <c r="S566" s="36">
        <f t="shared" si="670"/>
        <v>1000</v>
      </c>
      <c r="T566" s="36">
        <f t="shared" si="671"/>
        <v>0</v>
      </c>
      <c r="U566" s="36">
        <f t="shared" si="672"/>
        <v>0</v>
      </c>
      <c r="V566" s="36">
        <f t="shared" si="673"/>
        <v>0</v>
      </c>
      <c r="W566" s="36">
        <f t="shared" si="674"/>
        <v>3000</v>
      </c>
      <c r="X566" s="36">
        <f t="shared" si="675"/>
        <v>0</v>
      </c>
      <c r="Y566" s="36">
        <f t="shared" si="676"/>
        <v>0</v>
      </c>
      <c r="Z566" s="36">
        <f t="shared" si="677"/>
        <v>147568.35000000003</v>
      </c>
      <c r="AA566" s="36">
        <f t="shared" si="678"/>
        <v>0</v>
      </c>
      <c r="AB566" s="36">
        <f t="shared" si="679"/>
        <v>0</v>
      </c>
      <c r="AC566" s="40"/>
      <c r="AD566" s="36">
        <f t="shared" si="645"/>
        <v>0</v>
      </c>
      <c r="AE566" s="36">
        <f t="shared" si="646"/>
        <v>0</v>
      </c>
      <c r="AF566" s="36">
        <f t="shared" si="647"/>
        <v>0</v>
      </c>
      <c r="AG566" s="36">
        <f t="shared" si="648"/>
        <v>0</v>
      </c>
      <c r="AH566" s="36">
        <f t="shared" si="649"/>
        <v>0</v>
      </c>
      <c r="AI566" s="36">
        <f t="shared" si="650"/>
        <v>0</v>
      </c>
      <c r="AJ566" s="36">
        <f t="shared" si="651"/>
        <v>0</v>
      </c>
      <c r="AK566" s="36">
        <f t="shared" si="652"/>
        <v>0</v>
      </c>
      <c r="AL566" s="36">
        <f t="shared" si="653"/>
        <v>0</v>
      </c>
      <c r="AM566" s="36">
        <f t="shared" si="654"/>
        <v>0</v>
      </c>
      <c r="AN566" s="40"/>
      <c r="AO566" s="36">
        <f t="shared" si="680"/>
        <v>0</v>
      </c>
      <c r="AP566" s="36">
        <f t="shared" si="681"/>
        <v>0</v>
      </c>
      <c r="AQ566" s="36">
        <f t="shared" si="682"/>
        <v>0</v>
      </c>
      <c r="AR566" s="36">
        <f t="shared" si="683"/>
        <v>0</v>
      </c>
      <c r="AS566" s="36">
        <f t="shared" si="684"/>
        <v>0</v>
      </c>
      <c r="AT566" s="36">
        <f t="shared" si="685"/>
        <v>0</v>
      </c>
      <c r="AU566" s="36">
        <f t="shared" si="686"/>
        <v>0</v>
      </c>
      <c r="AV566" s="36">
        <f t="shared" si="687"/>
        <v>429.16</v>
      </c>
      <c r="AW566" s="36">
        <f t="shared" si="688"/>
        <v>0</v>
      </c>
      <c r="AX566" s="36">
        <f t="shared" si="689"/>
        <v>0</v>
      </c>
      <c r="AZ566" s="36">
        <f t="shared" si="701"/>
        <v>0</v>
      </c>
      <c r="BA566" s="36">
        <f t="shared" si="702"/>
        <v>0</v>
      </c>
      <c r="BB566" s="36">
        <f t="shared" si="703"/>
        <v>0</v>
      </c>
      <c r="BC566" s="36">
        <f t="shared" si="704"/>
        <v>0</v>
      </c>
      <c r="BD566" s="36">
        <f t="shared" si="705"/>
        <v>0</v>
      </c>
      <c r="BE566" s="36">
        <f t="shared" si="706"/>
        <v>0</v>
      </c>
      <c r="BF566" s="36">
        <f t="shared" si="707"/>
        <v>0</v>
      </c>
      <c r="BG566" s="36">
        <f t="shared" si="708"/>
        <v>0</v>
      </c>
      <c r="BH566" s="36">
        <f t="shared" si="709"/>
        <v>0</v>
      </c>
      <c r="BI566" s="36">
        <f t="shared" si="710"/>
        <v>0</v>
      </c>
      <c r="BJ566" s="118">
        <f t="shared" si="690"/>
        <v>0</v>
      </c>
      <c r="BK566" s="37"/>
      <c r="BL566" s="38">
        <f t="shared" si="711"/>
        <v>0</v>
      </c>
      <c r="BM566" s="39">
        <f>IF(BA566+AP566+T565&gt;=F$8,0,IF(SUM($BL566:BL566)&lt;$C566,MIN(F$8-(BA566+AP566+T565),$C566-SUM($BL566:BL566)),0))</f>
        <v>0</v>
      </c>
      <c r="BN566" s="39">
        <f>IF(BB566+AQ566+U565&gt;=G$8,0,IF(SUM($BL566:BM566)&lt;$C566,MIN(G$8-(BB566+AQ566+U565),$C566-SUM($BL566:BM566)),0))</f>
        <v>0</v>
      </c>
      <c r="BO566" s="39">
        <f>IF(BC566+AR566+V565&gt;=H$8,0,IF(SUM($BL566:BN566)&lt;$C566,MIN(H$8-(BC566+AR566+V565),$C566-SUM($BL566:BN566)),0))</f>
        <v>0</v>
      </c>
      <c r="BP566" s="39">
        <f>IF(BD566+AS566+W565&gt;=I$8,0,IF(SUM($BL566:BO566)&lt;$C566,MIN(I$8-(BD566+AS566+W565),$C566-SUM($BL566:BO566)),0))</f>
        <v>0</v>
      </c>
      <c r="BQ566" s="39">
        <f>IF(BE566+AT566+X565&gt;=J$8,0,IF(SUM($BL566:BP566)&lt;$C566,MIN(J$8-(BE566+AT566+X565),$C566-SUM($BL566:BP566)),0))</f>
        <v>0</v>
      </c>
      <c r="BR566" s="39">
        <f>IF(BF566+AU566+Y565&gt;=K$8,0,IF(SUM($BL566:BQ566)&lt;$C566,MIN(K$8-(BF566+AU566+Y565),$C566-SUM($BL566:BQ566)),0))</f>
        <v>0</v>
      </c>
      <c r="BS566" s="39">
        <f>IF(BG566+AV566+Z565&gt;=L$8,0,IF(SUM($BL566:BR566)&lt;$C566,MIN(L$8-(BG566+AV566+Z565),$C566-SUM($BL566:BR566)),0))</f>
        <v>0</v>
      </c>
      <c r="BT566" s="39">
        <f>IF(BH566+AW566+AA565&gt;=M$8,0,IF(SUM($BL566:BS566)&lt;$C566,MIN(M$8-(BH566+AW566+AA565),$C566-SUM($BL566:BS566)),0))</f>
        <v>0</v>
      </c>
      <c r="BU566" s="39">
        <f>IF(BI566+AX566+AB565&gt;=N$8,0,IF(SUM($BL566:BT566)&lt;$C566,MIN(N$8-(BI566+AX566+AB565),$C566-SUM($BL566:BT566)),0))</f>
        <v>0</v>
      </c>
      <c r="BW566" s="52" t="e">
        <f t="shared" si="712"/>
        <v>#N/A</v>
      </c>
      <c r="BX566" s="174" t="e">
        <f t="shared" si="713"/>
        <v>#N/A</v>
      </c>
      <c r="BY566" s="39">
        <f t="shared" si="691"/>
        <v>0</v>
      </c>
      <c r="BZ566" s="174" t="e">
        <f t="shared" si="714"/>
        <v>#N/A</v>
      </c>
      <c r="CA566" s="37">
        <f t="shared" si="692"/>
        <v>0</v>
      </c>
      <c r="CB566" s="174" t="e">
        <f t="shared" si="715"/>
        <v>#N/A</v>
      </c>
      <c r="CC566" s="39">
        <f t="shared" si="693"/>
        <v>0</v>
      </c>
      <c r="CD566" s="174" t="e">
        <f t="shared" si="716"/>
        <v>#N/A</v>
      </c>
      <c r="CE566" s="39">
        <f t="shared" si="694"/>
        <v>0</v>
      </c>
      <c r="CF566" s="174" t="e">
        <f t="shared" si="717"/>
        <v>#N/A</v>
      </c>
      <c r="CG566" s="39">
        <f t="shared" si="695"/>
        <v>0</v>
      </c>
      <c r="CH566" s="174" t="e">
        <f t="shared" si="718"/>
        <v>#N/A</v>
      </c>
      <c r="CI566" s="39">
        <f t="shared" si="696"/>
        <v>0</v>
      </c>
      <c r="CJ566" s="174" t="e">
        <f t="shared" si="719"/>
        <v>#N/A</v>
      </c>
      <c r="CK566" s="39">
        <f t="shared" si="697"/>
        <v>0</v>
      </c>
      <c r="CL566" s="174" t="e">
        <f t="shared" si="720"/>
        <v>#N/A</v>
      </c>
      <c r="CM566" s="39">
        <f t="shared" si="698"/>
        <v>0</v>
      </c>
      <c r="CN566" s="174" t="e">
        <f t="shared" si="721"/>
        <v>#N/A</v>
      </c>
      <c r="CO566" s="39">
        <f t="shared" si="699"/>
        <v>0</v>
      </c>
      <c r="CP566" s="174" t="e">
        <f t="shared" si="722"/>
        <v>#N/A</v>
      </c>
      <c r="CQ566" s="39">
        <f t="shared" si="700"/>
        <v>0</v>
      </c>
      <c r="CR566" s="39" t="e">
        <f>IF(ISERROR(BX566),NA(),(BY566/Calculator!$E$6)/2)</f>
        <v>#N/A</v>
      </c>
      <c r="CS566" s="39" t="e">
        <f>IF(ISERROR(BZ566),NA(),(CA566/Calculator!$E$6)/2)</f>
        <v>#N/A</v>
      </c>
      <c r="CT566" s="39" t="e">
        <f>IF(ISERROR(CB566),NA(),(CC566/Calculator!$E$6)/2)</f>
        <v>#N/A</v>
      </c>
      <c r="CU566" s="39" t="e">
        <f>IF(ISERROR(CD566),NA(),(CE566/Calculator!$E$6)/2)</f>
        <v>#N/A</v>
      </c>
      <c r="CV566" s="39" t="e">
        <f>IF(ISERROR(CF566),NA(),(CG566/Calculator!$E$6)/2)</f>
        <v>#N/A</v>
      </c>
      <c r="CW566" s="39" t="e">
        <f>IF(ISERROR(CH566),NA(),(CI566/Calculator!$E$6)/2)</f>
        <v>#N/A</v>
      </c>
      <c r="CX566" s="39" t="e">
        <f>IF(ISERROR(CJ566),NA(),(CK566/Calculator!$E$6)/2)</f>
        <v>#N/A</v>
      </c>
      <c r="CY566" s="39" t="e">
        <f>IF(ISERROR(CL566),NA(),(CM566/Calculator!$E$6)/2)</f>
        <v>#N/A</v>
      </c>
      <c r="CZ566" s="39" t="e">
        <f>IF(ISERROR(CN566),NA(),(CO566/Calculator!$E$6)/2)</f>
        <v>#N/A</v>
      </c>
      <c r="DA566" s="39" t="e">
        <f>IF(ISERROR(CP566),NA(),(CQ566/Calculator!$E$6)/2)</f>
        <v>#N/A</v>
      </c>
    </row>
    <row r="567" spans="1:105" s="34" customFormat="1" ht="12" thickBot="1" x14ac:dyDescent="0.25">
      <c r="A567" s="51" t="str">
        <f t="shared" si="655"/>
        <v/>
      </c>
      <c r="B567" s="52" t="str">
        <f t="shared" si="723"/>
        <v/>
      </c>
      <c r="C567" s="53" t="str">
        <f t="shared" si="656"/>
        <v/>
      </c>
      <c r="D567" s="54"/>
      <c r="E567" s="36">
        <f t="shared" si="657"/>
        <v>0</v>
      </c>
      <c r="F567" s="36">
        <f t="shared" si="658"/>
        <v>0</v>
      </c>
      <c r="G567" s="36">
        <f t="shared" si="659"/>
        <v>0</v>
      </c>
      <c r="H567" s="36">
        <f t="shared" si="660"/>
        <v>0</v>
      </c>
      <c r="I567" s="36">
        <f t="shared" si="661"/>
        <v>0</v>
      </c>
      <c r="J567" s="36">
        <f t="shared" si="662"/>
        <v>0</v>
      </c>
      <c r="K567" s="36">
        <f t="shared" si="663"/>
        <v>0</v>
      </c>
      <c r="L567" s="36">
        <f t="shared" si="664"/>
        <v>0</v>
      </c>
      <c r="M567" s="36">
        <f t="shared" si="665"/>
        <v>0</v>
      </c>
      <c r="N567" s="36">
        <f t="shared" si="666"/>
        <v>0</v>
      </c>
      <c r="O567" s="49">
        <f t="shared" si="667"/>
        <v>0</v>
      </c>
      <c r="P567" s="132" t="str">
        <f t="shared" si="668"/>
        <v/>
      </c>
      <c r="Q567" s="50">
        <f t="shared" si="669"/>
        <v>0</v>
      </c>
      <c r="R567" s="37"/>
      <c r="S567" s="36">
        <f t="shared" si="670"/>
        <v>1000</v>
      </c>
      <c r="T567" s="36">
        <f t="shared" si="671"/>
        <v>0</v>
      </c>
      <c r="U567" s="36">
        <f t="shared" si="672"/>
        <v>0</v>
      </c>
      <c r="V567" s="36">
        <f t="shared" si="673"/>
        <v>0</v>
      </c>
      <c r="W567" s="36">
        <f t="shared" si="674"/>
        <v>3000</v>
      </c>
      <c r="X567" s="36">
        <f t="shared" si="675"/>
        <v>0</v>
      </c>
      <c r="Y567" s="36">
        <f t="shared" si="676"/>
        <v>0</v>
      </c>
      <c r="Z567" s="36">
        <f t="shared" si="677"/>
        <v>147998.76000000004</v>
      </c>
      <c r="AA567" s="36">
        <f t="shared" si="678"/>
        <v>0</v>
      </c>
      <c r="AB567" s="36">
        <f t="shared" si="679"/>
        <v>0</v>
      </c>
      <c r="AC567" s="40"/>
      <c r="AD567" s="36">
        <f t="shared" si="645"/>
        <v>0</v>
      </c>
      <c r="AE567" s="36">
        <f t="shared" si="646"/>
        <v>0</v>
      </c>
      <c r="AF567" s="36">
        <f t="shared" si="647"/>
        <v>0</v>
      </c>
      <c r="AG567" s="36">
        <f t="shared" si="648"/>
        <v>0</v>
      </c>
      <c r="AH567" s="36">
        <f t="shared" si="649"/>
        <v>0</v>
      </c>
      <c r="AI567" s="36">
        <f t="shared" si="650"/>
        <v>0</v>
      </c>
      <c r="AJ567" s="36">
        <f t="shared" si="651"/>
        <v>0</v>
      </c>
      <c r="AK567" s="36">
        <f t="shared" si="652"/>
        <v>0</v>
      </c>
      <c r="AL567" s="36">
        <f t="shared" si="653"/>
        <v>0</v>
      </c>
      <c r="AM567" s="36">
        <f t="shared" si="654"/>
        <v>0</v>
      </c>
      <c r="AN567" s="40"/>
      <c r="AO567" s="36">
        <f t="shared" si="680"/>
        <v>0</v>
      </c>
      <c r="AP567" s="36">
        <f t="shared" si="681"/>
        <v>0</v>
      </c>
      <c r="AQ567" s="36">
        <f t="shared" si="682"/>
        <v>0</v>
      </c>
      <c r="AR567" s="36">
        <f t="shared" si="683"/>
        <v>0</v>
      </c>
      <c r="AS567" s="36">
        <f t="shared" si="684"/>
        <v>0</v>
      </c>
      <c r="AT567" s="36">
        <f t="shared" si="685"/>
        <v>0</v>
      </c>
      <c r="AU567" s="36">
        <f t="shared" si="686"/>
        <v>0</v>
      </c>
      <c r="AV567" s="36">
        <f t="shared" si="687"/>
        <v>430.41</v>
      </c>
      <c r="AW567" s="36">
        <f t="shared" si="688"/>
        <v>0</v>
      </c>
      <c r="AX567" s="36">
        <f t="shared" si="689"/>
        <v>0</v>
      </c>
      <c r="AZ567" s="36">
        <f t="shared" si="701"/>
        <v>0</v>
      </c>
      <c r="BA567" s="36">
        <f t="shared" si="702"/>
        <v>0</v>
      </c>
      <c r="BB567" s="36">
        <f t="shared" si="703"/>
        <v>0</v>
      </c>
      <c r="BC567" s="36">
        <f t="shared" si="704"/>
        <v>0</v>
      </c>
      <c r="BD567" s="36">
        <f t="shared" si="705"/>
        <v>0</v>
      </c>
      <c r="BE567" s="36">
        <f t="shared" si="706"/>
        <v>0</v>
      </c>
      <c r="BF567" s="36">
        <f t="shared" si="707"/>
        <v>0</v>
      </c>
      <c r="BG567" s="36">
        <f t="shared" si="708"/>
        <v>0</v>
      </c>
      <c r="BH567" s="36">
        <f t="shared" si="709"/>
        <v>0</v>
      </c>
      <c r="BI567" s="36">
        <f t="shared" si="710"/>
        <v>0</v>
      </c>
      <c r="BJ567" s="118">
        <f t="shared" si="690"/>
        <v>0</v>
      </c>
      <c r="BK567" s="37"/>
      <c r="BL567" s="38">
        <f t="shared" si="711"/>
        <v>0</v>
      </c>
      <c r="BM567" s="39">
        <f>IF(BA567+AP567+T566&gt;=F$8,0,IF(SUM($BL567:BL567)&lt;$C567,MIN(F$8-(BA567+AP567+T566),$C567-SUM($BL567:BL567)),0))</f>
        <v>0</v>
      </c>
      <c r="BN567" s="39">
        <f>IF(BB567+AQ567+U566&gt;=G$8,0,IF(SUM($BL567:BM567)&lt;$C567,MIN(G$8-(BB567+AQ567+U566),$C567-SUM($BL567:BM567)),0))</f>
        <v>0</v>
      </c>
      <c r="BO567" s="39">
        <f>IF(BC567+AR567+V566&gt;=H$8,0,IF(SUM($BL567:BN567)&lt;$C567,MIN(H$8-(BC567+AR567+V566),$C567-SUM($BL567:BN567)),0))</f>
        <v>0</v>
      </c>
      <c r="BP567" s="39">
        <f>IF(BD567+AS567+W566&gt;=I$8,0,IF(SUM($BL567:BO567)&lt;$C567,MIN(I$8-(BD567+AS567+W566),$C567-SUM($BL567:BO567)),0))</f>
        <v>0</v>
      </c>
      <c r="BQ567" s="39">
        <f>IF(BE567+AT567+X566&gt;=J$8,0,IF(SUM($BL567:BP567)&lt;$C567,MIN(J$8-(BE567+AT567+X566),$C567-SUM($BL567:BP567)),0))</f>
        <v>0</v>
      </c>
      <c r="BR567" s="39">
        <f>IF(BF567+AU567+Y566&gt;=K$8,0,IF(SUM($BL567:BQ567)&lt;$C567,MIN(K$8-(BF567+AU567+Y566),$C567-SUM($BL567:BQ567)),0))</f>
        <v>0</v>
      </c>
      <c r="BS567" s="39">
        <f>IF(BG567+AV567+Z566&gt;=L$8,0,IF(SUM($BL567:BR567)&lt;$C567,MIN(L$8-(BG567+AV567+Z566),$C567-SUM($BL567:BR567)),0))</f>
        <v>0</v>
      </c>
      <c r="BT567" s="39">
        <f>IF(BH567+AW567+AA566&gt;=M$8,0,IF(SUM($BL567:BS567)&lt;$C567,MIN(M$8-(BH567+AW567+AA566),$C567-SUM($BL567:BS567)),0))</f>
        <v>0</v>
      </c>
      <c r="BU567" s="39">
        <f>IF(BI567+AX567+AB566&gt;=N$8,0,IF(SUM($BL567:BT567)&lt;$C567,MIN(N$8-(BI567+AX567+AB566),$C567-SUM($BL567:BT567)),0))</f>
        <v>0</v>
      </c>
      <c r="BW567" s="52" t="e">
        <f t="shared" si="712"/>
        <v>#N/A</v>
      </c>
      <c r="BX567" s="174" t="e">
        <f t="shared" si="713"/>
        <v>#N/A</v>
      </c>
      <c r="BY567" s="39">
        <f t="shared" si="691"/>
        <v>0</v>
      </c>
      <c r="BZ567" s="174" t="e">
        <f t="shared" si="714"/>
        <v>#N/A</v>
      </c>
      <c r="CA567" s="37">
        <f t="shared" si="692"/>
        <v>0</v>
      </c>
      <c r="CB567" s="174" t="e">
        <f t="shared" si="715"/>
        <v>#N/A</v>
      </c>
      <c r="CC567" s="39">
        <f t="shared" si="693"/>
        <v>0</v>
      </c>
      <c r="CD567" s="174" t="e">
        <f t="shared" si="716"/>
        <v>#N/A</v>
      </c>
      <c r="CE567" s="39">
        <f t="shared" si="694"/>
        <v>0</v>
      </c>
      <c r="CF567" s="174" t="e">
        <f t="shared" si="717"/>
        <v>#N/A</v>
      </c>
      <c r="CG567" s="39">
        <f t="shared" si="695"/>
        <v>0</v>
      </c>
      <c r="CH567" s="174" t="e">
        <f t="shared" si="718"/>
        <v>#N/A</v>
      </c>
      <c r="CI567" s="39">
        <f t="shared" si="696"/>
        <v>0</v>
      </c>
      <c r="CJ567" s="174" t="e">
        <f t="shared" si="719"/>
        <v>#N/A</v>
      </c>
      <c r="CK567" s="39">
        <f t="shared" si="697"/>
        <v>0</v>
      </c>
      <c r="CL567" s="174" t="e">
        <f t="shared" si="720"/>
        <v>#N/A</v>
      </c>
      <c r="CM567" s="39">
        <f t="shared" si="698"/>
        <v>0</v>
      </c>
      <c r="CN567" s="174" t="e">
        <f t="shared" si="721"/>
        <v>#N/A</v>
      </c>
      <c r="CO567" s="39">
        <f t="shared" si="699"/>
        <v>0</v>
      </c>
      <c r="CP567" s="174" t="e">
        <f t="shared" si="722"/>
        <v>#N/A</v>
      </c>
      <c r="CQ567" s="39">
        <f t="shared" si="700"/>
        <v>0</v>
      </c>
      <c r="CR567" s="39" t="e">
        <f>IF(ISERROR(BX567),NA(),(BY567/Calculator!$E$6)/2)</f>
        <v>#N/A</v>
      </c>
      <c r="CS567" s="39" t="e">
        <f>IF(ISERROR(BZ567),NA(),(CA567/Calculator!$E$6)/2)</f>
        <v>#N/A</v>
      </c>
      <c r="CT567" s="39" t="e">
        <f>IF(ISERROR(CB567),NA(),(CC567/Calculator!$E$6)/2)</f>
        <v>#N/A</v>
      </c>
      <c r="CU567" s="39" t="e">
        <f>IF(ISERROR(CD567),NA(),(CE567/Calculator!$E$6)/2)</f>
        <v>#N/A</v>
      </c>
      <c r="CV567" s="39" t="e">
        <f>IF(ISERROR(CF567),NA(),(CG567/Calculator!$E$6)/2)</f>
        <v>#N/A</v>
      </c>
      <c r="CW567" s="39" t="e">
        <f>IF(ISERROR(CH567),NA(),(CI567/Calculator!$E$6)/2)</f>
        <v>#N/A</v>
      </c>
      <c r="CX567" s="39" t="e">
        <f>IF(ISERROR(CJ567),NA(),(CK567/Calculator!$E$6)/2)</f>
        <v>#N/A</v>
      </c>
      <c r="CY567" s="39" t="e">
        <f>IF(ISERROR(CL567),NA(),(CM567/Calculator!$E$6)/2)</f>
        <v>#N/A</v>
      </c>
      <c r="CZ567" s="39" t="e">
        <f>IF(ISERROR(CN567),NA(),(CO567/Calculator!$E$6)/2)</f>
        <v>#N/A</v>
      </c>
      <c r="DA567" s="39" t="e">
        <f>IF(ISERROR(CP567),NA(),(CQ567/Calculator!$E$6)/2)</f>
        <v>#N/A</v>
      </c>
    </row>
    <row r="568" spans="1:105" s="34" customFormat="1" ht="12" thickBot="1" x14ac:dyDescent="0.25">
      <c r="A568" s="51" t="str">
        <f t="shared" si="655"/>
        <v/>
      </c>
      <c r="B568" s="52" t="str">
        <f t="shared" si="723"/>
        <v/>
      </c>
      <c r="C568" s="53" t="str">
        <f t="shared" si="656"/>
        <v/>
      </c>
      <c r="D568" s="54"/>
      <c r="E568" s="36">
        <f t="shared" si="657"/>
        <v>0</v>
      </c>
      <c r="F568" s="36">
        <f t="shared" si="658"/>
        <v>0</v>
      </c>
      <c r="G568" s="36">
        <f t="shared" si="659"/>
        <v>0</v>
      </c>
      <c r="H568" s="36">
        <f t="shared" si="660"/>
        <v>0</v>
      </c>
      <c r="I568" s="36">
        <f t="shared" si="661"/>
        <v>0</v>
      </c>
      <c r="J568" s="36">
        <f t="shared" si="662"/>
        <v>0</v>
      </c>
      <c r="K568" s="36">
        <f t="shared" si="663"/>
        <v>0</v>
      </c>
      <c r="L568" s="36">
        <f t="shared" si="664"/>
        <v>0</v>
      </c>
      <c r="M568" s="36">
        <f t="shared" si="665"/>
        <v>0</v>
      </c>
      <c r="N568" s="36">
        <f t="shared" si="666"/>
        <v>0</v>
      </c>
      <c r="O568" s="49">
        <f t="shared" si="667"/>
        <v>0</v>
      </c>
      <c r="P568" s="132" t="str">
        <f t="shared" si="668"/>
        <v/>
      </c>
      <c r="Q568" s="50">
        <f t="shared" si="669"/>
        <v>0</v>
      </c>
      <c r="R568" s="37"/>
      <c r="S568" s="36">
        <f t="shared" si="670"/>
        <v>1000</v>
      </c>
      <c r="T568" s="36">
        <f t="shared" si="671"/>
        <v>0</v>
      </c>
      <c r="U568" s="36">
        <f t="shared" si="672"/>
        <v>0</v>
      </c>
      <c r="V568" s="36">
        <f t="shared" si="673"/>
        <v>0</v>
      </c>
      <c r="W568" s="36">
        <f t="shared" si="674"/>
        <v>3000</v>
      </c>
      <c r="X568" s="36">
        <f t="shared" si="675"/>
        <v>0</v>
      </c>
      <c r="Y568" s="36">
        <f t="shared" si="676"/>
        <v>0</v>
      </c>
      <c r="Z568" s="36">
        <f t="shared" si="677"/>
        <v>148430.42000000004</v>
      </c>
      <c r="AA568" s="36">
        <f t="shared" si="678"/>
        <v>0</v>
      </c>
      <c r="AB568" s="36">
        <f t="shared" si="679"/>
        <v>0</v>
      </c>
      <c r="AC568" s="40"/>
      <c r="AD568" s="36">
        <f t="shared" si="645"/>
        <v>0</v>
      </c>
      <c r="AE568" s="36">
        <f t="shared" si="646"/>
        <v>0</v>
      </c>
      <c r="AF568" s="36">
        <f t="shared" si="647"/>
        <v>0</v>
      </c>
      <c r="AG568" s="36">
        <f t="shared" si="648"/>
        <v>0</v>
      </c>
      <c r="AH568" s="36">
        <f t="shared" si="649"/>
        <v>0</v>
      </c>
      <c r="AI568" s="36">
        <f t="shared" si="650"/>
        <v>0</v>
      </c>
      <c r="AJ568" s="36">
        <f t="shared" si="651"/>
        <v>0</v>
      </c>
      <c r="AK568" s="36">
        <f t="shared" si="652"/>
        <v>0</v>
      </c>
      <c r="AL568" s="36">
        <f t="shared" si="653"/>
        <v>0</v>
      </c>
      <c r="AM568" s="36">
        <f t="shared" si="654"/>
        <v>0</v>
      </c>
      <c r="AN568" s="40"/>
      <c r="AO568" s="36">
        <f t="shared" si="680"/>
        <v>0</v>
      </c>
      <c r="AP568" s="36">
        <f t="shared" si="681"/>
        <v>0</v>
      </c>
      <c r="AQ568" s="36">
        <f t="shared" si="682"/>
        <v>0</v>
      </c>
      <c r="AR568" s="36">
        <f t="shared" si="683"/>
        <v>0</v>
      </c>
      <c r="AS568" s="36">
        <f t="shared" si="684"/>
        <v>0</v>
      </c>
      <c r="AT568" s="36">
        <f t="shared" si="685"/>
        <v>0</v>
      </c>
      <c r="AU568" s="36">
        <f t="shared" si="686"/>
        <v>0</v>
      </c>
      <c r="AV568" s="36">
        <f t="shared" si="687"/>
        <v>431.66</v>
      </c>
      <c r="AW568" s="36">
        <f t="shared" si="688"/>
        <v>0</v>
      </c>
      <c r="AX568" s="36">
        <f t="shared" si="689"/>
        <v>0</v>
      </c>
      <c r="AZ568" s="36">
        <f t="shared" si="701"/>
        <v>0</v>
      </c>
      <c r="BA568" s="36">
        <f t="shared" si="702"/>
        <v>0</v>
      </c>
      <c r="BB568" s="36">
        <f t="shared" si="703"/>
        <v>0</v>
      </c>
      <c r="BC568" s="36">
        <f t="shared" si="704"/>
        <v>0</v>
      </c>
      <c r="BD568" s="36">
        <f t="shared" si="705"/>
        <v>0</v>
      </c>
      <c r="BE568" s="36">
        <f t="shared" si="706"/>
        <v>0</v>
      </c>
      <c r="BF568" s="36">
        <f t="shared" si="707"/>
        <v>0</v>
      </c>
      <c r="BG568" s="36">
        <f t="shared" si="708"/>
        <v>0</v>
      </c>
      <c r="BH568" s="36">
        <f t="shared" si="709"/>
        <v>0</v>
      </c>
      <c r="BI568" s="36">
        <f t="shared" si="710"/>
        <v>0</v>
      </c>
      <c r="BJ568" s="118">
        <f t="shared" si="690"/>
        <v>0</v>
      </c>
      <c r="BK568" s="37"/>
      <c r="BL568" s="38">
        <f t="shared" si="711"/>
        <v>0</v>
      </c>
      <c r="BM568" s="39">
        <f>IF(BA568+AP568+T567&gt;=F$8,0,IF(SUM($BL568:BL568)&lt;$C568,MIN(F$8-(BA568+AP568+T567),$C568-SUM($BL568:BL568)),0))</f>
        <v>0</v>
      </c>
      <c r="BN568" s="39">
        <f>IF(BB568+AQ568+U567&gt;=G$8,0,IF(SUM($BL568:BM568)&lt;$C568,MIN(G$8-(BB568+AQ568+U567),$C568-SUM($BL568:BM568)),0))</f>
        <v>0</v>
      </c>
      <c r="BO568" s="39">
        <f>IF(BC568+AR568+V567&gt;=H$8,0,IF(SUM($BL568:BN568)&lt;$C568,MIN(H$8-(BC568+AR568+V567),$C568-SUM($BL568:BN568)),0))</f>
        <v>0</v>
      </c>
      <c r="BP568" s="39">
        <f>IF(BD568+AS568+W567&gt;=I$8,0,IF(SUM($BL568:BO568)&lt;$C568,MIN(I$8-(BD568+AS568+W567),$C568-SUM($BL568:BO568)),0))</f>
        <v>0</v>
      </c>
      <c r="BQ568" s="39">
        <f>IF(BE568+AT568+X567&gt;=J$8,0,IF(SUM($BL568:BP568)&lt;$C568,MIN(J$8-(BE568+AT568+X567),$C568-SUM($BL568:BP568)),0))</f>
        <v>0</v>
      </c>
      <c r="BR568" s="39">
        <f>IF(BF568+AU568+Y567&gt;=K$8,0,IF(SUM($BL568:BQ568)&lt;$C568,MIN(K$8-(BF568+AU568+Y567),$C568-SUM($BL568:BQ568)),0))</f>
        <v>0</v>
      </c>
      <c r="BS568" s="39">
        <f>IF(BG568+AV568+Z567&gt;=L$8,0,IF(SUM($BL568:BR568)&lt;$C568,MIN(L$8-(BG568+AV568+Z567),$C568-SUM($BL568:BR568)),0))</f>
        <v>0</v>
      </c>
      <c r="BT568" s="39">
        <f>IF(BH568+AW568+AA567&gt;=M$8,0,IF(SUM($BL568:BS568)&lt;$C568,MIN(M$8-(BH568+AW568+AA567),$C568-SUM($BL568:BS568)),0))</f>
        <v>0</v>
      </c>
      <c r="BU568" s="39">
        <f>IF(BI568+AX568+AB567&gt;=N$8,0,IF(SUM($BL568:BT568)&lt;$C568,MIN(N$8-(BI568+AX568+AB567),$C568-SUM($BL568:BT568)),0))</f>
        <v>0</v>
      </c>
      <c r="BW568" s="52" t="e">
        <f t="shared" si="712"/>
        <v>#N/A</v>
      </c>
      <c r="BX568" s="174" t="e">
        <f t="shared" si="713"/>
        <v>#N/A</v>
      </c>
      <c r="BY568" s="39">
        <f t="shared" si="691"/>
        <v>0</v>
      </c>
      <c r="BZ568" s="174" t="e">
        <f t="shared" si="714"/>
        <v>#N/A</v>
      </c>
      <c r="CA568" s="37">
        <f t="shared" si="692"/>
        <v>0</v>
      </c>
      <c r="CB568" s="174" t="e">
        <f t="shared" si="715"/>
        <v>#N/A</v>
      </c>
      <c r="CC568" s="39">
        <f t="shared" si="693"/>
        <v>0</v>
      </c>
      <c r="CD568" s="174" t="e">
        <f t="shared" si="716"/>
        <v>#N/A</v>
      </c>
      <c r="CE568" s="39">
        <f t="shared" si="694"/>
        <v>0</v>
      </c>
      <c r="CF568" s="174" t="e">
        <f t="shared" si="717"/>
        <v>#N/A</v>
      </c>
      <c r="CG568" s="39">
        <f t="shared" si="695"/>
        <v>0</v>
      </c>
      <c r="CH568" s="174" t="e">
        <f t="shared" si="718"/>
        <v>#N/A</v>
      </c>
      <c r="CI568" s="39">
        <f t="shared" si="696"/>
        <v>0</v>
      </c>
      <c r="CJ568" s="174" t="e">
        <f t="shared" si="719"/>
        <v>#N/A</v>
      </c>
      <c r="CK568" s="39">
        <f t="shared" si="697"/>
        <v>0</v>
      </c>
      <c r="CL568" s="174" t="e">
        <f t="shared" si="720"/>
        <v>#N/A</v>
      </c>
      <c r="CM568" s="39">
        <f t="shared" si="698"/>
        <v>0</v>
      </c>
      <c r="CN568" s="174" t="e">
        <f t="shared" si="721"/>
        <v>#N/A</v>
      </c>
      <c r="CO568" s="39">
        <f t="shared" si="699"/>
        <v>0</v>
      </c>
      <c r="CP568" s="174" t="e">
        <f t="shared" si="722"/>
        <v>#N/A</v>
      </c>
      <c r="CQ568" s="39">
        <f t="shared" si="700"/>
        <v>0</v>
      </c>
      <c r="CR568" s="39" t="e">
        <f>IF(ISERROR(BX568),NA(),(BY568/Calculator!$E$6)/2)</f>
        <v>#N/A</v>
      </c>
      <c r="CS568" s="39" t="e">
        <f>IF(ISERROR(BZ568),NA(),(CA568/Calculator!$E$6)/2)</f>
        <v>#N/A</v>
      </c>
      <c r="CT568" s="39" t="e">
        <f>IF(ISERROR(CB568),NA(),(CC568/Calculator!$E$6)/2)</f>
        <v>#N/A</v>
      </c>
      <c r="CU568" s="39" t="e">
        <f>IF(ISERROR(CD568),NA(),(CE568/Calculator!$E$6)/2)</f>
        <v>#N/A</v>
      </c>
      <c r="CV568" s="39" t="e">
        <f>IF(ISERROR(CF568),NA(),(CG568/Calculator!$E$6)/2)</f>
        <v>#N/A</v>
      </c>
      <c r="CW568" s="39" t="e">
        <f>IF(ISERROR(CH568),NA(),(CI568/Calculator!$E$6)/2)</f>
        <v>#N/A</v>
      </c>
      <c r="CX568" s="39" t="e">
        <f>IF(ISERROR(CJ568),NA(),(CK568/Calculator!$E$6)/2)</f>
        <v>#N/A</v>
      </c>
      <c r="CY568" s="39" t="e">
        <f>IF(ISERROR(CL568),NA(),(CM568/Calculator!$E$6)/2)</f>
        <v>#N/A</v>
      </c>
      <c r="CZ568" s="39" t="e">
        <f>IF(ISERROR(CN568),NA(),(CO568/Calculator!$E$6)/2)</f>
        <v>#N/A</v>
      </c>
      <c r="DA568" s="39" t="e">
        <f>IF(ISERROR(CP568),NA(),(CQ568/Calculator!$E$6)/2)</f>
        <v>#N/A</v>
      </c>
    </row>
    <row r="569" spans="1:105" s="34" customFormat="1" ht="12" thickBot="1" x14ac:dyDescent="0.25">
      <c r="A569" s="51" t="str">
        <f t="shared" si="655"/>
        <v/>
      </c>
      <c r="B569" s="52" t="str">
        <f t="shared" si="723"/>
        <v/>
      </c>
      <c r="C569" s="53" t="str">
        <f t="shared" si="656"/>
        <v/>
      </c>
      <c r="D569" s="54"/>
      <c r="E569" s="36">
        <f t="shared" si="657"/>
        <v>0</v>
      </c>
      <c r="F569" s="36">
        <f t="shared" si="658"/>
        <v>0</v>
      </c>
      <c r="G569" s="36">
        <f t="shared" si="659"/>
        <v>0</v>
      </c>
      <c r="H569" s="36">
        <f t="shared" si="660"/>
        <v>0</v>
      </c>
      <c r="I569" s="36">
        <f t="shared" si="661"/>
        <v>0</v>
      </c>
      <c r="J569" s="36">
        <f t="shared" si="662"/>
        <v>0</v>
      </c>
      <c r="K569" s="36">
        <f t="shared" si="663"/>
        <v>0</v>
      </c>
      <c r="L569" s="36">
        <f t="shared" si="664"/>
        <v>0</v>
      </c>
      <c r="M569" s="36">
        <f t="shared" si="665"/>
        <v>0</v>
      </c>
      <c r="N569" s="36">
        <f t="shared" si="666"/>
        <v>0</v>
      </c>
      <c r="O569" s="49">
        <f t="shared" si="667"/>
        <v>0</v>
      </c>
      <c r="P569" s="132" t="str">
        <f t="shared" si="668"/>
        <v/>
      </c>
      <c r="Q569" s="50">
        <f t="shared" si="669"/>
        <v>0</v>
      </c>
      <c r="R569" s="37"/>
      <c r="S569" s="36">
        <f t="shared" si="670"/>
        <v>1000</v>
      </c>
      <c r="T569" s="36">
        <f t="shared" si="671"/>
        <v>0</v>
      </c>
      <c r="U569" s="36">
        <f t="shared" si="672"/>
        <v>0</v>
      </c>
      <c r="V569" s="36">
        <f t="shared" si="673"/>
        <v>0</v>
      </c>
      <c r="W569" s="36">
        <f t="shared" si="674"/>
        <v>3000</v>
      </c>
      <c r="X569" s="36">
        <f t="shared" si="675"/>
        <v>0</v>
      </c>
      <c r="Y569" s="36">
        <f t="shared" si="676"/>
        <v>0</v>
      </c>
      <c r="Z569" s="36">
        <f t="shared" si="677"/>
        <v>148863.34000000005</v>
      </c>
      <c r="AA569" s="36">
        <f t="shared" si="678"/>
        <v>0</v>
      </c>
      <c r="AB569" s="36">
        <f t="shared" si="679"/>
        <v>0</v>
      </c>
      <c r="AC569" s="40"/>
      <c r="AD569" s="36">
        <f t="shared" si="645"/>
        <v>0</v>
      </c>
      <c r="AE569" s="36">
        <f t="shared" si="646"/>
        <v>0</v>
      </c>
      <c r="AF569" s="36">
        <f t="shared" si="647"/>
        <v>0</v>
      </c>
      <c r="AG569" s="36">
        <f t="shared" si="648"/>
        <v>0</v>
      </c>
      <c r="AH569" s="36">
        <f t="shared" si="649"/>
        <v>0</v>
      </c>
      <c r="AI569" s="36">
        <f t="shared" si="650"/>
        <v>0</v>
      </c>
      <c r="AJ569" s="36">
        <f t="shared" si="651"/>
        <v>0</v>
      </c>
      <c r="AK569" s="36">
        <f t="shared" si="652"/>
        <v>0</v>
      </c>
      <c r="AL569" s="36">
        <f t="shared" si="653"/>
        <v>0</v>
      </c>
      <c r="AM569" s="36">
        <f t="shared" si="654"/>
        <v>0</v>
      </c>
      <c r="AN569" s="40"/>
      <c r="AO569" s="36">
        <f t="shared" si="680"/>
        <v>0</v>
      </c>
      <c r="AP569" s="36">
        <f t="shared" si="681"/>
        <v>0</v>
      </c>
      <c r="AQ569" s="36">
        <f t="shared" si="682"/>
        <v>0</v>
      </c>
      <c r="AR569" s="36">
        <f t="shared" si="683"/>
        <v>0</v>
      </c>
      <c r="AS569" s="36">
        <f t="shared" si="684"/>
        <v>0</v>
      </c>
      <c r="AT569" s="36">
        <f t="shared" si="685"/>
        <v>0</v>
      </c>
      <c r="AU569" s="36">
        <f t="shared" si="686"/>
        <v>0</v>
      </c>
      <c r="AV569" s="36">
        <f t="shared" si="687"/>
        <v>432.92</v>
      </c>
      <c r="AW569" s="36">
        <f t="shared" si="688"/>
        <v>0</v>
      </c>
      <c r="AX569" s="36">
        <f t="shared" si="689"/>
        <v>0</v>
      </c>
      <c r="AZ569" s="36">
        <f t="shared" si="701"/>
        <v>0</v>
      </c>
      <c r="BA569" s="36">
        <f t="shared" si="702"/>
        <v>0</v>
      </c>
      <c r="BB569" s="36">
        <f t="shared" si="703"/>
        <v>0</v>
      </c>
      <c r="BC569" s="36">
        <f t="shared" si="704"/>
        <v>0</v>
      </c>
      <c r="BD569" s="36">
        <f t="shared" si="705"/>
        <v>0</v>
      </c>
      <c r="BE569" s="36">
        <f t="shared" si="706"/>
        <v>0</v>
      </c>
      <c r="BF569" s="36">
        <f t="shared" si="707"/>
        <v>0</v>
      </c>
      <c r="BG569" s="36">
        <f t="shared" si="708"/>
        <v>0</v>
      </c>
      <c r="BH569" s="36">
        <f t="shared" si="709"/>
        <v>0</v>
      </c>
      <c r="BI569" s="36">
        <f t="shared" si="710"/>
        <v>0</v>
      </c>
      <c r="BJ569" s="118">
        <f t="shared" si="690"/>
        <v>0</v>
      </c>
      <c r="BK569" s="37"/>
      <c r="BL569" s="38">
        <f t="shared" si="711"/>
        <v>0</v>
      </c>
      <c r="BM569" s="39">
        <f>IF(BA569+AP569+T568&gt;=F$8,0,IF(SUM($BL569:BL569)&lt;$C569,MIN(F$8-(BA569+AP569+T568),$C569-SUM($BL569:BL569)),0))</f>
        <v>0</v>
      </c>
      <c r="BN569" s="39">
        <f>IF(BB569+AQ569+U568&gt;=G$8,0,IF(SUM($BL569:BM569)&lt;$C569,MIN(G$8-(BB569+AQ569+U568),$C569-SUM($BL569:BM569)),0))</f>
        <v>0</v>
      </c>
      <c r="BO569" s="39">
        <f>IF(BC569+AR569+V568&gt;=H$8,0,IF(SUM($BL569:BN569)&lt;$C569,MIN(H$8-(BC569+AR569+V568),$C569-SUM($BL569:BN569)),0))</f>
        <v>0</v>
      </c>
      <c r="BP569" s="39">
        <f>IF(BD569+AS569+W568&gt;=I$8,0,IF(SUM($BL569:BO569)&lt;$C569,MIN(I$8-(BD569+AS569+W568),$C569-SUM($BL569:BO569)),0))</f>
        <v>0</v>
      </c>
      <c r="BQ569" s="39">
        <f>IF(BE569+AT569+X568&gt;=J$8,0,IF(SUM($BL569:BP569)&lt;$C569,MIN(J$8-(BE569+AT569+X568),$C569-SUM($BL569:BP569)),0))</f>
        <v>0</v>
      </c>
      <c r="BR569" s="39">
        <f>IF(BF569+AU569+Y568&gt;=K$8,0,IF(SUM($BL569:BQ569)&lt;$C569,MIN(K$8-(BF569+AU569+Y568),$C569-SUM($BL569:BQ569)),0))</f>
        <v>0</v>
      </c>
      <c r="BS569" s="39">
        <f>IF(BG569+AV569+Z568&gt;=L$8,0,IF(SUM($BL569:BR569)&lt;$C569,MIN(L$8-(BG569+AV569+Z568),$C569-SUM($BL569:BR569)),0))</f>
        <v>0</v>
      </c>
      <c r="BT569" s="39">
        <f>IF(BH569+AW569+AA568&gt;=M$8,0,IF(SUM($BL569:BS569)&lt;$C569,MIN(M$8-(BH569+AW569+AA568),$C569-SUM($BL569:BS569)),0))</f>
        <v>0</v>
      </c>
      <c r="BU569" s="39">
        <f>IF(BI569+AX569+AB568&gt;=N$8,0,IF(SUM($BL569:BT569)&lt;$C569,MIN(N$8-(BI569+AX569+AB568),$C569-SUM($BL569:BT569)),0))</f>
        <v>0</v>
      </c>
      <c r="BW569" s="52" t="e">
        <f t="shared" si="712"/>
        <v>#N/A</v>
      </c>
      <c r="BX569" s="174" t="e">
        <f t="shared" si="713"/>
        <v>#N/A</v>
      </c>
      <c r="BY569" s="39">
        <f t="shared" si="691"/>
        <v>0</v>
      </c>
      <c r="BZ569" s="174" t="e">
        <f t="shared" si="714"/>
        <v>#N/A</v>
      </c>
      <c r="CA569" s="37">
        <f t="shared" si="692"/>
        <v>0</v>
      </c>
      <c r="CB569" s="174" t="e">
        <f t="shared" si="715"/>
        <v>#N/A</v>
      </c>
      <c r="CC569" s="39">
        <f t="shared" si="693"/>
        <v>0</v>
      </c>
      <c r="CD569" s="174" t="e">
        <f t="shared" si="716"/>
        <v>#N/A</v>
      </c>
      <c r="CE569" s="39">
        <f t="shared" si="694"/>
        <v>0</v>
      </c>
      <c r="CF569" s="174" t="e">
        <f t="shared" si="717"/>
        <v>#N/A</v>
      </c>
      <c r="CG569" s="39">
        <f t="shared" si="695"/>
        <v>0</v>
      </c>
      <c r="CH569" s="174" t="e">
        <f t="shared" si="718"/>
        <v>#N/A</v>
      </c>
      <c r="CI569" s="39">
        <f t="shared" si="696"/>
        <v>0</v>
      </c>
      <c r="CJ569" s="174" t="e">
        <f t="shared" si="719"/>
        <v>#N/A</v>
      </c>
      <c r="CK569" s="39">
        <f t="shared" si="697"/>
        <v>0</v>
      </c>
      <c r="CL569" s="174" t="e">
        <f t="shared" si="720"/>
        <v>#N/A</v>
      </c>
      <c r="CM569" s="39">
        <f t="shared" si="698"/>
        <v>0</v>
      </c>
      <c r="CN569" s="174" t="e">
        <f t="shared" si="721"/>
        <v>#N/A</v>
      </c>
      <c r="CO569" s="39">
        <f t="shared" si="699"/>
        <v>0</v>
      </c>
      <c r="CP569" s="174" t="e">
        <f t="shared" si="722"/>
        <v>#N/A</v>
      </c>
      <c r="CQ569" s="39">
        <f t="shared" si="700"/>
        <v>0</v>
      </c>
      <c r="CR569" s="39" t="e">
        <f>IF(ISERROR(BX569),NA(),(BY569/Calculator!$E$6)/2)</f>
        <v>#N/A</v>
      </c>
      <c r="CS569" s="39" t="e">
        <f>IF(ISERROR(BZ569),NA(),(CA569/Calculator!$E$6)/2)</f>
        <v>#N/A</v>
      </c>
      <c r="CT569" s="39" t="e">
        <f>IF(ISERROR(CB569),NA(),(CC569/Calculator!$E$6)/2)</f>
        <v>#N/A</v>
      </c>
      <c r="CU569" s="39" t="e">
        <f>IF(ISERROR(CD569),NA(),(CE569/Calculator!$E$6)/2)</f>
        <v>#N/A</v>
      </c>
      <c r="CV569" s="39" t="e">
        <f>IF(ISERROR(CF569),NA(),(CG569/Calculator!$E$6)/2)</f>
        <v>#N/A</v>
      </c>
      <c r="CW569" s="39" t="e">
        <f>IF(ISERROR(CH569),NA(),(CI569/Calculator!$E$6)/2)</f>
        <v>#N/A</v>
      </c>
      <c r="CX569" s="39" t="e">
        <f>IF(ISERROR(CJ569),NA(),(CK569/Calculator!$E$6)/2)</f>
        <v>#N/A</v>
      </c>
      <c r="CY569" s="39" t="e">
        <f>IF(ISERROR(CL569),NA(),(CM569/Calculator!$E$6)/2)</f>
        <v>#N/A</v>
      </c>
      <c r="CZ569" s="39" t="e">
        <f>IF(ISERROR(CN569),NA(),(CO569/Calculator!$E$6)/2)</f>
        <v>#N/A</v>
      </c>
      <c r="DA569" s="39" t="e">
        <f>IF(ISERROR(CP569),NA(),(CQ569/Calculator!$E$6)/2)</f>
        <v>#N/A</v>
      </c>
    </row>
    <row r="570" spans="1:105" s="34" customFormat="1" ht="12" thickBot="1" x14ac:dyDescent="0.25">
      <c r="A570" s="51" t="str">
        <f t="shared" si="655"/>
        <v/>
      </c>
      <c r="B570" s="52" t="str">
        <f t="shared" si="723"/>
        <v/>
      </c>
      <c r="C570" s="53" t="str">
        <f t="shared" si="656"/>
        <v/>
      </c>
      <c r="D570" s="54"/>
      <c r="E570" s="36">
        <f t="shared" si="657"/>
        <v>0</v>
      </c>
      <c r="F570" s="36">
        <f t="shared" si="658"/>
        <v>0</v>
      </c>
      <c r="G570" s="36">
        <f t="shared" si="659"/>
        <v>0</v>
      </c>
      <c r="H570" s="36">
        <f t="shared" si="660"/>
        <v>0</v>
      </c>
      <c r="I570" s="36">
        <f t="shared" si="661"/>
        <v>0</v>
      </c>
      <c r="J570" s="36">
        <f t="shared" si="662"/>
        <v>0</v>
      </c>
      <c r="K570" s="36">
        <f t="shared" si="663"/>
        <v>0</v>
      </c>
      <c r="L570" s="36">
        <f t="shared" si="664"/>
        <v>0</v>
      </c>
      <c r="M570" s="36">
        <f t="shared" si="665"/>
        <v>0</v>
      </c>
      <c r="N570" s="36">
        <f t="shared" si="666"/>
        <v>0</v>
      </c>
      <c r="O570" s="49">
        <f t="shared" si="667"/>
        <v>0</v>
      </c>
      <c r="P570" s="132" t="str">
        <f t="shared" si="668"/>
        <v/>
      </c>
      <c r="Q570" s="50">
        <f t="shared" si="669"/>
        <v>0</v>
      </c>
      <c r="R570" s="37"/>
      <c r="S570" s="36">
        <f t="shared" si="670"/>
        <v>1000</v>
      </c>
      <c r="T570" s="36">
        <f t="shared" si="671"/>
        <v>0</v>
      </c>
      <c r="U570" s="36">
        <f t="shared" si="672"/>
        <v>0</v>
      </c>
      <c r="V570" s="36">
        <f t="shared" si="673"/>
        <v>0</v>
      </c>
      <c r="W570" s="36">
        <f t="shared" si="674"/>
        <v>3000</v>
      </c>
      <c r="X570" s="36">
        <f t="shared" si="675"/>
        <v>0</v>
      </c>
      <c r="Y570" s="36">
        <f t="shared" si="676"/>
        <v>0</v>
      </c>
      <c r="Z570" s="36">
        <f t="shared" si="677"/>
        <v>149297.52000000005</v>
      </c>
      <c r="AA570" s="36">
        <f t="shared" si="678"/>
        <v>0</v>
      </c>
      <c r="AB570" s="36">
        <f t="shared" si="679"/>
        <v>0</v>
      </c>
      <c r="AC570" s="40"/>
      <c r="AD570" s="36">
        <f t="shared" si="645"/>
        <v>0</v>
      </c>
      <c r="AE570" s="36">
        <f t="shared" si="646"/>
        <v>0</v>
      </c>
      <c r="AF570" s="36">
        <f t="shared" si="647"/>
        <v>0</v>
      </c>
      <c r="AG570" s="36">
        <f t="shared" si="648"/>
        <v>0</v>
      </c>
      <c r="AH570" s="36">
        <f t="shared" si="649"/>
        <v>0</v>
      </c>
      <c r="AI570" s="36">
        <f t="shared" si="650"/>
        <v>0</v>
      </c>
      <c r="AJ570" s="36">
        <f t="shared" si="651"/>
        <v>0</v>
      </c>
      <c r="AK570" s="36">
        <f t="shared" si="652"/>
        <v>0</v>
      </c>
      <c r="AL570" s="36">
        <f t="shared" si="653"/>
        <v>0</v>
      </c>
      <c r="AM570" s="36">
        <f t="shared" si="654"/>
        <v>0</v>
      </c>
      <c r="AN570" s="40"/>
      <c r="AO570" s="36">
        <f t="shared" si="680"/>
        <v>0</v>
      </c>
      <c r="AP570" s="36">
        <f t="shared" si="681"/>
        <v>0</v>
      </c>
      <c r="AQ570" s="36">
        <f t="shared" si="682"/>
        <v>0</v>
      </c>
      <c r="AR570" s="36">
        <f t="shared" si="683"/>
        <v>0</v>
      </c>
      <c r="AS570" s="36">
        <f t="shared" si="684"/>
        <v>0</v>
      </c>
      <c r="AT570" s="36">
        <f t="shared" si="685"/>
        <v>0</v>
      </c>
      <c r="AU570" s="36">
        <f t="shared" si="686"/>
        <v>0</v>
      </c>
      <c r="AV570" s="36">
        <f t="shared" si="687"/>
        <v>434.18</v>
      </c>
      <c r="AW570" s="36">
        <f t="shared" si="688"/>
        <v>0</v>
      </c>
      <c r="AX570" s="36">
        <f t="shared" si="689"/>
        <v>0</v>
      </c>
      <c r="AZ570" s="36">
        <f t="shared" si="701"/>
        <v>0</v>
      </c>
      <c r="BA570" s="36">
        <f t="shared" si="702"/>
        <v>0</v>
      </c>
      <c r="BB570" s="36">
        <f t="shared" si="703"/>
        <v>0</v>
      </c>
      <c r="BC570" s="36">
        <f t="shared" si="704"/>
        <v>0</v>
      </c>
      <c r="BD570" s="36">
        <f t="shared" si="705"/>
        <v>0</v>
      </c>
      <c r="BE570" s="36">
        <f t="shared" si="706"/>
        <v>0</v>
      </c>
      <c r="BF570" s="36">
        <f t="shared" si="707"/>
        <v>0</v>
      </c>
      <c r="BG570" s="36">
        <f t="shared" si="708"/>
        <v>0</v>
      </c>
      <c r="BH570" s="36">
        <f t="shared" si="709"/>
        <v>0</v>
      </c>
      <c r="BI570" s="36">
        <f t="shared" si="710"/>
        <v>0</v>
      </c>
      <c r="BJ570" s="118">
        <f t="shared" si="690"/>
        <v>0</v>
      </c>
      <c r="BK570" s="37"/>
      <c r="BL570" s="38">
        <f t="shared" si="711"/>
        <v>0</v>
      </c>
      <c r="BM570" s="39">
        <f>IF(BA570+AP570+T569&gt;=F$8,0,IF(SUM($BL570:BL570)&lt;$C570,MIN(F$8-(BA570+AP570+T569),$C570-SUM($BL570:BL570)),0))</f>
        <v>0</v>
      </c>
      <c r="BN570" s="39">
        <f>IF(BB570+AQ570+U569&gt;=G$8,0,IF(SUM($BL570:BM570)&lt;$C570,MIN(G$8-(BB570+AQ570+U569),$C570-SUM($BL570:BM570)),0))</f>
        <v>0</v>
      </c>
      <c r="BO570" s="39">
        <f>IF(BC570+AR570+V569&gt;=H$8,0,IF(SUM($BL570:BN570)&lt;$C570,MIN(H$8-(BC570+AR570+V569),$C570-SUM($BL570:BN570)),0))</f>
        <v>0</v>
      </c>
      <c r="BP570" s="39">
        <f>IF(BD570+AS570+W569&gt;=I$8,0,IF(SUM($BL570:BO570)&lt;$C570,MIN(I$8-(BD570+AS570+W569),$C570-SUM($BL570:BO570)),0))</f>
        <v>0</v>
      </c>
      <c r="BQ570" s="39">
        <f>IF(BE570+AT570+X569&gt;=J$8,0,IF(SUM($BL570:BP570)&lt;$C570,MIN(J$8-(BE570+AT570+X569),$C570-SUM($BL570:BP570)),0))</f>
        <v>0</v>
      </c>
      <c r="BR570" s="39">
        <f>IF(BF570+AU570+Y569&gt;=K$8,0,IF(SUM($BL570:BQ570)&lt;$C570,MIN(K$8-(BF570+AU570+Y569),$C570-SUM($BL570:BQ570)),0))</f>
        <v>0</v>
      </c>
      <c r="BS570" s="39">
        <f>IF(BG570+AV570+Z569&gt;=L$8,0,IF(SUM($BL570:BR570)&lt;$C570,MIN(L$8-(BG570+AV570+Z569),$C570-SUM($BL570:BR570)),0))</f>
        <v>0</v>
      </c>
      <c r="BT570" s="39">
        <f>IF(BH570+AW570+AA569&gt;=M$8,0,IF(SUM($BL570:BS570)&lt;$C570,MIN(M$8-(BH570+AW570+AA569),$C570-SUM($BL570:BS570)),0))</f>
        <v>0</v>
      </c>
      <c r="BU570" s="39">
        <f>IF(BI570+AX570+AB569&gt;=N$8,0,IF(SUM($BL570:BT570)&lt;$C570,MIN(N$8-(BI570+AX570+AB569),$C570-SUM($BL570:BT570)),0))</f>
        <v>0</v>
      </c>
      <c r="BW570" s="52" t="e">
        <f t="shared" si="712"/>
        <v>#N/A</v>
      </c>
      <c r="BX570" s="174" t="e">
        <f t="shared" si="713"/>
        <v>#N/A</v>
      </c>
      <c r="BY570" s="39">
        <f t="shared" si="691"/>
        <v>0</v>
      </c>
      <c r="BZ570" s="174" t="e">
        <f t="shared" si="714"/>
        <v>#N/A</v>
      </c>
      <c r="CA570" s="37">
        <f t="shared" si="692"/>
        <v>0</v>
      </c>
      <c r="CB570" s="174" t="e">
        <f t="shared" si="715"/>
        <v>#N/A</v>
      </c>
      <c r="CC570" s="39">
        <f t="shared" si="693"/>
        <v>0</v>
      </c>
      <c r="CD570" s="174" t="e">
        <f t="shared" si="716"/>
        <v>#N/A</v>
      </c>
      <c r="CE570" s="39">
        <f t="shared" si="694"/>
        <v>0</v>
      </c>
      <c r="CF570" s="174" t="e">
        <f t="shared" si="717"/>
        <v>#N/A</v>
      </c>
      <c r="CG570" s="39">
        <f t="shared" si="695"/>
        <v>0</v>
      </c>
      <c r="CH570" s="174" t="e">
        <f t="shared" si="718"/>
        <v>#N/A</v>
      </c>
      <c r="CI570" s="39">
        <f t="shared" si="696"/>
        <v>0</v>
      </c>
      <c r="CJ570" s="174" t="e">
        <f t="shared" si="719"/>
        <v>#N/A</v>
      </c>
      <c r="CK570" s="39">
        <f t="shared" si="697"/>
        <v>0</v>
      </c>
      <c r="CL570" s="174" t="e">
        <f t="shared" si="720"/>
        <v>#N/A</v>
      </c>
      <c r="CM570" s="39">
        <f t="shared" si="698"/>
        <v>0</v>
      </c>
      <c r="CN570" s="174" t="e">
        <f t="shared" si="721"/>
        <v>#N/A</v>
      </c>
      <c r="CO570" s="39">
        <f t="shared" si="699"/>
        <v>0</v>
      </c>
      <c r="CP570" s="174" t="e">
        <f t="shared" si="722"/>
        <v>#N/A</v>
      </c>
      <c r="CQ570" s="39">
        <f t="shared" si="700"/>
        <v>0</v>
      </c>
      <c r="CR570" s="39" t="e">
        <f>IF(ISERROR(BX570),NA(),(BY570/Calculator!$E$6)/2)</f>
        <v>#N/A</v>
      </c>
      <c r="CS570" s="39" t="e">
        <f>IF(ISERROR(BZ570),NA(),(CA570/Calculator!$E$6)/2)</f>
        <v>#N/A</v>
      </c>
      <c r="CT570" s="39" t="e">
        <f>IF(ISERROR(CB570),NA(),(CC570/Calculator!$E$6)/2)</f>
        <v>#N/A</v>
      </c>
      <c r="CU570" s="39" t="e">
        <f>IF(ISERROR(CD570),NA(),(CE570/Calculator!$E$6)/2)</f>
        <v>#N/A</v>
      </c>
      <c r="CV570" s="39" t="e">
        <f>IF(ISERROR(CF570),NA(),(CG570/Calculator!$E$6)/2)</f>
        <v>#N/A</v>
      </c>
      <c r="CW570" s="39" t="e">
        <f>IF(ISERROR(CH570),NA(),(CI570/Calculator!$E$6)/2)</f>
        <v>#N/A</v>
      </c>
      <c r="CX570" s="39" t="e">
        <f>IF(ISERROR(CJ570),NA(),(CK570/Calculator!$E$6)/2)</f>
        <v>#N/A</v>
      </c>
      <c r="CY570" s="39" t="e">
        <f>IF(ISERROR(CL570),NA(),(CM570/Calculator!$E$6)/2)</f>
        <v>#N/A</v>
      </c>
      <c r="CZ570" s="39" t="e">
        <f>IF(ISERROR(CN570),NA(),(CO570/Calculator!$E$6)/2)</f>
        <v>#N/A</v>
      </c>
      <c r="DA570" s="39" t="e">
        <f>IF(ISERROR(CP570),NA(),(CQ570/Calculator!$E$6)/2)</f>
        <v>#N/A</v>
      </c>
    </row>
    <row r="571" spans="1:105" s="34" customFormat="1" ht="12" thickBot="1" x14ac:dyDescent="0.25">
      <c r="A571" s="51" t="str">
        <f t="shared" si="655"/>
        <v/>
      </c>
      <c r="B571" s="52" t="str">
        <f t="shared" si="723"/>
        <v/>
      </c>
      <c r="C571" s="53" t="str">
        <f t="shared" si="656"/>
        <v/>
      </c>
      <c r="D571" s="54"/>
      <c r="E571" s="36">
        <f t="shared" si="657"/>
        <v>0</v>
      </c>
      <c r="F571" s="36">
        <f t="shared" si="658"/>
        <v>0</v>
      </c>
      <c r="G571" s="36">
        <f t="shared" si="659"/>
        <v>0</v>
      </c>
      <c r="H571" s="36">
        <f t="shared" si="660"/>
        <v>0</v>
      </c>
      <c r="I571" s="36">
        <f t="shared" si="661"/>
        <v>0</v>
      </c>
      <c r="J571" s="36">
        <f t="shared" si="662"/>
        <v>0</v>
      </c>
      <c r="K571" s="36">
        <f t="shared" si="663"/>
        <v>0</v>
      </c>
      <c r="L571" s="36">
        <f t="shared" si="664"/>
        <v>0</v>
      </c>
      <c r="M571" s="36">
        <f t="shared" si="665"/>
        <v>0</v>
      </c>
      <c r="N571" s="36">
        <f t="shared" si="666"/>
        <v>0</v>
      </c>
      <c r="O571" s="49">
        <f t="shared" si="667"/>
        <v>0</v>
      </c>
      <c r="P571" s="132" t="str">
        <f t="shared" si="668"/>
        <v/>
      </c>
      <c r="Q571" s="50">
        <f t="shared" si="669"/>
        <v>0</v>
      </c>
      <c r="R571" s="37"/>
      <c r="S571" s="36">
        <f t="shared" si="670"/>
        <v>1000</v>
      </c>
      <c r="T571" s="36">
        <f t="shared" si="671"/>
        <v>0</v>
      </c>
      <c r="U571" s="36">
        <f t="shared" si="672"/>
        <v>0</v>
      </c>
      <c r="V571" s="36">
        <f t="shared" si="673"/>
        <v>0</v>
      </c>
      <c r="W571" s="36">
        <f t="shared" si="674"/>
        <v>3000</v>
      </c>
      <c r="X571" s="36">
        <f t="shared" si="675"/>
        <v>0</v>
      </c>
      <c r="Y571" s="36">
        <f t="shared" si="676"/>
        <v>0</v>
      </c>
      <c r="Z571" s="36">
        <f t="shared" si="677"/>
        <v>149732.97000000006</v>
      </c>
      <c r="AA571" s="36">
        <f t="shared" si="678"/>
        <v>0</v>
      </c>
      <c r="AB571" s="36">
        <f t="shared" si="679"/>
        <v>0</v>
      </c>
      <c r="AC571" s="40"/>
      <c r="AD571" s="36">
        <f t="shared" si="645"/>
        <v>0</v>
      </c>
      <c r="AE571" s="36">
        <f t="shared" si="646"/>
        <v>0</v>
      </c>
      <c r="AF571" s="36">
        <f t="shared" si="647"/>
        <v>0</v>
      </c>
      <c r="AG571" s="36">
        <f t="shared" si="648"/>
        <v>0</v>
      </c>
      <c r="AH571" s="36">
        <f t="shared" si="649"/>
        <v>0</v>
      </c>
      <c r="AI571" s="36">
        <f t="shared" si="650"/>
        <v>0</v>
      </c>
      <c r="AJ571" s="36">
        <f t="shared" si="651"/>
        <v>0</v>
      </c>
      <c r="AK571" s="36">
        <f t="shared" si="652"/>
        <v>0</v>
      </c>
      <c r="AL571" s="36">
        <f t="shared" si="653"/>
        <v>0</v>
      </c>
      <c r="AM571" s="36">
        <f t="shared" si="654"/>
        <v>0</v>
      </c>
      <c r="AN571" s="40"/>
      <c r="AO571" s="36">
        <f t="shared" si="680"/>
        <v>0</v>
      </c>
      <c r="AP571" s="36">
        <f t="shared" si="681"/>
        <v>0</v>
      </c>
      <c r="AQ571" s="36">
        <f t="shared" si="682"/>
        <v>0</v>
      </c>
      <c r="AR571" s="36">
        <f t="shared" si="683"/>
        <v>0</v>
      </c>
      <c r="AS571" s="36">
        <f t="shared" si="684"/>
        <v>0</v>
      </c>
      <c r="AT571" s="36">
        <f t="shared" si="685"/>
        <v>0</v>
      </c>
      <c r="AU571" s="36">
        <f t="shared" si="686"/>
        <v>0</v>
      </c>
      <c r="AV571" s="36">
        <f t="shared" si="687"/>
        <v>435.45</v>
      </c>
      <c r="AW571" s="36">
        <f t="shared" si="688"/>
        <v>0</v>
      </c>
      <c r="AX571" s="36">
        <f t="shared" si="689"/>
        <v>0</v>
      </c>
      <c r="AZ571" s="36">
        <f t="shared" si="701"/>
        <v>0</v>
      </c>
      <c r="BA571" s="36">
        <f t="shared" si="702"/>
        <v>0</v>
      </c>
      <c r="BB571" s="36">
        <f t="shared" si="703"/>
        <v>0</v>
      </c>
      <c r="BC571" s="36">
        <f t="shared" si="704"/>
        <v>0</v>
      </c>
      <c r="BD571" s="36">
        <f t="shared" si="705"/>
        <v>0</v>
      </c>
      <c r="BE571" s="36">
        <f t="shared" si="706"/>
        <v>0</v>
      </c>
      <c r="BF571" s="36">
        <f t="shared" si="707"/>
        <v>0</v>
      </c>
      <c r="BG571" s="36">
        <f t="shared" si="708"/>
        <v>0</v>
      </c>
      <c r="BH571" s="36">
        <f t="shared" si="709"/>
        <v>0</v>
      </c>
      <c r="BI571" s="36">
        <f t="shared" si="710"/>
        <v>0</v>
      </c>
      <c r="BJ571" s="118">
        <f t="shared" si="690"/>
        <v>0</v>
      </c>
      <c r="BK571" s="37"/>
      <c r="BL571" s="38">
        <f t="shared" si="711"/>
        <v>0</v>
      </c>
      <c r="BM571" s="39">
        <f>IF(BA571+AP571+T570&gt;=F$8,0,IF(SUM($BL571:BL571)&lt;$C571,MIN(F$8-(BA571+AP571+T570),$C571-SUM($BL571:BL571)),0))</f>
        <v>0</v>
      </c>
      <c r="BN571" s="39">
        <f>IF(BB571+AQ571+U570&gt;=G$8,0,IF(SUM($BL571:BM571)&lt;$C571,MIN(G$8-(BB571+AQ571+U570),$C571-SUM($BL571:BM571)),0))</f>
        <v>0</v>
      </c>
      <c r="BO571" s="39">
        <f>IF(BC571+AR571+V570&gt;=H$8,0,IF(SUM($BL571:BN571)&lt;$C571,MIN(H$8-(BC571+AR571+V570),$C571-SUM($BL571:BN571)),0))</f>
        <v>0</v>
      </c>
      <c r="BP571" s="39">
        <f>IF(BD571+AS571+W570&gt;=I$8,0,IF(SUM($BL571:BO571)&lt;$C571,MIN(I$8-(BD571+AS571+W570),$C571-SUM($BL571:BO571)),0))</f>
        <v>0</v>
      </c>
      <c r="BQ571" s="39">
        <f>IF(BE571+AT571+X570&gt;=J$8,0,IF(SUM($BL571:BP571)&lt;$C571,MIN(J$8-(BE571+AT571+X570),$C571-SUM($BL571:BP571)),0))</f>
        <v>0</v>
      </c>
      <c r="BR571" s="39">
        <f>IF(BF571+AU571+Y570&gt;=K$8,0,IF(SUM($BL571:BQ571)&lt;$C571,MIN(K$8-(BF571+AU571+Y570),$C571-SUM($BL571:BQ571)),0))</f>
        <v>0</v>
      </c>
      <c r="BS571" s="39">
        <f>IF(BG571+AV571+Z570&gt;=L$8,0,IF(SUM($BL571:BR571)&lt;$C571,MIN(L$8-(BG571+AV571+Z570),$C571-SUM($BL571:BR571)),0))</f>
        <v>0</v>
      </c>
      <c r="BT571" s="39">
        <f>IF(BH571+AW571+AA570&gt;=M$8,0,IF(SUM($BL571:BS571)&lt;$C571,MIN(M$8-(BH571+AW571+AA570),$C571-SUM($BL571:BS571)),0))</f>
        <v>0</v>
      </c>
      <c r="BU571" s="39">
        <f>IF(BI571+AX571+AB570&gt;=N$8,0,IF(SUM($BL571:BT571)&lt;$C571,MIN(N$8-(BI571+AX571+AB570),$C571-SUM($BL571:BT571)),0))</f>
        <v>0</v>
      </c>
      <c r="BW571" s="52" t="e">
        <f t="shared" si="712"/>
        <v>#N/A</v>
      </c>
      <c r="BX571" s="174" t="e">
        <f t="shared" si="713"/>
        <v>#N/A</v>
      </c>
      <c r="BY571" s="39">
        <f t="shared" si="691"/>
        <v>0</v>
      </c>
      <c r="BZ571" s="174" t="e">
        <f t="shared" si="714"/>
        <v>#N/A</v>
      </c>
      <c r="CA571" s="37">
        <f t="shared" si="692"/>
        <v>0</v>
      </c>
      <c r="CB571" s="174" t="e">
        <f t="shared" si="715"/>
        <v>#N/A</v>
      </c>
      <c r="CC571" s="39">
        <f t="shared" si="693"/>
        <v>0</v>
      </c>
      <c r="CD571" s="174" t="e">
        <f t="shared" si="716"/>
        <v>#N/A</v>
      </c>
      <c r="CE571" s="39">
        <f t="shared" si="694"/>
        <v>0</v>
      </c>
      <c r="CF571" s="174" t="e">
        <f t="shared" si="717"/>
        <v>#N/A</v>
      </c>
      <c r="CG571" s="39">
        <f t="shared" si="695"/>
        <v>0</v>
      </c>
      <c r="CH571" s="174" t="e">
        <f t="shared" si="718"/>
        <v>#N/A</v>
      </c>
      <c r="CI571" s="39">
        <f t="shared" si="696"/>
        <v>0</v>
      </c>
      <c r="CJ571" s="174" t="e">
        <f t="shared" si="719"/>
        <v>#N/A</v>
      </c>
      <c r="CK571" s="39">
        <f t="shared" si="697"/>
        <v>0</v>
      </c>
      <c r="CL571" s="174" t="e">
        <f t="shared" si="720"/>
        <v>#N/A</v>
      </c>
      <c r="CM571" s="39">
        <f t="shared" si="698"/>
        <v>0</v>
      </c>
      <c r="CN571" s="174" t="e">
        <f t="shared" si="721"/>
        <v>#N/A</v>
      </c>
      <c r="CO571" s="39">
        <f t="shared" si="699"/>
        <v>0</v>
      </c>
      <c r="CP571" s="174" t="e">
        <f t="shared" si="722"/>
        <v>#N/A</v>
      </c>
      <c r="CQ571" s="39">
        <f t="shared" si="700"/>
        <v>0</v>
      </c>
      <c r="CR571" s="39" t="e">
        <f>IF(ISERROR(BX571),NA(),(BY571/Calculator!$E$6)/2)</f>
        <v>#N/A</v>
      </c>
      <c r="CS571" s="39" t="e">
        <f>IF(ISERROR(BZ571),NA(),(CA571/Calculator!$E$6)/2)</f>
        <v>#N/A</v>
      </c>
      <c r="CT571" s="39" t="e">
        <f>IF(ISERROR(CB571),NA(),(CC571/Calculator!$E$6)/2)</f>
        <v>#N/A</v>
      </c>
      <c r="CU571" s="39" t="e">
        <f>IF(ISERROR(CD571),NA(),(CE571/Calculator!$E$6)/2)</f>
        <v>#N/A</v>
      </c>
      <c r="CV571" s="39" t="e">
        <f>IF(ISERROR(CF571),NA(),(CG571/Calculator!$E$6)/2)</f>
        <v>#N/A</v>
      </c>
      <c r="CW571" s="39" t="e">
        <f>IF(ISERROR(CH571),NA(),(CI571/Calculator!$E$6)/2)</f>
        <v>#N/A</v>
      </c>
      <c r="CX571" s="39" t="e">
        <f>IF(ISERROR(CJ571),NA(),(CK571/Calculator!$E$6)/2)</f>
        <v>#N/A</v>
      </c>
      <c r="CY571" s="39" t="e">
        <f>IF(ISERROR(CL571),NA(),(CM571/Calculator!$E$6)/2)</f>
        <v>#N/A</v>
      </c>
      <c r="CZ571" s="39" t="e">
        <f>IF(ISERROR(CN571),NA(),(CO571/Calculator!$E$6)/2)</f>
        <v>#N/A</v>
      </c>
      <c r="DA571" s="39" t="e">
        <f>IF(ISERROR(CP571),NA(),(CQ571/Calculator!$E$6)/2)</f>
        <v>#N/A</v>
      </c>
    </row>
    <row r="572" spans="1:105" s="34" customFormat="1" ht="12" thickBot="1" x14ac:dyDescent="0.25">
      <c r="A572" s="51" t="str">
        <f t="shared" si="655"/>
        <v/>
      </c>
      <c r="B572" s="52" t="str">
        <f t="shared" si="723"/>
        <v/>
      </c>
      <c r="C572" s="53" t="str">
        <f t="shared" si="656"/>
        <v/>
      </c>
      <c r="D572" s="54"/>
      <c r="E572" s="36">
        <f t="shared" si="657"/>
        <v>0</v>
      </c>
      <c r="F572" s="36">
        <f t="shared" si="658"/>
        <v>0</v>
      </c>
      <c r="G572" s="36">
        <f t="shared" si="659"/>
        <v>0</v>
      </c>
      <c r="H572" s="36">
        <f t="shared" si="660"/>
        <v>0</v>
      </c>
      <c r="I572" s="36">
        <f t="shared" si="661"/>
        <v>0</v>
      </c>
      <c r="J572" s="36">
        <f t="shared" si="662"/>
        <v>0</v>
      </c>
      <c r="K572" s="36">
        <f t="shared" si="663"/>
        <v>0</v>
      </c>
      <c r="L572" s="36">
        <f t="shared" si="664"/>
        <v>0</v>
      </c>
      <c r="M572" s="36">
        <f t="shared" si="665"/>
        <v>0</v>
      </c>
      <c r="N572" s="36">
        <f t="shared" si="666"/>
        <v>0</v>
      </c>
      <c r="O572" s="49">
        <f t="shared" si="667"/>
        <v>0</v>
      </c>
      <c r="P572" s="132" t="str">
        <f t="shared" si="668"/>
        <v/>
      </c>
      <c r="Q572" s="50">
        <f t="shared" si="669"/>
        <v>0</v>
      </c>
      <c r="R572" s="37"/>
      <c r="S572" s="36">
        <f t="shared" si="670"/>
        <v>1000</v>
      </c>
      <c r="T572" s="36">
        <f t="shared" si="671"/>
        <v>0</v>
      </c>
      <c r="U572" s="36">
        <f t="shared" si="672"/>
        <v>0</v>
      </c>
      <c r="V572" s="36">
        <f t="shared" si="673"/>
        <v>0</v>
      </c>
      <c r="W572" s="36">
        <f t="shared" si="674"/>
        <v>3000</v>
      </c>
      <c r="X572" s="36">
        <f t="shared" si="675"/>
        <v>0</v>
      </c>
      <c r="Y572" s="36">
        <f t="shared" si="676"/>
        <v>0</v>
      </c>
      <c r="Z572" s="36">
        <f t="shared" si="677"/>
        <v>150169.69000000006</v>
      </c>
      <c r="AA572" s="36">
        <f t="shared" si="678"/>
        <v>0</v>
      </c>
      <c r="AB572" s="36">
        <f t="shared" si="679"/>
        <v>0</v>
      </c>
      <c r="AC572" s="40"/>
      <c r="AD572" s="36">
        <f t="shared" si="645"/>
        <v>0</v>
      </c>
      <c r="AE572" s="36">
        <f t="shared" si="646"/>
        <v>0</v>
      </c>
      <c r="AF572" s="36">
        <f t="shared" si="647"/>
        <v>0</v>
      </c>
      <c r="AG572" s="36">
        <f t="shared" si="648"/>
        <v>0</v>
      </c>
      <c r="AH572" s="36">
        <f t="shared" si="649"/>
        <v>0</v>
      </c>
      <c r="AI572" s="36">
        <f t="shared" si="650"/>
        <v>0</v>
      </c>
      <c r="AJ572" s="36">
        <f t="shared" si="651"/>
        <v>0</v>
      </c>
      <c r="AK572" s="36">
        <f t="shared" si="652"/>
        <v>0</v>
      </c>
      <c r="AL572" s="36">
        <f t="shared" si="653"/>
        <v>0</v>
      </c>
      <c r="AM572" s="36">
        <f t="shared" si="654"/>
        <v>0</v>
      </c>
      <c r="AN572" s="40"/>
      <c r="AO572" s="36">
        <f t="shared" si="680"/>
        <v>0</v>
      </c>
      <c r="AP572" s="36">
        <f t="shared" si="681"/>
        <v>0</v>
      </c>
      <c r="AQ572" s="36">
        <f t="shared" si="682"/>
        <v>0</v>
      </c>
      <c r="AR572" s="36">
        <f t="shared" si="683"/>
        <v>0</v>
      </c>
      <c r="AS572" s="36">
        <f t="shared" si="684"/>
        <v>0</v>
      </c>
      <c r="AT572" s="36">
        <f t="shared" si="685"/>
        <v>0</v>
      </c>
      <c r="AU572" s="36">
        <f t="shared" si="686"/>
        <v>0</v>
      </c>
      <c r="AV572" s="36">
        <f t="shared" si="687"/>
        <v>436.72</v>
      </c>
      <c r="AW572" s="36">
        <f t="shared" si="688"/>
        <v>0</v>
      </c>
      <c r="AX572" s="36">
        <f t="shared" si="689"/>
        <v>0</v>
      </c>
      <c r="AZ572" s="36">
        <f t="shared" si="701"/>
        <v>0</v>
      </c>
      <c r="BA572" s="36">
        <f t="shared" si="702"/>
        <v>0</v>
      </c>
      <c r="BB572" s="36">
        <f t="shared" si="703"/>
        <v>0</v>
      </c>
      <c r="BC572" s="36">
        <f t="shared" si="704"/>
        <v>0</v>
      </c>
      <c r="BD572" s="36">
        <f t="shared" si="705"/>
        <v>0</v>
      </c>
      <c r="BE572" s="36">
        <f t="shared" si="706"/>
        <v>0</v>
      </c>
      <c r="BF572" s="36">
        <f t="shared" si="707"/>
        <v>0</v>
      </c>
      <c r="BG572" s="36">
        <f t="shared" si="708"/>
        <v>0</v>
      </c>
      <c r="BH572" s="36">
        <f t="shared" si="709"/>
        <v>0</v>
      </c>
      <c r="BI572" s="36">
        <f t="shared" si="710"/>
        <v>0</v>
      </c>
      <c r="BJ572" s="118">
        <f t="shared" si="690"/>
        <v>0</v>
      </c>
      <c r="BK572" s="37"/>
      <c r="BL572" s="38">
        <f t="shared" si="711"/>
        <v>0</v>
      </c>
      <c r="BM572" s="39">
        <f>IF(BA572+AP572+T571&gt;=F$8,0,IF(SUM($BL572:BL572)&lt;$C572,MIN(F$8-(BA572+AP572+T571),$C572-SUM($BL572:BL572)),0))</f>
        <v>0</v>
      </c>
      <c r="BN572" s="39">
        <f>IF(BB572+AQ572+U571&gt;=G$8,0,IF(SUM($BL572:BM572)&lt;$C572,MIN(G$8-(BB572+AQ572+U571),$C572-SUM($BL572:BM572)),0))</f>
        <v>0</v>
      </c>
      <c r="BO572" s="39">
        <f>IF(BC572+AR572+V571&gt;=H$8,0,IF(SUM($BL572:BN572)&lt;$C572,MIN(H$8-(BC572+AR572+V571),$C572-SUM($BL572:BN572)),0))</f>
        <v>0</v>
      </c>
      <c r="BP572" s="39">
        <f>IF(BD572+AS572+W571&gt;=I$8,0,IF(SUM($BL572:BO572)&lt;$C572,MIN(I$8-(BD572+AS572+W571),$C572-SUM($BL572:BO572)),0))</f>
        <v>0</v>
      </c>
      <c r="BQ572" s="39">
        <f>IF(BE572+AT572+X571&gt;=J$8,0,IF(SUM($BL572:BP572)&lt;$C572,MIN(J$8-(BE572+AT572+X571),$C572-SUM($BL572:BP572)),0))</f>
        <v>0</v>
      </c>
      <c r="BR572" s="39">
        <f>IF(BF572+AU572+Y571&gt;=K$8,0,IF(SUM($BL572:BQ572)&lt;$C572,MIN(K$8-(BF572+AU572+Y571),$C572-SUM($BL572:BQ572)),0))</f>
        <v>0</v>
      </c>
      <c r="BS572" s="39">
        <f>IF(BG572+AV572+Z571&gt;=L$8,0,IF(SUM($BL572:BR572)&lt;$C572,MIN(L$8-(BG572+AV572+Z571),$C572-SUM($BL572:BR572)),0))</f>
        <v>0</v>
      </c>
      <c r="BT572" s="39">
        <f>IF(BH572+AW572+AA571&gt;=M$8,0,IF(SUM($BL572:BS572)&lt;$C572,MIN(M$8-(BH572+AW572+AA571),$C572-SUM($BL572:BS572)),0))</f>
        <v>0</v>
      </c>
      <c r="BU572" s="39">
        <f>IF(BI572+AX572+AB571&gt;=N$8,0,IF(SUM($BL572:BT572)&lt;$C572,MIN(N$8-(BI572+AX572+AB571),$C572-SUM($BL572:BT572)),0))</f>
        <v>0</v>
      </c>
      <c r="BW572" s="52" t="e">
        <f t="shared" si="712"/>
        <v>#N/A</v>
      </c>
      <c r="BX572" s="174" t="e">
        <f t="shared" si="713"/>
        <v>#N/A</v>
      </c>
      <c r="BY572" s="39">
        <f t="shared" si="691"/>
        <v>0</v>
      </c>
      <c r="BZ572" s="174" t="e">
        <f t="shared" si="714"/>
        <v>#N/A</v>
      </c>
      <c r="CA572" s="37">
        <f t="shared" si="692"/>
        <v>0</v>
      </c>
      <c r="CB572" s="174" t="e">
        <f t="shared" si="715"/>
        <v>#N/A</v>
      </c>
      <c r="CC572" s="39">
        <f t="shared" si="693"/>
        <v>0</v>
      </c>
      <c r="CD572" s="174" t="e">
        <f t="shared" si="716"/>
        <v>#N/A</v>
      </c>
      <c r="CE572" s="39">
        <f t="shared" si="694"/>
        <v>0</v>
      </c>
      <c r="CF572" s="174" t="e">
        <f t="shared" si="717"/>
        <v>#N/A</v>
      </c>
      <c r="CG572" s="39">
        <f t="shared" si="695"/>
        <v>0</v>
      </c>
      <c r="CH572" s="174" t="e">
        <f t="shared" si="718"/>
        <v>#N/A</v>
      </c>
      <c r="CI572" s="39">
        <f t="shared" si="696"/>
        <v>0</v>
      </c>
      <c r="CJ572" s="174" t="e">
        <f t="shared" si="719"/>
        <v>#N/A</v>
      </c>
      <c r="CK572" s="39">
        <f t="shared" si="697"/>
        <v>0</v>
      </c>
      <c r="CL572" s="174" t="e">
        <f t="shared" si="720"/>
        <v>#N/A</v>
      </c>
      <c r="CM572" s="39">
        <f t="shared" si="698"/>
        <v>0</v>
      </c>
      <c r="CN572" s="174" t="e">
        <f t="shared" si="721"/>
        <v>#N/A</v>
      </c>
      <c r="CO572" s="39">
        <f t="shared" si="699"/>
        <v>0</v>
      </c>
      <c r="CP572" s="174" t="e">
        <f t="shared" si="722"/>
        <v>#N/A</v>
      </c>
      <c r="CQ572" s="39">
        <f t="shared" si="700"/>
        <v>0</v>
      </c>
      <c r="CR572" s="39" t="e">
        <f>IF(ISERROR(BX572),NA(),(BY572/Calculator!$E$6)/2)</f>
        <v>#N/A</v>
      </c>
      <c r="CS572" s="39" t="e">
        <f>IF(ISERROR(BZ572),NA(),(CA572/Calculator!$E$6)/2)</f>
        <v>#N/A</v>
      </c>
      <c r="CT572" s="39" t="e">
        <f>IF(ISERROR(CB572),NA(),(CC572/Calculator!$E$6)/2)</f>
        <v>#N/A</v>
      </c>
      <c r="CU572" s="39" t="e">
        <f>IF(ISERROR(CD572),NA(),(CE572/Calculator!$E$6)/2)</f>
        <v>#N/A</v>
      </c>
      <c r="CV572" s="39" t="e">
        <f>IF(ISERROR(CF572),NA(),(CG572/Calculator!$E$6)/2)</f>
        <v>#N/A</v>
      </c>
      <c r="CW572" s="39" t="e">
        <f>IF(ISERROR(CH572),NA(),(CI572/Calculator!$E$6)/2)</f>
        <v>#N/A</v>
      </c>
      <c r="CX572" s="39" t="e">
        <f>IF(ISERROR(CJ572),NA(),(CK572/Calculator!$E$6)/2)</f>
        <v>#N/A</v>
      </c>
      <c r="CY572" s="39" t="e">
        <f>IF(ISERROR(CL572),NA(),(CM572/Calculator!$E$6)/2)</f>
        <v>#N/A</v>
      </c>
      <c r="CZ572" s="39" t="e">
        <f>IF(ISERROR(CN572),NA(),(CO572/Calculator!$E$6)/2)</f>
        <v>#N/A</v>
      </c>
      <c r="DA572" s="39" t="e">
        <f>IF(ISERROR(CP572),NA(),(CQ572/Calculator!$E$6)/2)</f>
        <v>#N/A</v>
      </c>
    </row>
    <row r="573" spans="1:105" s="34" customFormat="1" ht="12" thickBot="1" x14ac:dyDescent="0.25">
      <c r="A573" s="51" t="str">
        <f t="shared" si="655"/>
        <v/>
      </c>
      <c r="B573" s="52" t="str">
        <f t="shared" si="723"/>
        <v/>
      </c>
      <c r="C573" s="53" t="str">
        <f t="shared" si="656"/>
        <v/>
      </c>
      <c r="D573" s="54"/>
      <c r="E573" s="36">
        <f t="shared" si="657"/>
        <v>0</v>
      </c>
      <c r="F573" s="36">
        <f t="shared" si="658"/>
        <v>0</v>
      </c>
      <c r="G573" s="36">
        <f t="shared" si="659"/>
        <v>0</v>
      </c>
      <c r="H573" s="36">
        <f t="shared" si="660"/>
        <v>0</v>
      </c>
      <c r="I573" s="36">
        <f t="shared" si="661"/>
        <v>0</v>
      </c>
      <c r="J573" s="36">
        <f t="shared" si="662"/>
        <v>0</v>
      </c>
      <c r="K573" s="36">
        <f t="shared" si="663"/>
        <v>0</v>
      </c>
      <c r="L573" s="36">
        <f t="shared" si="664"/>
        <v>0</v>
      </c>
      <c r="M573" s="36">
        <f t="shared" si="665"/>
        <v>0</v>
      </c>
      <c r="N573" s="36">
        <f t="shared" si="666"/>
        <v>0</v>
      </c>
      <c r="O573" s="49">
        <f t="shared" si="667"/>
        <v>0</v>
      </c>
      <c r="P573" s="132" t="str">
        <f t="shared" si="668"/>
        <v/>
      </c>
      <c r="Q573" s="50">
        <f t="shared" si="669"/>
        <v>0</v>
      </c>
      <c r="R573" s="37"/>
      <c r="S573" s="36">
        <f t="shared" si="670"/>
        <v>1000</v>
      </c>
      <c r="T573" s="36">
        <f t="shared" si="671"/>
        <v>0</v>
      </c>
      <c r="U573" s="36">
        <f t="shared" si="672"/>
        <v>0</v>
      </c>
      <c r="V573" s="36">
        <f t="shared" si="673"/>
        <v>0</v>
      </c>
      <c r="W573" s="36">
        <f t="shared" si="674"/>
        <v>3000</v>
      </c>
      <c r="X573" s="36">
        <f t="shared" si="675"/>
        <v>0</v>
      </c>
      <c r="Y573" s="36">
        <f t="shared" si="676"/>
        <v>0</v>
      </c>
      <c r="Z573" s="36">
        <f t="shared" si="677"/>
        <v>150607.68000000005</v>
      </c>
      <c r="AA573" s="36">
        <f t="shared" si="678"/>
        <v>0</v>
      </c>
      <c r="AB573" s="36">
        <f t="shared" si="679"/>
        <v>0</v>
      </c>
      <c r="AC573" s="40"/>
      <c r="AD573" s="36">
        <f t="shared" si="645"/>
        <v>0</v>
      </c>
      <c r="AE573" s="36">
        <f t="shared" si="646"/>
        <v>0</v>
      </c>
      <c r="AF573" s="36">
        <f t="shared" si="647"/>
        <v>0</v>
      </c>
      <c r="AG573" s="36">
        <f t="shared" si="648"/>
        <v>0</v>
      </c>
      <c r="AH573" s="36">
        <f t="shared" si="649"/>
        <v>0</v>
      </c>
      <c r="AI573" s="36">
        <f t="shared" si="650"/>
        <v>0</v>
      </c>
      <c r="AJ573" s="36">
        <f t="shared" si="651"/>
        <v>0</v>
      </c>
      <c r="AK573" s="36">
        <f t="shared" si="652"/>
        <v>0</v>
      </c>
      <c r="AL573" s="36">
        <f t="shared" si="653"/>
        <v>0</v>
      </c>
      <c r="AM573" s="36">
        <f t="shared" si="654"/>
        <v>0</v>
      </c>
      <c r="AN573" s="40"/>
      <c r="AO573" s="36">
        <f t="shared" si="680"/>
        <v>0</v>
      </c>
      <c r="AP573" s="36">
        <f t="shared" si="681"/>
        <v>0</v>
      </c>
      <c r="AQ573" s="36">
        <f t="shared" si="682"/>
        <v>0</v>
      </c>
      <c r="AR573" s="36">
        <f t="shared" si="683"/>
        <v>0</v>
      </c>
      <c r="AS573" s="36">
        <f t="shared" si="684"/>
        <v>0</v>
      </c>
      <c r="AT573" s="36">
        <f t="shared" si="685"/>
        <v>0</v>
      </c>
      <c r="AU573" s="36">
        <f t="shared" si="686"/>
        <v>0</v>
      </c>
      <c r="AV573" s="36">
        <f t="shared" si="687"/>
        <v>437.99</v>
      </c>
      <c r="AW573" s="36">
        <f t="shared" si="688"/>
        <v>0</v>
      </c>
      <c r="AX573" s="36">
        <f t="shared" si="689"/>
        <v>0</v>
      </c>
      <c r="AZ573" s="36">
        <f t="shared" si="701"/>
        <v>0</v>
      </c>
      <c r="BA573" s="36">
        <f t="shared" si="702"/>
        <v>0</v>
      </c>
      <c r="BB573" s="36">
        <f t="shared" si="703"/>
        <v>0</v>
      </c>
      <c r="BC573" s="36">
        <f t="shared" si="704"/>
        <v>0</v>
      </c>
      <c r="BD573" s="36">
        <f t="shared" si="705"/>
        <v>0</v>
      </c>
      <c r="BE573" s="36">
        <f t="shared" si="706"/>
        <v>0</v>
      </c>
      <c r="BF573" s="36">
        <f t="shared" si="707"/>
        <v>0</v>
      </c>
      <c r="BG573" s="36">
        <f t="shared" si="708"/>
        <v>0</v>
      </c>
      <c r="BH573" s="36">
        <f t="shared" si="709"/>
        <v>0</v>
      </c>
      <c r="BI573" s="36">
        <f t="shared" si="710"/>
        <v>0</v>
      </c>
      <c r="BJ573" s="118">
        <f t="shared" si="690"/>
        <v>0</v>
      </c>
      <c r="BK573" s="37"/>
      <c r="BL573" s="38">
        <f t="shared" si="711"/>
        <v>0</v>
      </c>
      <c r="BM573" s="39">
        <f>IF(BA573+AP573+T572&gt;=F$8,0,IF(SUM($BL573:BL573)&lt;$C573,MIN(F$8-(BA573+AP573+T572),$C573-SUM($BL573:BL573)),0))</f>
        <v>0</v>
      </c>
      <c r="BN573" s="39">
        <f>IF(BB573+AQ573+U572&gt;=G$8,0,IF(SUM($BL573:BM573)&lt;$C573,MIN(G$8-(BB573+AQ573+U572),$C573-SUM($BL573:BM573)),0))</f>
        <v>0</v>
      </c>
      <c r="BO573" s="39">
        <f>IF(BC573+AR573+V572&gt;=H$8,0,IF(SUM($BL573:BN573)&lt;$C573,MIN(H$8-(BC573+AR573+V572),$C573-SUM($BL573:BN573)),0))</f>
        <v>0</v>
      </c>
      <c r="BP573" s="39">
        <f>IF(BD573+AS573+W572&gt;=I$8,0,IF(SUM($BL573:BO573)&lt;$C573,MIN(I$8-(BD573+AS573+W572),$C573-SUM($BL573:BO573)),0))</f>
        <v>0</v>
      </c>
      <c r="BQ573" s="39">
        <f>IF(BE573+AT573+X572&gt;=J$8,0,IF(SUM($BL573:BP573)&lt;$C573,MIN(J$8-(BE573+AT573+X572),$C573-SUM($BL573:BP573)),0))</f>
        <v>0</v>
      </c>
      <c r="BR573" s="39">
        <f>IF(BF573+AU573+Y572&gt;=K$8,0,IF(SUM($BL573:BQ573)&lt;$C573,MIN(K$8-(BF573+AU573+Y572),$C573-SUM($BL573:BQ573)),0))</f>
        <v>0</v>
      </c>
      <c r="BS573" s="39">
        <f>IF(BG573+AV573+Z572&gt;=L$8,0,IF(SUM($BL573:BR573)&lt;$C573,MIN(L$8-(BG573+AV573+Z572),$C573-SUM($BL573:BR573)),0))</f>
        <v>0</v>
      </c>
      <c r="BT573" s="39">
        <f>IF(BH573+AW573+AA572&gt;=M$8,0,IF(SUM($BL573:BS573)&lt;$C573,MIN(M$8-(BH573+AW573+AA572),$C573-SUM($BL573:BS573)),0))</f>
        <v>0</v>
      </c>
      <c r="BU573" s="39">
        <f>IF(BI573+AX573+AB572&gt;=N$8,0,IF(SUM($BL573:BT573)&lt;$C573,MIN(N$8-(BI573+AX573+AB572),$C573-SUM($BL573:BT573)),0))</f>
        <v>0</v>
      </c>
      <c r="BW573" s="52" t="e">
        <f t="shared" si="712"/>
        <v>#N/A</v>
      </c>
      <c r="BX573" s="174" t="e">
        <f t="shared" si="713"/>
        <v>#N/A</v>
      </c>
      <c r="BY573" s="39">
        <f t="shared" si="691"/>
        <v>0</v>
      </c>
      <c r="BZ573" s="174" t="e">
        <f t="shared" si="714"/>
        <v>#N/A</v>
      </c>
      <c r="CA573" s="37">
        <f t="shared" si="692"/>
        <v>0</v>
      </c>
      <c r="CB573" s="174" t="e">
        <f t="shared" si="715"/>
        <v>#N/A</v>
      </c>
      <c r="CC573" s="39">
        <f t="shared" si="693"/>
        <v>0</v>
      </c>
      <c r="CD573" s="174" t="e">
        <f t="shared" si="716"/>
        <v>#N/A</v>
      </c>
      <c r="CE573" s="39">
        <f t="shared" si="694"/>
        <v>0</v>
      </c>
      <c r="CF573" s="174" t="e">
        <f t="shared" si="717"/>
        <v>#N/A</v>
      </c>
      <c r="CG573" s="39">
        <f t="shared" si="695"/>
        <v>0</v>
      </c>
      <c r="CH573" s="174" t="e">
        <f t="shared" si="718"/>
        <v>#N/A</v>
      </c>
      <c r="CI573" s="39">
        <f t="shared" si="696"/>
        <v>0</v>
      </c>
      <c r="CJ573" s="174" t="e">
        <f t="shared" si="719"/>
        <v>#N/A</v>
      </c>
      <c r="CK573" s="39">
        <f t="shared" si="697"/>
        <v>0</v>
      </c>
      <c r="CL573" s="174" t="e">
        <f t="shared" si="720"/>
        <v>#N/A</v>
      </c>
      <c r="CM573" s="39">
        <f t="shared" si="698"/>
        <v>0</v>
      </c>
      <c r="CN573" s="174" t="e">
        <f t="shared" si="721"/>
        <v>#N/A</v>
      </c>
      <c r="CO573" s="39">
        <f t="shared" si="699"/>
        <v>0</v>
      </c>
      <c r="CP573" s="174" t="e">
        <f t="shared" si="722"/>
        <v>#N/A</v>
      </c>
      <c r="CQ573" s="39">
        <f t="shared" si="700"/>
        <v>0</v>
      </c>
      <c r="CR573" s="39" t="e">
        <f>IF(ISERROR(BX573),NA(),(BY573/Calculator!$E$6)/2)</f>
        <v>#N/A</v>
      </c>
      <c r="CS573" s="39" t="e">
        <f>IF(ISERROR(BZ573),NA(),(CA573/Calculator!$E$6)/2)</f>
        <v>#N/A</v>
      </c>
      <c r="CT573" s="39" t="e">
        <f>IF(ISERROR(CB573),NA(),(CC573/Calculator!$E$6)/2)</f>
        <v>#N/A</v>
      </c>
      <c r="CU573" s="39" t="e">
        <f>IF(ISERROR(CD573),NA(),(CE573/Calculator!$E$6)/2)</f>
        <v>#N/A</v>
      </c>
      <c r="CV573" s="39" t="e">
        <f>IF(ISERROR(CF573),NA(),(CG573/Calculator!$E$6)/2)</f>
        <v>#N/A</v>
      </c>
      <c r="CW573" s="39" t="e">
        <f>IF(ISERROR(CH573),NA(),(CI573/Calculator!$E$6)/2)</f>
        <v>#N/A</v>
      </c>
      <c r="CX573" s="39" t="e">
        <f>IF(ISERROR(CJ573),NA(),(CK573/Calculator!$E$6)/2)</f>
        <v>#N/A</v>
      </c>
      <c r="CY573" s="39" t="e">
        <f>IF(ISERROR(CL573),NA(),(CM573/Calculator!$E$6)/2)</f>
        <v>#N/A</v>
      </c>
      <c r="CZ573" s="39" t="e">
        <f>IF(ISERROR(CN573),NA(),(CO573/Calculator!$E$6)/2)</f>
        <v>#N/A</v>
      </c>
      <c r="DA573" s="39" t="e">
        <f>IF(ISERROR(CP573),NA(),(CQ573/Calculator!$E$6)/2)</f>
        <v>#N/A</v>
      </c>
    </row>
    <row r="574" spans="1:105" s="34" customFormat="1" ht="12" thickBot="1" x14ac:dyDescent="0.25">
      <c r="A574" s="51" t="str">
        <f t="shared" si="655"/>
        <v/>
      </c>
      <c r="B574" s="52" t="str">
        <f t="shared" si="723"/>
        <v/>
      </c>
      <c r="C574" s="53" t="str">
        <f t="shared" si="656"/>
        <v/>
      </c>
      <c r="D574" s="54"/>
      <c r="E574" s="36">
        <f t="shared" si="657"/>
        <v>0</v>
      </c>
      <c r="F574" s="36">
        <f t="shared" si="658"/>
        <v>0</v>
      </c>
      <c r="G574" s="36">
        <f t="shared" si="659"/>
        <v>0</v>
      </c>
      <c r="H574" s="36">
        <f t="shared" si="660"/>
        <v>0</v>
      </c>
      <c r="I574" s="36">
        <f t="shared" si="661"/>
        <v>0</v>
      </c>
      <c r="J574" s="36">
        <f t="shared" si="662"/>
        <v>0</v>
      </c>
      <c r="K574" s="36">
        <f t="shared" si="663"/>
        <v>0</v>
      </c>
      <c r="L574" s="36">
        <f t="shared" si="664"/>
        <v>0</v>
      </c>
      <c r="M574" s="36">
        <f t="shared" si="665"/>
        <v>0</v>
      </c>
      <c r="N574" s="36">
        <f t="shared" si="666"/>
        <v>0</v>
      </c>
      <c r="O574" s="49">
        <f t="shared" si="667"/>
        <v>0</v>
      </c>
      <c r="P574" s="132" t="str">
        <f t="shared" si="668"/>
        <v/>
      </c>
      <c r="Q574" s="50">
        <f t="shared" si="669"/>
        <v>0</v>
      </c>
      <c r="R574" s="37"/>
      <c r="S574" s="36">
        <f t="shared" si="670"/>
        <v>1000</v>
      </c>
      <c r="T574" s="36">
        <f t="shared" si="671"/>
        <v>0</v>
      </c>
      <c r="U574" s="36">
        <f t="shared" si="672"/>
        <v>0</v>
      </c>
      <c r="V574" s="36">
        <f t="shared" si="673"/>
        <v>0</v>
      </c>
      <c r="W574" s="36">
        <f t="shared" si="674"/>
        <v>3000</v>
      </c>
      <c r="X574" s="36">
        <f t="shared" si="675"/>
        <v>0</v>
      </c>
      <c r="Y574" s="36">
        <f t="shared" si="676"/>
        <v>0</v>
      </c>
      <c r="Z574" s="36">
        <f t="shared" si="677"/>
        <v>151046.95000000004</v>
      </c>
      <c r="AA574" s="36">
        <f t="shared" si="678"/>
        <v>0</v>
      </c>
      <c r="AB574" s="36">
        <f t="shared" si="679"/>
        <v>0</v>
      </c>
      <c r="AC574" s="40"/>
      <c r="AD574" s="36">
        <f t="shared" si="645"/>
        <v>0</v>
      </c>
      <c r="AE574" s="36">
        <f t="shared" si="646"/>
        <v>0</v>
      </c>
      <c r="AF574" s="36">
        <f t="shared" si="647"/>
        <v>0</v>
      </c>
      <c r="AG574" s="36">
        <f t="shared" si="648"/>
        <v>0</v>
      </c>
      <c r="AH574" s="36">
        <f t="shared" si="649"/>
        <v>0</v>
      </c>
      <c r="AI574" s="36">
        <f t="shared" si="650"/>
        <v>0</v>
      </c>
      <c r="AJ574" s="36">
        <f t="shared" si="651"/>
        <v>0</v>
      </c>
      <c r="AK574" s="36">
        <f t="shared" si="652"/>
        <v>0</v>
      </c>
      <c r="AL574" s="36">
        <f t="shared" si="653"/>
        <v>0</v>
      </c>
      <c r="AM574" s="36">
        <f t="shared" si="654"/>
        <v>0</v>
      </c>
      <c r="AN574" s="40"/>
      <c r="AO574" s="36">
        <f t="shared" si="680"/>
        <v>0</v>
      </c>
      <c r="AP574" s="36">
        <f t="shared" si="681"/>
        <v>0</v>
      </c>
      <c r="AQ574" s="36">
        <f t="shared" si="682"/>
        <v>0</v>
      </c>
      <c r="AR574" s="36">
        <f t="shared" si="683"/>
        <v>0</v>
      </c>
      <c r="AS574" s="36">
        <f t="shared" si="684"/>
        <v>0</v>
      </c>
      <c r="AT574" s="36">
        <f t="shared" si="685"/>
        <v>0</v>
      </c>
      <c r="AU574" s="36">
        <f t="shared" si="686"/>
        <v>0</v>
      </c>
      <c r="AV574" s="36">
        <f t="shared" si="687"/>
        <v>439.27</v>
      </c>
      <c r="AW574" s="36">
        <f t="shared" si="688"/>
        <v>0</v>
      </c>
      <c r="AX574" s="36">
        <f t="shared" si="689"/>
        <v>0</v>
      </c>
      <c r="AZ574" s="36">
        <f t="shared" si="701"/>
        <v>0</v>
      </c>
      <c r="BA574" s="36">
        <f t="shared" si="702"/>
        <v>0</v>
      </c>
      <c r="BB574" s="36">
        <f t="shared" si="703"/>
        <v>0</v>
      </c>
      <c r="BC574" s="36">
        <f t="shared" si="704"/>
        <v>0</v>
      </c>
      <c r="BD574" s="36">
        <f t="shared" si="705"/>
        <v>0</v>
      </c>
      <c r="BE574" s="36">
        <f t="shared" si="706"/>
        <v>0</v>
      </c>
      <c r="BF574" s="36">
        <f t="shared" si="707"/>
        <v>0</v>
      </c>
      <c r="BG574" s="36">
        <f t="shared" si="708"/>
        <v>0</v>
      </c>
      <c r="BH574" s="36">
        <f t="shared" si="709"/>
        <v>0</v>
      </c>
      <c r="BI574" s="36">
        <f t="shared" si="710"/>
        <v>0</v>
      </c>
      <c r="BJ574" s="118">
        <f t="shared" si="690"/>
        <v>0</v>
      </c>
      <c r="BK574" s="37"/>
      <c r="BL574" s="38">
        <f t="shared" si="711"/>
        <v>0</v>
      </c>
      <c r="BM574" s="39">
        <f>IF(BA574+AP574+T573&gt;=F$8,0,IF(SUM($BL574:BL574)&lt;$C574,MIN(F$8-(BA574+AP574+T573),$C574-SUM($BL574:BL574)),0))</f>
        <v>0</v>
      </c>
      <c r="BN574" s="39">
        <f>IF(BB574+AQ574+U573&gt;=G$8,0,IF(SUM($BL574:BM574)&lt;$C574,MIN(G$8-(BB574+AQ574+U573),$C574-SUM($BL574:BM574)),0))</f>
        <v>0</v>
      </c>
      <c r="BO574" s="39">
        <f>IF(BC574+AR574+V573&gt;=H$8,0,IF(SUM($BL574:BN574)&lt;$C574,MIN(H$8-(BC574+AR574+V573),$C574-SUM($BL574:BN574)),0))</f>
        <v>0</v>
      </c>
      <c r="BP574" s="39">
        <f>IF(BD574+AS574+W573&gt;=I$8,0,IF(SUM($BL574:BO574)&lt;$C574,MIN(I$8-(BD574+AS574+W573),$C574-SUM($BL574:BO574)),0))</f>
        <v>0</v>
      </c>
      <c r="BQ574" s="39">
        <f>IF(BE574+AT574+X573&gt;=J$8,0,IF(SUM($BL574:BP574)&lt;$C574,MIN(J$8-(BE574+AT574+X573),$C574-SUM($BL574:BP574)),0))</f>
        <v>0</v>
      </c>
      <c r="BR574" s="39">
        <f>IF(BF574+AU574+Y573&gt;=K$8,0,IF(SUM($BL574:BQ574)&lt;$C574,MIN(K$8-(BF574+AU574+Y573),$C574-SUM($BL574:BQ574)),0))</f>
        <v>0</v>
      </c>
      <c r="BS574" s="39">
        <f>IF(BG574+AV574+Z573&gt;=L$8,0,IF(SUM($BL574:BR574)&lt;$C574,MIN(L$8-(BG574+AV574+Z573),$C574-SUM($BL574:BR574)),0))</f>
        <v>0</v>
      </c>
      <c r="BT574" s="39">
        <f>IF(BH574+AW574+AA573&gt;=M$8,0,IF(SUM($BL574:BS574)&lt;$C574,MIN(M$8-(BH574+AW574+AA573),$C574-SUM($BL574:BS574)),0))</f>
        <v>0</v>
      </c>
      <c r="BU574" s="39">
        <f>IF(BI574+AX574+AB573&gt;=N$8,0,IF(SUM($BL574:BT574)&lt;$C574,MIN(N$8-(BI574+AX574+AB573),$C574-SUM($BL574:BT574)),0))</f>
        <v>0</v>
      </c>
      <c r="BW574" s="52" t="e">
        <f t="shared" si="712"/>
        <v>#N/A</v>
      </c>
      <c r="BX574" s="174" t="e">
        <f t="shared" si="713"/>
        <v>#N/A</v>
      </c>
      <c r="BY574" s="39">
        <f t="shared" si="691"/>
        <v>0</v>
      </c>
      <c r="BZ574" s="174" t="e">
        <f t="shared" si="714"/>
        <v>#N/A</v>
      </c>
      <c r="CA574" s="37">
        <f t="shared" si="692"/>
        <v>0</v>
      </c>
      <c r="CB574" s="174" t="e">
        <f t="shared" si="715"/>
        <v>#N/A</v>
      </c>
      <c r="CC574" s="39">
        <f t="shared" si="693"/>
        <v>0</v>
      </c>
      <c r="CD574" s="174" t="e">
        <f t="shared" si="716"/>
        <v>#N/A</v>
      </c>
      <c r="CE574" s="39">
        <f t="shared" si="694"/>
        <v>0</v>
      </c>
      <c r="CF574" s="174" t="e">
        <f t="shared" si="717"/>
        <v>#N/A</v>
      </c>
      <c r="CG574" s="39">
        <f t="shared" si="695"/>
        <v>0</v>
      </c>
      <c r="CH574" s="174" t="e">
        <f t="shared" si="718"/>
        <v>#N/A</v>
      </c>
      <c r="CI574" s="39">
        <f t="shared" si="696"/>
        <v>0</v>
      </c>
      <c r="CJ574" s="174" t="e">
        <f t="shared" si="719"/>
        <v>#N/A</v>
      </c>
      <c r="CK574" s="39">
        <f t="shared" si="697"/>
        <v>0</v>
      </c>
      <c r="CL574" s="174" t="e">
        <f t="shared" si="720"/>
        <v>#N/A</v>
      </c>
      <c r="CM574" s="39">
        <f t="shared" si="698"/>
        <v>0</v>
      </c>
      <c r="CN574" s="174" t="e">
        <f t="shared" si="721"/>
        <v>#N/A</v>
      </c>
      <c r="CO574" s="39">
        <f t="shared" si="699"/>
        <v>0</v>
      </c>
      <c r="CP574" s="174" t="e">
        <f t="shared" si="722"/>
        <v>#N/A</v>
      </c>
      <c r="CQ574" s="39">
        <f t="shared" si="700"/>
        <v>0</v>
      </c>
      <c r="CR574" s="39" t="e">
        <f>IF(ISERROR(BX574),NA(),(BY574/Calculator!$E$6)/2)</f>
        <v>#N/A</v>
      </c>
      <c r="CS574" s="39" t="e">
        <f>IF(ISERROR(BZ574),NA(),(CA574/Calculator!$E$6)/2)</f>
        <v>#N/A</v>
      </c>
      <c r="CT574" s="39" t="e">
        <f>IF(ISERROR(CB574),NA(),(CC574/Calculator!$E$6)/2)</f>
        <v>#N/A</v>
      </c>
      <c r="CU574" s="39" t="e">
        <f>IF(ISERROR(CD574),NA(),(CE574/Calculator!$E$6)/2)</f>
        <v>#N/A</v>
      </c>
      <c r="CV574" s="39" t="e">
        <f>IF(ISERROR(CF574),NA(),(CG574/Calculator!$E$6)/2)</f>
        <v>#N/A</v>
      </c>
      <c r="CW574" s="39" t="e">
        <f>IF(ISERROR(CH574),NA(),(CI574/Calculator!$E$6)/2)</f>
        <v>#N/A</v>
      </c>
      <c r="CX574" s="39" t="e">
        <f>IF(ISERROR(CJ574),NA(),(CK574/Calculator!$E$6)/2)</f>
        <v>#N/A</v>
      </c>
      <c r="CY574" s="39" t="e">
        <f>IF(ISERROR(CL574),NA(),(CM574/Calculator!$E$6)/2)</f>
        <v>#N/A</v>
      </c>
      <c r="CZ574" s="39" t="e">
        <f>IF(ISERROR(CN574),NA(),(CO574/Calculator!$E$6)/2)</f>
        <v>#N/A</v>
      </c>
      <c r="DA574" s="39" t="e">
        <f>IF(ISERROR(CP574),NA(),(CQ574/Calculator!$E$6)/2)</f>
        <v>#N/A</v>
      </c>
    </row>
    <row r="575" spans="1:105" s="34" customFormat="1" ht="12" thickBot="1" x14ac:dyDescent="0.25">
      <c r="A575" s="51" t="str">
        <f t="shared" si="655"/>
        <v/>
      </c>
      <c r="B575" s="52" t="str">
        <f t="shared" si="723"/>
        <v/>
      </c>
      <c r="C575" s="53" t="str">
        <f t="shared" si="656"/>
        <v/>
      </c>
      <c r="D575" s="54"/>
      <c r="E575" s="36">
        <f t="shared" si="657"/>
        <v>0</v>
      </c>
      <c r="F575" s="36">
        <f t="shared" si="658"/>
        <v>0</v>
      </c>
      <c r="G575" s="36">
        <f t="shared" si="659"/>
        <v>0</v>
      </c>
      <c r="H575" s="36">
        <f t="shared" si="660"/>
        <v>0</v>
      </c>
      <c r="I575" s="36">
        <f t="shared" si="661"/>
        <v>0</v>
      </c>
      <c r="J575" s="36">
        <f t="shared" si="662"/>
        <v>0</v>
      </c>
      <c r="K575" s="36">
        <f t="shared" si="663"/>
        <v>0</v>
      </c>
      <c r="L575" s="36">
        <f t="shared" si="664"/>
        <v>0</v>
      </c>
      <c r="M575" s="36">
        <f t="shared" si="665"/>
        <v>0</v>
      </c>
      <c r="N575" s="36">
        <f t="shared" si="666"/>
        <v>0</v>
      </c>
      <c r="O575" s="49">
        <f t="shared" si="667"/>
        <v>0</v>
      </c>
      <c r="P575" s="132" t="str">
        <f t="shared" si="668"/>
        <v/>
      </c>
      <c r="Q575" s="50">
        <f t="shared" si="669"/>
        <v>0</v>
      </c>
      <c r="R575" s="37"/>
      <c r="S575" s="36">
        <f t="shared" si="670"/>
        <v>1000</v>
      </c>
      <c r="T575" s="36">
        <f t="shared" si="671"/>
        <v>0</v>
      </c>
      <c r="U575" s="36">
        <f t="shared" si="672"/>
        <v>0</v>
      </c>
      <c r="V575" s="36">
        <f t="shared" si="673"/>
        <v>0</v>
      </c>
      <c r="W575" s="36">
        <f t="shared" si="674"/>
        <v>3000</v>
      </c>
      <c r="X575" s="36">
        <f t="shared" si="675"/>
        <v>0</v>
      </c>
      <c r="Y575" s="36">
        <f t="shared" si="676"/>
        <v>0</v>
      </c>
      <c r="Z575" s="36">
        <f t="shared" si="677"/>
        <v>151487.50000000003</v>
      </c>
      <c r="AA575" s="36">
        <f t="shared" si="678"/>
        <v>0</v>
      </c>
      <c r="AB575" s="36">
        <f t="shared" si="679"/>
        <v>0</v>
      </c>
      <c r="AC575" s="40"/>
      <c r="AD575" s="36">
        <f t="shared" si="645"/>
        <v>0</v>
      </c>
      <c r="AE575" s="36">
        <f t="shared" si="646"/>
        <v>0</v>
      </c>
      <c r="AF575" s="36">
        <f t="shared" si="647"/>
        <v>0</v>
      </c>
      <c r="AG575" s="36">
        <f t="shared" si="648"/>
        <v>0</v>
      </c>
      <c r="AH575" s="36">
        <f t="shared" si="649"/>
        <v>0</v>
      </c>
      <c r="AI575" s="36">
        <f t="shared" si="650"/>
        <v>0</v>
      </c>
      <c r="AJ575" s="36">
        <f t="shared" si="651"/>
        <v>0</v>
      </c>
      <c r="AK575" s="36">
        <f t="shared" si="652"/>
        <v>0</v>
      </c>
      <c r="AL575" s="36">
        <f t="shared" si="653"/>
        <v>0</v>
      </c>
      <c r="AM575" s="36">
        <f t="shared" si="654"/>
        <v>0</v>
      </c>
      <c r="AN575" s="40"/>
      <c r="AO575" s="36">
        <f t="shared" si="680"/>
        <v>0</v>
      </c>
      <c r="AP575" s="36">
        <f t="shared" si="681"/>
        <v>0</v>
      </c>
      <c r="AQ575" s="36">
        <f t="shared" si="682"/>
        <v>0</v>
      </c>
      <c r="AR575" s="36">
        <f t="shared" si="683"/>
        <v>0</v>
      </c>
      <c r="AS575" s="36">
        <f t="shared" si="684"/>
        <v>0</v>
      </c>
      <c r="AT575" s="36">
        <f t="shared" si="685"/>
        <v>0</v>
      </c>
      <c r="AU575" s="36">
        <f t="shared" si="686"/>
        <v>0</v>
      </c>
      <c r="AV575" s="36">
        <f t="shared" si="687"/>
        <v>440.55</v>
      </c>
      <c r="AW575" s="36">
        <f t="shared" si="688"/>
        <v>0</v>
      </c>
      <c r="AX575" s="36">
        <f t="shared" si="689"/>
        <v>0</v>
      </c>
      <c r="AZ575" s="36">
        <f t="shared" si="701"/>
        <v>0</v>
      </c>
      <c r="BA575" s="36">
        <f t="shared" si="702"/>
        <v>0</v>
      </c>
      <c r="BB575" s="36">
        <f t="shared" si="703"/>
        <v>0</v>
      </c>
      <c r="BC575" s="36">
        <f t="shared" si="704"/>
        <v>0</v>
      </c>
      <c r="BD575" s="36">
        <f t="shared" si="705"/>
        <v>0</v>
      </c>
      <c r="BE575" s="36">
        <f t="shared" si="706"/>
        <v>0</v>
      </c>
      <c r="BF575" s="36">
        <f t="shared" si="707"/>
        <v>0</v>
      </c>
      <c r="BG575" s="36">
        <f t="shared" si="708"/>
        <v>0</v>
      </c>
      <c r="BH575" s="36">
        <f t="shared" si="709"/>
        <v>0</v>
      </c>
      <c r="BI575" s="36">
        <f t="shared" si="710"/>
        <v>0</v>
      </c>
      <c r="BJ575" s="118">
        <f t="shared" si="690"/>
        <v>0</v>
      </c>
      <c r="BK575" s="37"/>
      <c r="BL575" s="38">
        <f t="shared" si="711"/>
        <v>0</v>
      </c>
      <c r="BM575" s="39">
        <f>IF(BA575+AP575+T574&gt;=F$8,0,IF(SUM($BL575:BL575)&lt;$C575,MIN(F$8-(BA575+AP575+T574),$C575-SUM($BL575:BL575)),0))</f>
        <v>0</v>
      </c>
      <c r="BN575" s="39">
        <f>IF(BB575+AQ575+U574&gt;=G$8,0,IF(SUM($BL575:BM575)&lt;$C575,MIN(G$8-(BB575+AQ575+U574),$C575-SUM($BL575:BM575)),0))</f>
        <v>0</v>
      </c>
      <c r="BO575" s="39">
        <f>IF(BC575+AR575+V574&gt;=H$8,0,IF(SUM($BL575:BN575)&lt;$C575,MIN(H$8-(BC575+AR575+V574),$C575-SUM($BL575:BN575)),0))</f>
        <v>0</v>
      </c>
      <c r="BP575" s="39">
        <f>IF(BD575+AS575+W574&gt;=I$8,0,IF(SUM($BL575:BO575)&lt;$C575,MIN(I$8-(BD575+AS575+W574),$C575-SUM($BL575:BO575)),0))</f>
        <v>0</v>
      </c>
      <c r="BQ575" s="39">
        <f>IF(BE575+AT575+X574&gt;=J$8,0,IF(SUM($BL575:BP575)&lt;$C575,MIN(J$8-(BE575+AT575+X574),$C575-SUM($BL575:BP575)),0))</f>
        <v>0</v>
      </c>
      <c r="BR575" s="39">
        <f>IF(BF575+AU575+Y574&gt;=K$8,0,IF(SUM($BL575:BQ575)&lt;$C575,MIN(K$8-(BF575+AU575+Y574),$C575-SUM($BL575:BQ575)),0))</f>
        <v>0</v>
      </c>
      <c r="BS575" s="39">
        <f>IF(BG575+AV575+Z574&gt;=L$8,0,IF(SUM($BL575:BR575)&lt;$C575,MIN(L$8-(BG575+AV575+Z574),$C575-SUM($BL575:BR575)),0))</f>
        <v>0</v>
      </c>
      <c r="BT575" s="39">
        <f>IF(BH575+AW575+AA574&gt;=M$8,0,IF(SUM($BL575:BS575)&lt;$C575,MIN(M$8-(BH575+AW575+AA574),$C575-SUM($BL575:BS575)),0))</f>
        <v>0</v>
      </c>
      <c r="BU575" s="39">
        <f>IF(BI575+AX575+AB574&gt;=N$8,0,IF(SUM($BL575:BT575)&lt;$C575,MIN(N$8-(BI575+AX575+AB574),$C575-SUM($BL575:BT575)),0))</f>
        <v>0</v>
      </c>
      <c r="BW575" s="52" t="e">
        <f t="shared" si="712"/>
        <v>#N/A</v>
      </c>
      <c r="BX575" s="174" t="e">
        <f t="shared" si="713"/>
        <v>#N/A</v>
      </c>
      <c r="BY575" s="39">
        <f t="shared" si="691"/>
        <v>0</v>
      </c>
      <c r="BZ575" s="174" t="e">
        <f t="shared" si="714"/>
        <v>#N/A</v>
      </c>
      <c r="CA575" s="37">
        <f t="shared" si="692"/>
        <v>0</v>
      </c>
      <c r="CB575" s="174" t="e">
        <f t="shared" si="715"/>
        <v>#N/A</v>
      </c>
      <c r="CC575" s="39">
        <f t="shared" si="693"/>
        <v>0</v>
      </c>
      <c r="CD575" s="174" t="e">
        <f t="shared" si="716"/>
        <v>#N/A</v>
      </c>
      <c r="CE575" s="39">
        <f t="shared" si="694"/>
        <v>0</v>
      </c>
      <c r="CF575" s="174" t="e">
        <f t="shared" si="717"/>
        <v>#N/A</v>
      </c>
      <c r="CG575" s="39">
        <f t="shared" si="695"/>
        <v>0</v>
      </c>
      <c r="CH575" s="174" t="e">
        <f t="shared" si="718"/>
        <v>#N/A</v>
      </c>
      <c r="CI575" s="39">
        <f t="shared" si="696"/>
        <v>0</v>
      </c>
      <c r="CJ575" s="174" t="e">
        <f t="shared" si="719"/>
        <v>#N/A</v>
      </c>
      <c r="CK575" s="39">
        <f t="shared" si="697"/>
        <v>0</v>
      </c>
      <c r="CL575" s="174" t="e">
        <f t="shared" si="720"/>
        <v>#N/A</v>
      </c>
      <c r="CM575" s="39">
        <f t="shared" si="698"/>
        <v>0</v>
      </c>
      <c r="CN575" s="174" t="e">
        <f t="shared" si="721"/>
        <v>#N/A</v>
      </c>
      <c r="CO575" s="39">
        <f t="shared" si="699"/>
        <v>0</v>
      </c>
      <c r="CP575" s="174" t="e">
        <f t="shared" si="722"/>
        <v>#N/A</v>
      </c>
      <c r="CQ575" s="39">
        <f t="shared" si="700"/>
        <v>0</v>
      </c>
      <c r="CR575" s="39" t="e">
        <f>IF(ISERROR(BX575),NA(),(BY575/Calculator!$E$6)/2)</f>
        <v>#N/A</v>
      </c>
      <c r="CS575" s="39" t="e">
        <f>IF(ISERROR(BZ575),NA(),(CA575/Calculator!$E$6)/2)</f>
        <v>#N/A</v>
      </c>
      <c r="CT575" s="39" t="e">
        <f>IF(ISERROR(CB575),NA(),(CC575/Calculator!$E$6)/2)</f>
        <v>#N/A</v>
      </c>
      <c r="CU575" s="39" t="e">
        <f>IF(ISERROR(CD575),NA(),(CE575/Calculator!$E$6)/2)</f>
        <v>#N/A</v>
      </c>
      <c r="CV575" s="39" t="e">
        <f>IF(ISERROR(CF575),NA(),(CG575/Calculator!$E$6)/2)</f>
        <v>#N/A</v>
      </c>
      <c r="CW575" s="39" t="e">
        <f>IF(ISERROR(CH575),NA(),(CI575/Calculator!$E$6)/2)</f>
        <v>#N/A</v>
      </c>
      <c r="CX575" s="39" t="e">
        <f>IF(ISERROR(CJ575),NA(),(CK575/Calculator!$E$6)/2)</f>
        <v>#N/A</v>
      </c>
      <c r="CY575" s="39" t="e">
        <f>IF(ISERROR(CL575),NA(),(CM575/Calculator!$E$6)/2)</f>
        <v>#N/A</v>
      </c>
      <c r="CZ575" s="39" t="e">
        <f>IF(ISERROR(CN575),NA(),(CO575/Calculator!$E$6)/2)</f>
        <v>#N/A</v>
      </c>
      <c r="DA575" s="39" t="e">
        <f>IF(ISERROR(CP575),NA(),(CQ575/Calculator!$E$6)/2)</f>
        <v>#N/A</v>
      </c>
    </row>
    <row r="576" spans="1:105" s="34" customFormat="1" ht="12" thickBot="1" x14ac:dyDescent="0.25">
      <c r="A576" s="51" t="str">
        <f t="shared" si="655"/>
        <v/>
      </c>
      <c r="B576" s="52" t="str">
        <f t="shared" si="723"/>
        <v/>
      </c>
      <c r="C576" s="53" t="str">
        <f t="shared" si="656"/>
        <v/>
      </c>
      <c r="D576" s="54"/>
      <c r="E576" s="36">
        <f t="shared" si="657"/>
        <v>0</v>
      </c>
      <c r="F576" s="36">
        <f t="shared" si="658"/>
        <v>0</v>
      </c>
      <c r="G576" s="36">
        <f t="shared" si="659"/>
        <v>0</v>
      </c>
      <c r="H576" s="36">
        <f t="shared" si="660"/>
        <v>0</v>
      </c>
      <c r="I576" s="36">
        <f t="shared" si="661"/>
        <v>0</v>
      </c>
      <c r="J576" s="36">
        <f t="shared" si="662"/>
        <v>0</v>
      </c>
      <c r="K576" s="36">
        <f t="shared" si="663"/>
        <v>0</v>
      </c>
      <c r="L576" s="36">
        <f t="shared" si="664"/>
        <v>0</v>
      </c>
      <c r="M576" s="36">
        <f t="shared" si="665"/>
        <v>0</v>
      </c>
      <c r="N576" s="36">
        <f t="shared" si="666"/>
        <v>0</v>
      </c>
      <c r="O576" s="49">
        <f t="shared" si="667"/>
        <v>0</v>
      </c>
      <c r="P576" s="132" t="str">
        <f t="shared" si="668"/>
        <v/>
      </c>
      <c r="Q576" s="50">
        <f t="shared" si="669"/>
        <v>0</v>
      </c>
      <c r="R576" s="37"/>
      <c r="S576" s="36">
        <f t="shared" si="670"/>
        <v>1000</v>
      </c>
      <c r="T576" s="36">
        <f t="shared" si="671"/>
        <v>0</v>
      </c>
      <c r="U576" s="36">
        <f t="shared" si="672"/>
        <v>0</v>
      </c>
      <c r="V576" s="36">
        <f t="shared" si="673"/>
        <v>0</v>
      </c>
      <c r="W576" s="36">
        <f t="shared" si="674"/>
        <v>3000</v>
      </c>
      <c r="X576" s="36">
        <f t="shared" si="675"/>
        <v>0</v>
      </c>
      <c r="Y576" s="36">
        <f t="shared" si="676"/>
        <v>0</v>
      </c>
      <c r="Z576" s="36">
        <f t="shared" si="677"/>
        <v>151929.34000000003</v>
      </c>
      <c r="AA576" s="36">
        <f t="shared" si="678"/>
        <v>0</v>
      </c>
      <c r="AB576" s="36">
        <f t="shared" si="679"/>
        <v>0</v>
      </c>
      <c r="AC576" s="40"/>
      <c r="AD576" s="36">
        <f t="shared" si="645"/>
        <v>0</v>
      </c>
      <c r="AE576" s="36">
        <f t="shared" si="646"/>
        <v>0</v>
      </c>
      <c r="AF576" s="36">
        <f t="shared" si="647"/>
        <v>0</v>
      </c>
      <c r="AG576" s="36">
        <f t="shared" si="648"/>
        <v>0</v>
      </c>
      <c r="AH576" s="36">
        <f t="shared" si="649"/>
        <v>0</v>
      </c>
      <c r="AI576" s="36">
        <f t="shared" si="650"/>
        <v>0</v>
      </c>
      <c r="AJ576" s="36">
        <f t="shared" si="651"/>
        <v>0</v>
      </c>
      <c r="AK576" s="36">
        <f t="shared" si="652"/>
        <v>0</v>
      </c>
      <c r="AL576" s="36">
        <f t="shared" si="653"/>
        <v>0</v>
      </c>
      <c r="AM576" s="36">
        <f t="shared" si="654"/>
        <v>0</v>
      </c>
      <c r="AN576" s="40"/>
      <c r="AO576" s="36">
        <f t="shared" si="680"/>
        <v>0</v>
      </c>
      <c r="AP576" s="36">
        <f t="shared" si="681"/>
        <v>0</v>
      </c>
      <c r="AQ576" s="36">
        <f t="shared" si="682"/>
        <v>0</v>
      </c>
      <c r="AR576" s="36">
        <f t="shared" si="683"/>
        <v>0</v>
      </c>
      <c r="AS576" s="36">
        <f t="shared" si="684"/>
        <v>0</v>
      </c>
      <c r="AT576" s="36">
        <f t="shared" si="685"/>
        <v>0</v>
      </c>
      <c r="AU576" s="36">
        <f t="shared" si="686"/>
        <v>0</v>
      </c>
      <c r="AV576" s="36">
        <f t="shared" si="687"/>
        <v>441.84</v>
      </c>
      <c r="AW576" s="36">
        <f t="shared" si="688"/>
        <v>0</v>
      </c>
      <c r="AX576" s="36">
        <f t="shared" si="689"/>
        <v>0</v>
      </c>
      <c r="AZ576" s="36">
        <f t="shared" si="701"/>
        <v>0</v>
      </c>
      <c r="BA576" s="36">
        <f t="shared" si="702"/>
        <v>0</v>
      </c>
      <c r="BB576" s="36">
        <f t="shared" si="703"/>
        <v>0</v>
      </c>
      <c r="BC576" s="36">
        <f t="shared" si="704"/>
        <v>0</v>
      </c>
      <c r="BD576" s="36">
        <f t="shared" si="705"/>
        <v>0</v>
      </c>
      <c r="BE576" s="36">
        <f t="shared" si="706"/>
        <v>0</v>
      </c>
      <c r="BF576" s="36">
        <f t="shared" si="707"/>
        <v>0</v>
      </c>
      <c r="BG576" s="36">
        <f t="shared" si="708"/>
        <v>0</v>
      </c>
      <c r="BH576" s="36">
        <f t="shared" si="709"/>
        <v>0</v>
      </c>
      <c r="BI576" s="36">
        <f t="shared" si="710"/>
        <v>0</v>
      </c>
      <c r="BJ576" s="118">
        <f t="shared" si="690"/>
        <v>0</v>
      </c>
      <c r="BK576" s="37"/>
      <c r="BL576" s="38">
        <f t="shared" si="711"/>
        <v>0</v>
      </c>
      <c r="BM576" s="39">
        <f>IF(BA576+AP576+T575&gt;=F$8,0,IF(SUM($BL576:BL576)&lt;$C576,MIN(F$8-(BA576+AP576+T575),$C576-SUM($BL576:BL576)),0))</f>
        <v>0</v>
      </c>
      <c r="BN576" s="39">
        <f>IF(BB576+AQ576+U575&gt;=G$8,0,IF(SUM($BL576:BM576)&lt;$C576,MIN(G$8-(BB576+AQ576+U575),$C576-SUM($BL576:BM576)),0))</f>
        <v>0</v>
      </c>
      <c r="BO576" s="39">
        <f>IF(BC576+AR576+V575&gt;=H$8,0,IF(SUM($BL576:BN576)&lt;$C576,MIN(H$8-(BC576+AR576+V575),$C576-SUM($BL576:BN576)),0))</f>
        <v>0</v>
      </c>
      <c r="BP576" s="39">
        <f>IF(BD576+AS576+W575&gt;=I$8,0,IF(SUM($BL576:BO576)&lt;$C576,MIN(I$8-(BD576+AS576+W575),$C576-SUM($BL576:BO576)),0))</f>
        <v>0</v>
      </c>
      <c r="BQ576" s="39">
        <f>IF(BE576+AT576+X575&gt;=J$8,0,IF(SUM($BL576:BP576)&lt;$C576,MIN(J$8-(BE576+AT576+X575),$C576-SUM($BL576:BP576)),0))</f>
        <v>0</v>
      </c>
      <c r="BR576" s="39">
        <f>IF(BF576+AU576+Y575&gt;=K$8,0,IF(SUM($BL576:BQ576)&lt;$C576,MIN(K$8-(BF576+AU576+Y575),$C576-SUM($BL576:BQ576)),0))</f>
        <v>0</v>
      </c>
      <c r="BS576" s="39">
        <f>IF(BG576+AV576+Z575&gt;=L$8,0,IF(SUM($BL576:BR576)&lt;$C576,MIN(L$8-(BG576+AV576+Z575),$C576-SUM($BL576:BR576)),0))</f>
        <v>0</v>
      </c>
      <c r="BT576" s="39">
        <f>IF(BH576+AW576+AA575&gt;=M$8,0,IF(SUM($BL576:BS576)&lt;$C576,MIN(M$8-(BH576+AW576+AA575),$C576-SUM($BL576:BS576)),0))</f>
        <v>0</v>
      </c>
      <c r="BU576" s="39">
        <f>IF(BI576+AX576+AB575&gt;=N$8,0,IF(SUM($BL576:BT576)&lt;$C576,MIN(N$8-(BI576+AX576+AB575),$C576-SUM($BL576:BT576)),0))</f>
        <v>0</v>
      </c>
      <c r="BW576" s="52" t="e">
        <f t="shared" si="712"/>
        <v>#N/A</v>
      </c>
      <c r="BX576" s="174" t="e">
        <f t="shared" si="713"/>
        <v>#N/A</v>
      </c>
      <c r="BY576" s="39">
        <f t="shared" si="691"/>
        <v>0</v>
      </c>
      <c r="BZ576" s="174" t="e">
        <f t="shared" si="714"/>
        <v>#N/A</v>
      </c>
      <c r="CA576" s="37">
        <f t="shared" si="692"/>
        <v>0</v>
      </c>
      <c r="CB576" s="174" t="e">
        <f t="shared" si="715"/>
        <v>#N/A</v>
      </c>
      <c r="CC576" s="39">
        <f t="shared" si="693"/>
        <v>0</v>
      </c>
      <c r="CD576" s="174" t="e">
        <f t="shared" si="716"/>
        <v>#N/A</v>
      </c>
      <c r="CE576" s="39">
        <f t="shared" si="694"/>
        <v>0</v>
      </c>
      <c r="CF576" s="174" t="e">
        <f t="shared" si="717"/>
        <v>#N/A</v>
      </c>
      <c r="CG576" s="39">
        <f t="shared" si="695"/>
        <v>0</v>
      </c>
      <c r="CH576" s="174" t="e">
        <f t="shared" si="718"/>
        <v>#N/A</v>
      </c>
      <c r="CI576" s="39">
        <f t="shared" si="696"/>
        <v>0</v>
      </c>
      <c r="CJ576" s="174" t="e">
        <f t="shared" si="719"/>
        <v>#N/A</v>
      </c>
      <c r="CK576" s="39">
        <f t="shared" si="697"/>
        <v>0</v>
      </c>
      <c r="CL576" s="174" t="e">
        <f t="shared" si="720"/>
        <v>#N/A</v>
      </c>
      <c r="CM576" s="39">
        <f t="shared" si="698"/>
        <v>0</v>
      </c>
      <c r="CN576" s="174" t="e">
        <f t="shared" si="721"/>
        <v>#N/A</v>
      </c>
      <c r="CO576" s="39">
        <f t="shared" si="699"/>
        <v>0</v>
      </c>
      <c r="CP576" s="174" t="e">
        <f t="shared" si="722"/>
        <v>#N/A</v>
      </c>
      <c r="CQ576" s="39">
        <f t="shared" si="700"/>
        <v>0</v>
      </c>
      <c r="CR576" s="39" t="e">
        <f>IF(ISERROR(BX576),NA(),(BY576/Calculator!$E$6)/2)</f>
        <v>#N/A</v>
      </c>
      <c r="CS576" s="39" t="e">
        <f>IF(ISERROR(BZ576),NA(),(CA576/Calculator!$E$6)/2)</f>
        <v>#N/A</v>
      </c>
      <c r="CT576" s="39" t="e">
        <f>IF(ISERROR(CB576),NA(),(CC576/Calculator!$E$6)/2)</f>
        <v>#N/A</v>
      </c>
      <c r="CU576" s="39" t="e">
        <f>IF(ISERROR(CD576),NA(),(CE576/Calculator!$E$6)/2)</f>
        <v>#N/A</v>
      </c>
      <c r="CV576" s="39" t="e">
        <f>IF(ISERROR(CF576),NA(),(CG576/Calculator!$E$6)/2)</f>
        <v>#N/A</v>
      </c>
      <c r="CW576" s="39" t="e">
        <f>IF(ISERROR(CH576),NA(),(CI576/Calculator!$E$6)/2)</f>
        <v>#N/A</v>
      </c>
      <c r="CX576" s="39" t="e">
        <f>IF(ISERROR(CJ576),NA(),(CK576/Calculator!$E$6)/2)</f>
        <v>#N/A</v>
      </c>
      <c r="CY576" s="39" t="e">
        <f>IF(ISERROR(CL576),NA(),(CM576/Calculator!$E$6)/2)</f>
        <v>#N/A</v>
      </c>
      <c r="CZ576" s="39" t="e">
        <f>IF(ISERROR(CN576),NA(),(CO576/Calculator!$E$6)/2)</f>
        <v>#N/A</v>
      </c>
      <c r="DA576" s="39" t="e">
        <f>IF(ISERROR(CP576),NA(),(CQ576/Calculator!$E$6)/2)</f>
        <v>#N/A</v>
      </c>
    </row>
    <row r="577" spans="1:105" s="34" customFormat="1" ht="12" thickBot="1" x14ac:dyDescent="0.25">
      <c r="A577" s="51" t="str">
        <f t="shared" si="655"/>
        <v/>
      </c>
      <c r="B577" s="52" t="str">
        <f t="shared" si="723"/>
        <v/>
      </c>
      <c r="C577" s="53" t="str">
        <f t="shared" si="656"/>
        <v/>
      </c>
      <c r="D577" s="54"/>
      <c r="E577" s="36">
        <f t="shared" si="657"/>
        <v>0</v>
      </c>
      <c r="F577" s="36">
        <f t="shared" si="658"/>
        <v>0</v>
      </c>
      <c r="G577" s="36">
        <f t="shared" si="659"/>
        <v>0</v>
      </c>
      <c r="H577" s="36">
        <f t="shared" si="660"/>
        <v>0</v>
      </c>
      <c r="I577" s="36">
        <f t="shared" si="661"/>
        <v>0</v>
      </c>
      <c r="J577" s="36">
        <f t="shared" si="662"/>
        <v>0</v>
      </c>
      <c r="K577" s="36">
        <f t="shared" si="663"/>
        <v>0</v>
      </c>
      <c r="L577" s="36">
        <f t="shared" si="664"/>
        <v>0</v>
      </c>
      <c r="M577" s="36">
        <f t="shared" si="665"/>
        <v>0</v>
      </c>
      <c r="N577" s="36">
        <f t="shared" si="666"/>
        <v>0</v>
      </c>
      <c r="O577" s="49">
        <f t="shared" si="667"/>
        <v>0</v>
      </c>
      <c r="P577" s="132" t="str">
        <f t="shared" si="668"/>
        <v/>
      </c>
      <c r="Q577" s="50">
        <f t="shared" si="669"/>
        <v>0</v>
      </c>
      <c r="R577" s="37"/>
      <c r="S577" s="36">
        <f t="shared" si="670"/>
        <v>1000</v>
      </c>
      <c r="T577" s="36">
        <f t="shared" si="671"/>
        <v>0</v>
      </c>
      <c r="U577" s="36">
        <f t="shared" si="672"/>
        <v>0</v>
      </c>
      <c r="V577" s="36">
        <f t="shared" si="673"/>
        <v>0</v>
      </c>
      <c r="W577" s="36">
        <f t="shared" si="674"/>
        <v>3000</v>
      </c>
      <c r="X577" s="36">
        <f t="shared" si="675"/>
        <v>0</v>
      </c>
      <c r="Y577" s="36">
        <f t="shared" si="676"/>
        <v>0</v>
      </c>
      <c r="Z577" s="36">
        <f t="shared" si="677"/>
        <v>152372.47000000003</v>
      </c>
      <c r="AA577" s="36">
        <f t="shared" si="678"/>
        <v>0</v>
      </c>
      <c r="AB577" s="36">
        <f t="shared" si="679"/>
        <v>0</v>
      </c>
      <c r="AC577" s="40"/>
      <c r="AD577" s="36">
        <f t="shared" si="645"/>
        <v>0</v>
      </c>
      <c r="AE577" s="36">
        <f t="shared" si="646"/>
        <v>0</v>
      </c>
      <c r="AF577" s="36">
        <f t="shared" si="647"/>
        <v>0</v>
      </c>
      <c r="AG577" s="36">
        <f t="shared" si="648"/>
        <v>0</v>
      </c>
      <c r="AH577" s="36">
        <f t="shared" si="649"/>
        <v>0</v>
      </c>
      <c r="AI577" s="36">
        <f t="shared" si="650"/>
        <v>0</v>
      </c>
      <c r="AJ577" s="36">
        <f t="shared" si="651"/>
        <v>0</v>
      </c>
      <c r="AK577" s="36">
        <f t="shared" si="652"/>
        <v>0</v>
      </c>
      <c r="AL577" s="36">
        <f t="shared" si="653"/>
        <v>0</v>
      </c>
      <c r="AM577" s="36">
        <f t="shared" si="654"/>
        <v>0</v>
      </c>
      <c r="AN577" s="40"/>
      <c r="AO577" s="36">
        <f t="shared" si="680"/>
        <v>0</v>
      </c>
      <c r="AP577" s="36">
        <f t="shared" si="681"/>
        <v>0</v>
      </c>
      <c r="AQ577" s="36">
        <f t="shared" si="682"/>
        <v>0</v>
      </c>
      <c r="AR577" s="36">
        <f t="shared" si="683"/>
        <v>0</v>
      </c>
      <c r="AS577" s="36">
        <f t="shared" si="684"/>
        <v>0</v>
      </c>
      <c r="AT577" s="36">
        <f t="shared" si="685"/>
        <v>0</v>
      </c>
      <c r="AU577" s="36">
        <f t="shared" si="686"/>
        <v>0</v>
      </c>
      <c r="AV577" s="36">
        <f t="shared" si="687"/>
        <v>443.13</v>
      </c>
      <c r="AW577" s="36">
        <f t="shared" si="688"/>
        <v>0</v>
      </c>
      <c r="AX577" s="36">
        <f t="shared" si="689"/>
        <v>0</v>
      </c>
      <c r="AZ577" s="36">
        <f t="shared" si="701"/>
        <v>0</v>
      </c>
      <c r="BA577" s="36">
        <f t="shared" si="702"/>
        <v>0</v>
      </c>
      <c r="BB577" s="36">
        <f t="shared" si="703"/>
        <v>0</v>
      </c>
      <c r="BC577" s="36">
        <f t="shared" si="704"/>
        <v>0</v>
      </c>
      <c r="BD577" s="36">
        <f t="shared" si="705"/>
        <v>0</v>
      </c>
      <c r="BE577" s="36">
        <f t="shared" si="706"/>
        <v>0</v>
      </c>
      <c r="BF577" s="36">
        <f t="shared" si="707"/>
        <v>0</v>
      </c>
      <c r="BG577" s="36">
        <f t="shared" si="708"/>
        <v>0</v>
      </c>
      <c r="BH577" s="36">
        <f t="shared" si="709"/>
        <v>0</v>
      </c>
      <c r="BI577" s="36">
        <f t="shared" si="710"/>
        <v>0</v>
      </c>
      <c r="BJ577" s="118">
        <f t="shared" si="690"/>
        <v>0</v>
      </c>
      <c r="BK577" s="37"/>
      <c r="BL577" s="38">
        <f t="shared" si="711"/>
        <v>0</v>
      </c>
      <c r="BM577" s="39">
        <f>IF(BA577+AP577+T576&gt;=F$8,0,IF(SUM($BL577:BL577)&lt;$C577,MIN(F$8-(BA577+AP577+T576),$C577-SUM($BL577:BL577)),0))</f>
        <v>0</v>
      </c>
      <c r="BN577" s="39">
        <f>IF(BB577+AQ577+U576&gt;=G$8,0,IF(SUM($BL577:BM577)&lt;$C577,MIN(G$8-(BB577+AQ577+U576),$C577-SUM($BL577:BM577)),0))</f>
        <v>0</v>
      </c>
      <c r="BO577" s="39">
        <f>IF(BC577+AR577+V576&gt;=H$8,0,IF(SUM($BL577:BN577)&lt;$C577,MIN(H$8-(BC577+AR577+V576),$C577-SUM($BL577:BN577)),0))</f>
        <v>0</v>
      </c>
      <c r="BP577" s="39">
        <f>IF(BD577+AS577+W576&gt;=I$8,0,IF(SUM($BL577:BO577)&lt;$C577,MIN(I$8-(BD577+AS577+W576),$C577-SUM($BL577:BO577)),0))</f>
        <v>0</v>
      </c>
      <c r="BQ577" s="39">
        <f>IF(BE577+AT577+X576&gt;=J$8,0,IF(SUM($BL577:BP577)&lt;$C577,MIN(J$8-(BE577+AT577+X576),$C577-SUM($BL577:BP577)),0))</f>
        <v>0</v>
      </c>
      <c r="BR577" s="39">
        <f>IF(BF577+AU577+Y576&gt;=K$8,0,IF(SUM($BL577:BQ577)&lt;$C577,MIN(K$8-(BF577+AU577+Y576),$C577-SUM($BL577:BQ577)),0))</f>
        <v>0</v>
      </c>
      <c r="BS577" s="39">
        <f>IF(BG577+AV577+Z576&gt;=L$8,0,IF(SUM($BL577:BR577)&lt;$C577,MIN(L$8-(BG577+AV577+Z576),$C577-SUM($BL577:BR577)),0))</f>
        <v>0</v>
      </c>
      <c r="BT577" s="39">
        <f>IF(BH577+AW577+AA576&gt;=M$8,0,IF(SUM($BL577:BS577)&lt;$C577,MIN(M$8-(BH577+AW577+AA576),$C577-SUM($BL577:BS577)),0))</f>
        <v>0</v>
      </c>
      <c r="BU577" s="39">
        <f>IF(BI577+AX577+AB576&gt;=N$8,0,IF(SUM($BL577:BT577)&lt;$C577,MIN(N$8-(BI577+AX577+AB576),$C577-SUM($BL577:BT577)),0))</f>
        <v>0</v>
      </c>
      <c r="BW577" s="52" t="e">
        <f t="shared" si="712"/>
        <v>#N/A</v>
      </c>
      <c r="BX577" s="174" t="e">
        <f t="shared" si="713"/>
        <v>#N/A</v>
      </c>
      <c r="BY577" s="39">
        <f t="shared" si="691"/>
        <v>0</v>
      </c>
      <c r="BZ577" s="174" t="e">
        <f t="shared" si="714"/>
        <v>#N/A</v>
      </c>
      <c r="CA577" s="37">
        <f t="shared" si="692"/>
        <v>0</v>
      </c>
      <c r="CB577" s="174" t="e">
        <f t="shared" si="715"/>
        <v>#N/A</v>
      </c>
      <c r="CC577" s="39">
        <f t="shared" si="693"/>
        <v>0</v>
      </c>
      <c r="CD577" s="174" t="e">
        <f t="shared" si="716"/>
        <v>#N/A</v>
      </c>
      <c r="CE577" s="39">
        <f t="shared" si="694"/>
        <v>0</v>
      </c>
      <c r="CF577" s="174" t="e">
        <f t="shared" si="717"/>
        <v>#N/A</v>
      </c>
      <c r="CG577" s="39">
        <f t="shared" si="695"/>
        <v>0</v>
      </c>
      <c r="CH577" s="174" t="e">
        <f t="shared" si="718"/>
        <v>#N/A</v>
      </c>
      <c r="CI577" s="39">
        <f t="shared" si="696"/>
        <v>0</v>
      </c>
      <c r="CJ577" s="174" t="e">
        <f t="shared" si="719"/>
        <v>#N/A</v>
      </c>
      <c r="CK577" s="39">
        <f t="shared" si="697"/>
        <v>0</v>
      </c>
      <c r="CL577" s="174" t="e">
        <f t="shared" si="720"/>
        <v>#N/A</v>
      </c>
      <c r="CM577" s="39">
        <f t="shared" si="698"/>
        <v>0</v>
      </c>
      <c r="CN577" s="174" t="e">
        <f t="shared" si="721"/>
        <v>#N/A</v>
      </c>
      <c r="CO577" s="39">
        <f t="shared" si="699"/>
        <v>0</v>
      </c>
      <c r="CP577" s="174" t="e">
        <f t="shared" si="722"/>
        <v>#N/A</v>
      </c>
      <c r="CQ577" s="39">
        <f t="shared" si="700"/>
        <v>0</v>
      </c>
      <c r="CR577" s="39" t="e">
        <f>IF(ISERROR(BX577),NA(),(BY577/Calculator!$E$6)/2)</f>
        <v>#N/A</v>
      </c>
      <c r="CS577" s="39" t="e">
        <f>IF(ISERROR(BZ577),NA(),(CA577/Calculator!$E$6)/2)</f>
        <v>#N/A</v>
      </c>
      <c r="CT577" s="39" t="e">
        <f>IF(ISERROR(CB577),NA(),(CC577/Calculator!$E$6)/2)</f>
        <v>#N/A</v>
      </c>
      <c r="CU577" s="39" t="e">
        <f>IF(ISERROR(CD577),NA(),(CE577/Calculator!$E$6)/2)</f>
        <v>#N/A</v>
      </c>
      <c r="CV577" s="39" t="e">
        <f>IF(ISERROR(CF577),NA(),(CG577/Calculator!$E$6)/2)</f>
        <v>#N/A</v>
      </c>
      <c r="CW577" s="39" t="e">
        <f>IF(ISERROR(CH577),NA(),(CI577/Calculator!$E$6)/2)</f>
        <v>#N/A</v>
      </c>
      <c r="CX577" s="39" t="e">
        <f>IF(ISERROR(CJ577),NA(),(CK577/Calculator!$E$6)/2)</f>
        <v>#N/A</v>
      </c>
      <c r="CY577" s="39" t="e">
        <f>IF(ISERROR(CL577),NA(),(CM577/Calculator!$E$6)/2)</f>
        <v>#N/A</v>
      </c>
      <c r="CZ577" s="39" t="e">
        <f>IF(ISERROR(CN577),NA(),(CO577/Calculator!$E$6)/2)</f>
        <v>#N/A</v>
      </c>
      <c r="DA577" s="39" t="e">
        <f>IF(ISERROR(CP577),NA(),(CQ577/Calculator!$E$6)/2)</f>
        <v>#N/A</v>
      </c>
    </row>
    <row r="578" spans="1:105" s="34" customFormat="1" ht="12" thickBot="1" x14ac:dyDescent="0.25">
      <c r="A578" s="51" t="str">
        <f t="shared" si="655"/>
        <v/>
      </c>
      <c r="B578" s="52" t="str">
        <f t="shared" si="723"/>
        <v/>
      </c>
      <c r="C578" s="53" t="str">
        <f t="shared" si="656"/>
        <v/>
      </c>
      <c r="D578" s="54"/>
      <c r="E578" s="36">
        <f t="shared" si="657"/>
        <v>0</v>
      </c>
      <c r="F578" s="36">
        <f t="shared" si="658"/>
        <v>0</v>
      </c>
      <c r="G578" s="36">
        <f t="shared" si="659"/>
        <v>0</v>
      </c>
      <c r="H578" s="36">
        <f t="shared" si="660"/>
        <v>0</v>
      </c>
      <c r="I578" s="36">
        <f t="shared" si="661"/>
        <v>0</v>
      </c>
      <c r="J578" s="36">
        <f t="shared" si="662"/>
        <v>0</v>
      </c>
      <c r="K578" s="36">
        <f t="shared" si="663"/>
        <v>0</v>
      </c>
      <c r="L578" s="36">
        <f t="shared" si="664"/>
        <v>0</v>
      </c>
      <c r="M578" s="36">
        <f t="shared" si="665"/>
        <v>0</v>
      </c>
      <c r="N578" s="36">
        <f t="shared" si="666"/>
        <v>0</v>
      </c>
      <c r="O578" s="49">
        <f t="shared" si="667"/>
        <v>0</v>
      </c>
      <c r="P578" s="132" t="str">
        <f t="shared" si="668"/>
        <v/>
      </c>
      <c r="Q578" s="50">
        <f t="shared" si="669"/>
        <v>0</v>
      </c>
      <c r="R578" s="37"/>
      <c r="S578" s="36">
        <f t="shared" si="670"/>
        <v>1000</v>
      </c>
      <c r="T578" s="36">
        <f t="shared" si="671"/>
        <v>0</v>
      </c>
      <c r="U578" s="36">
        <f t="shared" si="672"/>
        <v>0</v>
      </c>
      <c r="V578" s="36">
        <f t="shared" si="673"/>
        <v>0</v>
      </c>
      <c r="W578" s="36">
        <f t="shared" si="674"/>
        <v>3000</v>
      </c>
      <c r="X578" s="36">
        <f t="shared" si="675"/>
        <v>0</v>
      </c>
      <c r="Y578" s="36">
        <f t="shared" si="676"/>
        <v>0</v>
      </c>
      <c r="Z578" s="36">
        <f t="shared" si="677"/>
        <v>152816.89000000004</v>
      </c>
      <c r="AA578" s="36">
        <f t="shared" si="678"/>
        <v>0</v>
      </c>
      <c r="AB578" s="36">
        <f t="shared" si="679"/>
        <v>0</v>
      </c>
      <c r="AC578" s="40"/>
      <c r="AD578" s="36">
        <f t="shared" si="645"/>
        <v>0</v>
      </c>
      <c r="AE578" s="36">
        <f t="shared" si="646"/>
        <v>0</v>
      </c>
      <c r="AF578" s="36">
        <f t="shared" si="647"/>
        <v>0</v>
      </c>
      <c r="AG578" s="36">
        <f t="shared" si="648"/>
        <v>0</v>
      </c>
      <c r="AH578" s="36">
        <f t="shared" si="649"/>
        <v>0</v>
      </c>
      <c r="AI578" s="36">
        <f t="shared" si="650"/>
        <v>0</v>
      </c>
      <c r="AJ578" s="36">
        <f t="shared" si="651"/>
        <v>0</v>
      </c>
      <c r="AK578" s="36">
        <f t="shared" si="652"/>
        <v>0</v>
      </c>
      <c r="AL578" s="36">
        <f t="shared" si="653"/>
        <v>0</v>
      </c>
      <c r="AM578" s="36">
        <f t="shared" si="654"/>
        <v>0</v>
      </c>
      <c r="AN578" s="40"/>
      <c r="AO578" s="36">
        <f t="shared" si="680"/>
        <v>0</v>
      </c>
      <c r="AP578" s="36">
        <f t="shared" si="681"/>
        <v>0</v>
      </c>
      <c r="AQ578" s="36">
        <f t="shared" si="682"/>
        <v>0</v>
      </c>
      <c r="AR578" s="36">
        <f t="shared" si="683"/>
        <v>0</v>
      </c>
      <c r="AS578" s="36">
        <f t="shared" si="684"/>
        <v>0</v>
      </c>
      <c r="AT578" s="36">
        <f t="shared" si="685"/>
        <v>0</v>
      </c>
      <c r="AU578" s="36">
        <f t="shared" si="686"/>
        <v>0</v>
      </c>
      <c r="AV578" s="36">
        <f t="shared" si="687"/>
        <v>444.42</v>
      </c>
      <c r="AW578" s="36">
        <f t="shared" si="688"/>
        <v>0</v>
      </c>
      <c r="AX578" s="36">
        <f t="shared" si="689"/>
        <v>0</v>
      </c>
      <c r="AZ578" s="36">
        <f t="shared" si="701"/>
        <v>0</v>
      </c>
      <c r="BA578" s="36">
        <f t="shared" si="702"/>
        <v>0</v>
      </c>
      <c r="BB578" s="36">
        <f t="shared" si="703"/>
        <v>0</v>
      </c>
      <c r="BC578" s="36">
        <f t="shared" si="704"/>
        <v>0</v>
      </c>
      <c r="BD578" s="36">
        <f t="shared" si="705"/>
        <v>0</v>
      </c>
      <c r="BE578" s="36">
        <f t="shared" si="706"/>
        <v>0</v>
      </c>
      <c r="BF578" s="36">
        <f t="shared" si="707"/>
        <v>0</v>
      </c>
      <c r="BG578" s="36">
        <f t="shared" si="708"/>
        <v>0</v>
      </c>
      <c r="BH578" s="36">
        <f t="shared" si="709"/>
        <v>0</v>
      </c>
      <c r="BI578" s="36">
        <f t="shared" si="710"/>
        <v>0</v>
      </c>
      <c r="BJ578" s="118">
        <f t="shared" si="690"/>
        <v>0</v>
      </c>
      <c r="BK578" s="37"/>
      <c r="BL578" s="38">
        <f t="shared" si="711"/>
        <v>0</v>
      </c>
      <c r="BM578" s="39">
        <f>IF(BA578+AP578+T577&gt;=F$8,0,IF(SUM($BL578:BL578)&lt;$C578,MIN(F$8-(BA578+AP578+T577),$C578-SUM($BL578:BL578)),0))</f>
        <v>0</v>
      </c>
      <c r="BN578" s="39">
        <f>IF(BB578+AQ578+U577&gt;=G$8,0,IF(SUM($BL578:BM578)&lt;$C578,MIN(G$8-(BB578+AQ578+U577),$C578-SUM($BL578:BM578)),0))</f>
        <v>0</v>
      </c>
      <c r="BO578" s="39">
        <f>IF(BC578+AR578+V577&gt;=H$8,0,IF(SUM($BL578:BN578)&lt;$C578,MIN(H$8-(BC578+AR578+V577),$C578-SUM($BL578:BN578)),0))</f>
        <v>0</v>
      </c>
      <c r="BP578" s="39">
        <f>IF(BD578+AS578+W577&gt;=I$8,0,IF(SUM($BL578:BO578)&lt;$C578,MIN(I$8-(BD578+AS578+W577),$C578-SUM($BL578:BO578)),0))</f>
        <v>0</v>
      </c>
      <c r="BQ578" s="39">
        <f>IF(BE578+AT578+X577&gt;=J$8,0,IF(SUM($BL578:BP578)&lt;$C578,MIN(J$8-(BE578+AT578+X577),$C578-SUM($BL578:BP578)),0))</f>
        <v>0</v>
      </c>
      <c r="BR578" s="39">
        <f>IF(BF578+AU578+Y577&gt;=K$8,0,IF(SUM($BL578:BQ578)&lt;$C578,MIN(K$8-(BF578+AU578+Y577),$C578-SUM($BL578:BQ578)),0))</f>
        <v>0</v>
      </c>
      <c r="BS578" s="39">
        <f>IF(BG578+AV578+Z577&gt;=L$8,0,IF(SUM($BL578:BR578)&lt;$C578,MIN(L$8-(BG578+AV578+Z577),$C578-SUM($BL578:BR578)),0))</f>
        <v>0</v>
      </c>
      <c r="BT578" s="39">
        <f>IF(BH578+AW578+AA577&gt;=M$8,0,IF(SUM($BL578:BS578)&lt;$C578,MIN(M$8-(BH578+AW578+AA577),$C578-SUM($BL578:BS578)),0))</f>
        <v>0</v>
      </c>
      <c r="BU578" s="39">
        <f>IF(BI578+AX578+AB577&gt;=N$8,0,IF(SUM($BL578:BT578)&lt;$C578,MIN(N$8-(BI578+AX578+AB577),$C578-SUM($BL578:BT578)),0))</f>
        <v>0</v>
      </c>
      <c r="BW578" s="52" t="e">
        <f t="shared" si="712"/>
        <v>#N/A</v>
      </c>
      <c r="BX578" s="174" t="e">
        <f t="shared" si="713"/>
        <v>#N/A</v>
      </c>
      <c r="BY578" s="39">
        <f t="shared" si="691"/>
        <v>0</v>
      </c>
      <c r="BZ578" s="174" t="e">
        <f t="shared" si="714"/>
        <v>#N/A</v>
      </c>
      <c r="CA578" s="37">
        <f t="shared" si="692"/>
        <v>0</v>
      </c>
      <c r="CB578" s="174" t="e">
        <f t="shared" si="715"/>
        <v>#N/A</v>
      </c>
      <c r="CC578" s="39">
        <f t="shared" si="693"/>
        <v>0</v>
      </c>
      <c r="CD578" s="174" t="e">
        <f t="shared" si="716"/>
        <v>#N/A</v>
      </c>
      <c r="CE578" s="39">
        <f t="shared" si="694"/>
        <v>0</v>
      </c>
      <c r="CF578" s="174" t="e">
        <f t="shared" si="717"/>
        <v>#N/A</v>
      </c>
      <c r="CG578" s="39">
        <f t="shared" si="695"/>
        <v>0</v>
      </c>
      <c r="CH578" s="174" t="e">
        <f t="shared" si="718"/>
        <v>#N/A</v>
      </c>
      <c r="CI578" s="39">
        <f t="shared" si="696"/>
        <v>0</v>
      </c>
      <c r="CJ578" s="174" t="e">
        <f t="shared" si="719"/>
        <v>#N/A</v>
      </c>
      <c r="CK578" s="39">
        <f t="shared" si="697"/>
        <v>0</v>
      </c>
      <c r="CL578" s="174" t="e">
        <f t="shared" si="720"/>
        <v>#N/A</v>
      </c>
      <c r="CM578" s="39">
        <f t="shared" si="698"/>
        <v>0</v>
      </c>
      <c r="CN578" s="174" t="e">
        <f t="shared" si="721"/>
        <v>#N/A</v>
      </c>
      <c r="CO578" s="39">
        <f t="shared" si="699"/>
        <v>0</v>
      </c>
      <c r="CP578" s="174" t="e">
        <f t="shared" si="722"/>
        <v>#N/A</v>
      </c>
      <c r="CQ578" s="39">
        <f t="shared" si="700"/>
        <v>0</v>
      </c>
      <c r="CR578" s="39" t="e">
        <f>IF(ISERROR(BX578),NA(),(BY578/Calculator!$E$6)/2)</f>
        <v>#N/A</v>
      </c>
      <c r="CS578" s="39" t="e">
        <f>IF(ISERROR(BZ578),NA(),(CA578/Calculator!$E$6)/2)</f>
        <v>#N/A</v>
      </c>
      <c r="CT578" s="39" t="e">
        <f>IF(ISERROR(CB578),NA(),(CC578/Calculator!$E$6)/2)</f>
        <v>#N/A</v>
      </c>
      <c r="CU578" s="39" t="e">
        <f>IF(ISERROR(CD578),NA(),(CE578/Calculator!$E$6)/2)</f>
        <v>#N/A</v>
      </c>
      <c r="CV578" s="39" t="e">
        <f>IF(ISERROR(CF578),NA(),(CG578/Calculator!$E$6)/2)</f>
        <v>#N/A</v>
      </c>
      <c r="CW578" s="39" t="e">
        <f>IF(ISERROR(CH578),NA(),(CI578/Calculator!$E$6)/2)</f>
        <v>#N/A</v>
      </c>
      <c r="CX578" s="39" t="e">
        <f>IF(ISERROR(CJ578),NA(),(CK578/Calculator!$E$6)/2)</f>
        <v>#N/A</v>
      </c>
      <c r="CY578" s="39" t="e">
        <f>IF(ISERROR(CL578),NA(),(CM578/Calculator!$E$6)/2)</f>
        <v>#N/A</v>
      </c>
      <c r="CZ578" s="39" t="e">
        <f>IF(ISERROR(CN578),NA(),(CO578/Calculator!$E$6)/2)</f>
        <v>#N/A</v>
      </c>
      <c r="DA578" s="39" t="e">
        <f>IF(ISERROR(CP578),NA(),(CQ578/Calculator!$E$6)/2)</f>
        <v>#N/A</v>
      </c>
    </row>
    <row r="579" spans="1:105" s="34" customFormat="1" ht="12" thickBot="1" x14ac:dyDescent="0.25">
      <c r="A579" s="51" t="str">
        <f t="shared" si="655"/>
        <v/>
      </c>
      <c r="B579" s="52" t="str">
        <f t="shared" si="723"/>
        <v/>
      </c>
      <c r="C579" s="53" t="str">
        <f t="shared" si="656"/>
        <v/>
      </c>
      <c r="D579" s="54"/>
      <c r="E579" s="36">
        <f t="shared" si="657"/>
        <v>0</v>
      </c>
      <c r="F579" s="36">
        <f t="shared" si="658"/>
        <v>0</v>
      </c>
      <c r="G579" s="36">
        <f t="shared" si="659"/>
        <v>0</v>
      </c>
      <c r="H579" s="36">
        <f t="shared" si="660"/>
        <v>0</v>
      </c>
      <c r="I579" s="36">
        <f t="shared" si="661"/>
        <v>0</v>
      </c>
      <c r="J579" s="36">
        <f t="shared" si="662"/>
        <v>0</v>
      </c>
      <c r="K579" s="36">
        <f t="shared" si="663"/>
        <v>0</v>
      </c>
      <c r="L579" s="36">
        <f t="shared" si="664"/>
        <v>0</v>
      </c>
      <c r="M579" s="36">
        <f t="shared" si="665"/>
        <v>0</v>
      </c>
      <c r="N579" s="36">
        <f t="shared" si="666"/>
        <v>0</v>
      </c>
      <c r="O579" s="49">
        <f t="shared" si="667"/>
        <v>0</v>
      </c>
      <c r="P579" s="132" t="str">
        <f t="shared" si="668"/>
        <v/>
      </c>
      <c r="Q579" s="50">
        <f t="shared" si="669"/>
        <v>0</v>
      </c>
      <c r="R579" s="37"/>
      <c r="S579" s="36">
        <f t="shared" si="670"/>
        <v>1000</v>
      </c>
      <c r="T579" s="36">
        <f t="shared" si="671"/>
        <v>0</v>
      </c>
      <c r="U579" s="36">
        <f t="shared" si="672"/>
        <v>0</v>
      </c>
      <c r="V579" s="36">
        <f t="shared" si="673"/>
        <v>0</v>
      </c>
      <c r="W579" s="36">
        <f t="shared" si="674"/>
        <v>3000</v>
      </c>
      <c r="X579" s="36">
        <f t="shared" si="675"/>
        <v>0</v>
      </c>
      <c r="Y579" s="36">
        <f t="shared" si="676"/>
        <v>0</v>
      </c>
      <c r="Z579" s="36">
        <f t="shared" si="677"/>
        <v>153262.61000000004</v>
      </c>
      <c r="AA579" s="36">
        <f t="shared" si="678"/>
        <v>0</v>
      </c>
      <c r="AB579" s="36">
        <f t="shared" si="679"/>
        <v>0</v>
      </c>
      <c r="AC579" s="40"/>
      <c r="AD579" s="36">
        <f t="shared" si="645"/>
        <v>0</v>
      </c>
      <c r="AE579" s="36">
        <f t="shared" si="646"/>
        <v>0</v>
      </c>
      <c r="AF579" s="36">
        <f t="shared" si="647"/>
        <v>0</v>
      </c>
      <c r="AG579" s="36">
        <f t="shared" si="648"/>
        <v>0</v>
      </c>
      <c r="AH579" s="36">
        <f t="shared" si="649"/>
        <v>0</v>
      </c>
      <c r="AI579" s="36">
        <f t="shared" si="650"/>
        <v>0</v>
      </c>
      <c r="AJ579" s="36">
        <f t="shared" si="651"/>
        <v>0</v>
      </c>
      <c r="AK579" s="36">
        <f t="shared" si="652"/>
        <v>0</v>
      </c>
      <c r="AL579" s="36">
        <f t="shared" si="653"/>
        <v>0</v>
      </c>
      <c r="AM579" s="36">
        <f t="shared" si="654"/>
        <v>0</v>
      </c>
      <c r="AN579" s="40"/>
      <c r="AO579" s="36">
        <f t="shared" si="680"/>
        <v>0</v>
      </c>
      <c r="AP579" s="36">
        <f t="shared" si="681"/>
        <v>0</v>
      </c>
      <c r="AQ579" s="36">
        <f t="shared" si="682"/>
        <v>0</v>
      </c>
      <c r="AR579" s="36">
        <f t="shared" si="683"/>
        <v>0</v>
      </c>
      <c r="AS579" s="36">
        <f t="shared" si="684"/>
        <v>0</v>
      </c>
      <c r="AT579" s="36">
        <f t="shared" si="685"/>
        <v>0</v>
      </c>
      <c r="AU579" s="36">
        <f t="shared" si="686"/>
        <v>0</v>
      </c>
      <c r="AV579" s="36">
        <f t="shared" si="687"/>
        <v>445.72</v>
      </c>
      <c r="AW579" s="36">
        <f t="shared" si="688"/>
        <v>0</v>
      </c>
      <c r="AX579" s="36">
        <f t="shared" si="689"/>
        <v>0</v>
      </c>
      <c r="AZ579" s="36">
        <f t="shared" si="701"/>
        <v>0</v>
      </c>
      <c r="BA579" s="36">
        <f t="shared" si="702"/>
        <v>0</v>
      </c>
      <c r="BB579" s="36">
        <f t="shared" si="703"/>
        <v>0</v>
      </c>
      <c r="BC579" s="36">
        <f t="shared" si="704"/>
        <v>0</v>
      </c>
      <c r="BD579" s="36">
        <f t="shared" si="705"/>
        <v>0</v>
      </c>
      <c r="BE579" s="36">
        <f t="shared" si="706"/>
        <v>0</v>
      </c>
      <c r="BF579" s="36">
        <f t="shared" si="707"/>
        <v>0</v>
      </c>
      <c r="BG579" s="36">
        <f t="shared" si="708"/>
        <v>0</v>
      </c>
      <c r="BH579" s="36">
        <f t="shared" si="709"/>
        <v>0</v>
      </c>
      <c r="BI579" s="36">
        <f t="shared" si="710"/>
        <v>0</v>
      </c>
      <c r="BJ579" s="118">
        <f t="shared" si="690"/>
        <v>0</v>
      </c>
      <c r="BK579" s="37"/>
      <c r="BL579" s="38">
        <f t="shared" si="711"/>
        <v>0</v>
      </c>
      <c r="BM579" s="39">
        <f>IF(BA579+AP579+T578&gt;=F$8,0,IF(SUM($BL579:BL579)&lt;$C579,MIN(F$8-(BA579+AP579+T578),$C579-SUM($BL579:BL579)),0))</f>
        <v>0</v>
      </c>
      <c r="BN579" s="39">
        <f>IF(BB579+AQ579+U578&gt;=G$8,0,IF(SUM($BL579:BM579)&lt;$C579,MIN(G$8-(BB579+AQ579+U578),$C579-SUM($BL579:BM579)),0))</f>
        <v>0</v>
      </c>
      <c r="BO579" s="39">
        <f>IF(BC579+AR579+V578&gt;=H$8,0,IF(SUM($BL579:BN579)&lt;$C579,MIN(H$8-(BC579+AR579+V578),$C579-SUM($BL579:BN579)),0))</f>
        <v>0</v>
      </c>
      <c r="BP579" s="39">
        <f>IF(BD579+AS579+W578&gt;=I$8,0,IF(SUM($BL579:BO579)&lt;$C579,MIN(I$8-(BD579+AS579+W578),$C579-SUM($BL579:BO579)),0))</f>
        <v>0</v>
      </c>
      <c r="BQ579" s="39">
        <f>IF(BE579+AT579+X578&gt;=J$8,0,IF(SUM($BL579:BP579)&lt;$C579,MIN(J$8-(BE579+AT579+X578),$C579-SUM($BL579:BP579)),0))</f>
        <v>0</v>
      </c>
      <c r="BR579" s="39">
        <f>IF(BF579+AU579+Y578&gt;=K$8,0,IF(SUM($BL579:BQ579)&lt;$C579,MIN(K$8-(BF579+AU579+Y578),$C579-SUM($BL579:BQ579)),0))</f>
        <v>0</v>
      </c>
      <c r="BS579" s="39">
        <f>IF(BG579+AV579+Z578&gt;=L$8,0,IF(SUM($BL579:BR579)&lt;$C579,MIN(L$8-(BG579+AV579+Z578),$C579-SUM($BL579:BR579)),0))</f>
        <v>0</v>
      </c>
      <c r="BT579" s="39">
        <f>IF(BH579+AW579+AA578&gt;=M$8,0,IF(SUM($BL579:BS579)&lt;$C579,MIN(M$8-(BH579+AW579+AA578),$C579-SUM($BL579:BS579)),0))</f>
        <v>0</v>
      </c>
      <c r="BU579" s="39">
        <f>IF(BI579+AX579+AB578&gt;=N$8,0,IF(SUM($BL579:BT579)&lt;$C579,MIN(N$8-(BI579+AX579+AB578),$C579-SUM($BL579:BT579)),0))</f>
        <v>0</v>
      </c>
      <c r="BW579" s="52" t="e">
        <f t="shared" si="712"/>
        <v>#N/A</v>
      </c>
      <c r="BX579" s="174" t="e">
        <f t="shared" si="713"/>
        <v>#N/A</v>
      </c>
      <c r="BY579" s="39">
        <f t="shared" si="691"/>
        <v>0</v>
      </c>
      <c r="BZ579" s="174" t="e">
        <f t="shared" si="714"/>
        <v>#N/A</v>
      </c>
      <c r="CA579" s="37">
        <f t="shared" si="692"/>
        <v>0</v>
      </c>
      <c r="CB579" s="174" t="e">
        <f t="shared" si="715"/>
        <v>#N/A</v>
      </c>
      <c r="CC579" s="39">
        <f t="shared" si="693"/>
        <v>0</v>
      </c>
      <c r="CD579" s="174" t="e">
        <f t="shared" si="716"/>
        <v>#N/A</v>
      </c>
      <c r="CE579" s="39">
        <f t="shared" si="694"/>
        <v>0</v>
      </c>
      <c r="CF579" s="174" t="e">
        <f t="shared" si="717"/>
        <v>#N/A</v>
      </c>
      <c r="CG579" s="39">
        <f t="shared" si="695"/>
        <v>0</v>
      </c>
      <c r="CH579" s="174" t="e">
        <f t="shared" si="718"/>
        <v>#N/A</v>
      </c>
      <c r="CI579" s="39">
        <f t="shared" si="696"/>
        <v>0</v>
      </c>
      <c r="CJ579" s="174" t="e">
        <f t="shared" si="719"/>
        <v>#N/A</v>
      </c>
      <c r="CK579" s="39">
        <f t="shared" si="697"/>
        <v>0</v>
      </c>
      <c r="CL579" s="174" t="e">
        <f t="shared" si="720"/>
        <v>#N/A</v>
      </c>
      <c r="CM579" s="39">
        <f t="shared" si="698"/>
        <v>0</v>
      </c>
      <c r="CN579" s="174" t="e">
        <f t="shared" si="721"/>
        <v>#N/A</v>
      </c>
      <c r="CO579" s="39">
        <f t="shared" si="699"/>
        <v>0</v>
      </c>
      <c r="CP579" s="174" t="e">
        <f t="shared" si="722"/>
        <v>#N/A</v>
      </c>
      <c r="CQ579" s="39">
        <f t="shared" si="700"/>
        <v>0</v>
      </c>
      <c r="CR579" s="39" t="e">
        <f>IF(ISERROR(BX579),NA(),(BY579/Calculator!$E$6)/2)</f>
        <v>#N/A</v>
      </c>
      <c r="CS579" s="39" t="e">
        <f>IF(ISERROR(BZ579),NA(),(CA579/Calculator!$E$6)/2)</f>
        <v>#N/A</v>
      </c>
      <c r="CT579" s="39" t="e">
        <f>IF(ISERROR(CB579),NA(),(CC579/Calculator!$E$6)/2)</f>
        <v>#N/A</v>
      </c>
      <c r="CU579" s="39" t="e">
        <f>IF(ISERROR(CD579),NA(),(CE579/Calculator!$E$6)/2)</f>
        <v>#N/A</v>
      </c>
      <c r="CV579" s="39" t="e">
        <f>IF(ISERROR(CF579),NA(),(CG579/Calculator!$E$6)/2)</f>
        <v>#N/A</v>
      </c>
      <c r="CW579" s="39" t="e">
        <f>IF(ISERROR(CH579),NA(),(CI579/Calculator!$E$6)/2)</f>
        <v>#N/A</v>
      </c>
      <c r="CX579" s="39" t="e">
        <f>IF(ISERROR(CJ579),NA(),(CK579/Calculator!$E$6)/2)</f>
        <v>#N/A</v>
      </c>
      <c r="CY579" s="39" t="e">
        <f>IF(ISERROR(CL579),NA(),(CM579/Calculator!$E$6)/2)</f>
        <v>#N/A</v>
      </c>
      <c r="CZ579" s="39" t="e">
        <f>IF(ISERROR(CN579),NA(),(CO579/Calculator!$E$6)/2)</f>
        <v>#N/A</v>
      </c>
      <c r="DA579" s="39" t="e">
        <f>IF(ISERROR(CP579),NA(),(CQ579/Calculator!$E$6)/2)</f>
        <v>#N/A</v>
      </c>
    </row>
    <row r="580" spans="1:105" s="34" customFormat="1" ht="12" thickBot="1" x14ac:dyDescent="0.25">
      <c r="A580" s="51" t="str">
        <f t="shared" si="655"/>
        <v/>
      </c>
      <c r="B580" s="52" t="str">
        <f t="shared" si="723"/>
        <v/>
      </c>
      <c r="C580" s="53" t="str">
        <f t="shared" si="656"/>
        <v/>
      </c>
      <c r="D580" s="54"/>
      <c r="E580" s="36">
        <f t="shared" si="657"/>
        <v>0</v>
      </c>
      <c r="F580" s="36">
        <f t="shared" si="658"/>
        <v>0</v>
      </c>
      <c r="G580" s="36">
        <f t="shared" si="659"/>
        <v>0</v>
      </c>
      <c r="H580" s="36">
        <f t="shared" si="660"/>
        <v>0</v>
      </c>
      <c r="I580" s="36">
        <f t="shared" si="661"/>
        <v>0</v>
      </c>
      <c r="J580" s="36">
        <f t="shared" si="662"/>
        <v>0</v>
      </c>
      <c r="K580" s="36">
        <f t="shared" si="663"/>
        <v>0</v>
      </c>
      <c r="L580" s="36">
        <f t="shared" si="664"/>
        <v>0</v>
      </c>
      <c r="M580" s="36">
        <f t="shared" si="665"/>
        <v>0</v>
      </c>
      <c r="N580" s="36">
        <f t="shared" si="666"/>
        <v>0</v>
      </c>
      <c r="O580" s="49">
        <f t="shared" si="667"/>
        <v>0</v>
      </c>
      <c r="P580" s="132" t="str">
        <f t="shared" si="668"/>
        <v/>
      </c>
      <c r="Q580" s="50">
        <f t="shared" si="669"/>
        <v>0</v>
      </c>
      <c r="R580" s="37"/>
      <c r="S580" s="36">
        <f t="shared" si="670"/>
        <v>1000</v>
      </c>
      <c r="T580" s="36">
        <f t="shared" si="671"/>
        <v>0</v>
      </c>
      <c r="U580" s="36">
        <f t="shared" si="672"/>
        <v>0</v>
      </c>
      <c r="V580" s="36">
        <f t="shared" si="673"/>
        <v>0</v>
      </c>
      <c r="W580" s="36">
        <f t="shared" si="674"/>
        <v>3000</v>
      </c>
      <c r="X580" s="36">
        <f t="shared" si="675"/>
        <v>0</v>
      </c>
      <c r="Y580" s="36">
        <f t="shared" si="676"/>
        <v>0</v>
      </c>
      <c r="Z580" s="36">
        <f t="shared" si="677"/>
        <v>153709.63000000003</v>
      </c>
      <c r="AA580" s="36">
        <f t="shared" si="678"/>
        <v>0</v>
      </c>
      <c r="AB580" s="36">
        <f t="shared" si="679"/>
        <v>0</v>
      </c>
      <c r="AC580" s="40"/>
      <c r="AD580" s="36">
        <f t="shared" si="645"/>
        <v>0</v>
      </c>
      <c r="AE580" s="36">
        <f t="shared" si="646"/>
        <v>0</v>
      </c>
      <c r="AF580" s="36">
        <f t="shared" si="647"/>
        <v>0</v>
      </c>
      <c r="AG580" s="36">
        <f t="shared" si="648"/>
        <v>0</v>
      </c>
      <c r="AH580" s="36">
        <f t="shared" si="649"/>
        <v>0</v>
      </c>
      <c r="AI580" s="36">
        <f t="shared" si="650"/>
        <v>0</v>
      </c>
      <c r="AJ580" s="36">
        <f t="shared" si="651"/>
        <v>0</v>
      </c>
      <c r="AK580" s="36">
        <f t="shared" si="652"/>
        <v>0</v>
      </c>
      <c r="AL580" s="36">
        <f t="shared" si="653"/>
        <v>0</v>
      </c>
      <c r="AM580" s="36">
        <f t="shared" si="654"/>
        <v>0</v>
      </c>
      <c r="AN580" s="40"/>
      <c r="AO580" s="36">
        <f t="shared" si="680"/>
        <v>0</v>
      </c>
      <c r="AP580" s="36">
        <f t="shared" si="681"/>
        <v>0</v>
      </c>
      <c r="AQ580" s="36">
        <f t="shared" si="682"/>
        <v>0</v>
      </c>
      <c r="AR580" s="36">
        <f t="shared" si="683"/>
        <v>0</v>
      </c>
      <c r="AS580" s="36">
        <f t="shared" si="684"/>
        <v>0</v>
      </c>
      <c r="AT580" s="36">
        <f t="shared" si="685"/>
        <v>0</v>
      </c>
      <c r="AU580" s="36">
        <f t="shared" si="686"/>
        <v>0</v>
      </c>
      <c r="AV580" s="36">
        <f t="shared" si="687"/>
        <v>447.02</v>
      </c>
      <c r="AW580" s="36">
        <f t="shared" si="688"/>
        <v>0</v>
      </c>
      <c r="AX580" s="36">
        <f t="shared" si="689"/>
        <v>0</v>
      </c>
      <c r="AZ580" s="36">
        <f t="shared" si="701"/>
        <v>0</v>
      </c>
      <c r="BA580" s="36">
        <f t="shared" si="702"/>
        <v>0</v>
      </c>
      <c r="BB580" s="36">
        <f t="shared" si="703"/>
        <v>0</v>
      </c>
      <c r="BC580" s="36">
        <f t="shared" si="704"/>
        <v>0</v>
      </c>
      <c r="BD580" s="36">
        <f t="shared" si="705"/>
        <v>0</v>
      </c>
      <c r="BE580" s="36">
        <f t="shared" si="706"/>
        <v>0</v>
      </c>
      <c r="BF580" s="36">
        <f t="shared" si="707"/>
        <v>0</v>
      </c>
      <c r="BG580" s="36">
        <f t="shared" si="708"/>
        <v>0</v>
      </c>
      <c r="BH580" s="36">
        <f t="shared" si="709"/>
        <v>0</v>
      </c>
      <c r="BI580" s="36">
        <f t="shared" si="710"/>
        <v>0</v>
      </c>
      <c r="BJ580" s="118">
        <f t="shared" si="690"/>
        <v>0</v>
      </c>
      <c r="BK580" s="37"/>
      <c r="BL580" s="38">
        <f t="shared" si="711"/>
        <v>0</v>
      </c>
      <c r="BM580" s="39">
        <f>IF(BA580+AP580+T579&gt;=F$8,0,IF(SUM($BL580:BL580)&lt;$C580,MIN(F$8-(BA580+AP580+T579),$C580-SUM($BL580:BL580)),0))</f>
        <v>0</v>
      </c>
      <c r="BN580" s="39">
        <f>IF(BB580+AQ580+U579&gt;=G$8,0,IF(SUM($BL580:BM580)&lt;$C580,MIN(G$8-(BB580+AQ580+U579),$C580-SUM($BL580:BM580)),0))</f>
        <v>0</v>
      </c>
      <c r="BO580" s="39">
        <f>IF(BC580+AR580+V579&gt;=H$8,0,IF(SUM($BL580:BN580)&lt;$C580,MIN(H$8-(BC580+AR580+V579),$C580-SUM($BL580:BN580)),0))</f>
        <v>0</v>
      </c>
      <c r="BP580" s="39">
        <f>IF(BD580+AS580+W579&gt;=I$8,0,IF(SUM($BL580:BO580)&lt;$C580,MIN(I$8-(BD580+AS580+W579),$C580-SUM($BL580:BO580)),0))</f>
        <v>0</v>
      </c>
      <c r="BQ580" s="39">
        <f>IF(BE580+AT580+X579&gt;=J$8,0,IF(SUM($BL580:BP580)&lt;$C580,MIN(J$8-(BE580+AT580+X579),$C580-SUM($BL580:BP580)),0))</f>
        <v>0</v>
      </c>
      <c r="BR580" s="39">
        <f>IF(BF580+AU580+Y579&gt;=K$8,0,IF(SUM($BL580:BQ580)&lt;$C580,MIN(K$8-(BF580+AU580+Y579),$C580-SUM($BL580:BQ580)),0))</f>
        <v>0</v>
      </c>
      <c r="BS580" s="39">
        <f>IF(BG580+AV580+Z579&gt;=L$8,0,IF(SUM($BL580:BR580)&lt;$C580,MIN(L$8-(BG580+AV580+Z579),$C580-SUM($BL580:BR580)),0))</f>
        <v>0</v>
      </c>
      <c r="BT580" s="39">
        <f>IF(BH580+AW580+AA579&gt;=M$8,0,IF(SUM($BL580:BS580)&lt;$C580,MIN(M$8-(BH580+AW580+AA579),$C580-SUM($BL580:BS580)),0))</f>
        <v>0</v>
      </c>
      <c r="BU580" s="39">
        <f>IF(BI580+AX580+AB579&gt;=N$8,0,IF(SUM($BL580:BT580)&lt;$C580,MIN(N$8-(BI580+AX580+AB579),$C580-SUM($BL580:BT580)),0))</f>
        <v>0</v>
      </c>
      <c r="BW580" s="52" t="e">
        <f t="shared" si="712"/>
        <v>#N/A</v>
      </c>
      <c r="BX580" s="174" t="e">
        <f t="shared" si="713"/>
        <v>#N/A</v>
      </c>
      <c r="BY580" s="39">
        <f t="shared" si="691"/>
        <v>0</v>
      </c>
      <c r="BZ580" s="174" t="e">
        <f t="shared" si="714"/>
        <v>#N/A</v>
      </c>
      <c r="CA580" s="37">
        <f t="shared" si="692"/>
        <v>0</v>
      </c>
      <c r="CB580" s="174" t="e">
        <f t="shared" si="715"/>
        <v>#N/A</v>
      </c>
      <c r="CC580" s="39">
        <f t="shared" si="693"/>
        <v>0</v>
      </c>
      <c r="CD580" s="174" t="e">
        <f t="shared" si="716"/>
        <v>#N/A</v>
      </c>
      <c r="CE580" s="39">
        <f t="shared" si="694"/>
        <v>0</v>
      </c>
      <c r="CF580" s="174" t="e">
        <f t="shared" si="717"/>
        <v>#N/A</v>
      </c>
      <c r="CG580" s="39">
        <f t="shared" si="695"/>
        <v>0</v>
      </c>
      <c r="CH580" s="174" t="e">
        <f t="shared" si="718"/>
        <v>#N/A</v>
      </c>
      <c r="CI580" s="39">
        <f t="shared" si="696"/>
        <v>0</v>
      </c>
      <c r="CJ580" s="174" t="e">
        <f t="shared" si="719"/>
        <v>#N/A</v>
      </c>
      <c r="CK580" s="39">
        <f t="shared" si="697"/>
        <v>0</v>
      </c>
      <c r="CL580" s="174" t="e">
        <f t="shared" si="720"/>
        <v>#N/A</v>
      </c>
      <c r="CM580" s="39">
        <f t="shared" si="698"/>
        <v>0</v>
      </c>
      <c r="CN580" s="174" t="e">
        <f t="shared" si="721"/>
        <v>#N/A</v>
      </c>
      <c r="CO580" s="39">
        <f t="shared" si="699"/>
        <v>0</v>
      </c>
      <c r="CP580" s="174" t="e">
        <f t="shared" si="722"/>
        <v>#N/A</v>
      </c>
      <c r="CQ580" s="39">
        <f t="shared" si="700"/>
        <v>0</v>
      </c>
      <c r="CR580" s="39" t="e">
        <f>IF(ISERROR(BX580),NA(),(BY580/Calculator!$E$6)/2)</f>
        <v>#N/A</v>
      </c>
      <c r="CS580" s="39" t="e">
        <f>IF(ISERROR(BZ580),NA(),(CA580/Calculator!$E$6)/2)</f>
        <v>#N/A</v>
      </c>
      <c r="CT580" s="39" t="e">
        <f>IF(ISERROR(CB580),NA(),(CC580/Calculator!$E$6)/2)</f>
        <v>#N/A</v>
      </c>
      <c r="CU580" s="39" t="e">
        <f>IF(ISERROR(CD580),NA(),(CE580/Calculator!$E$6)/2)</f>
        <v>#N/A</v>
      </c>
      <c r="CV580" s="39" t="e">
        <f>IF(ISERROR(CF580),NA(),(CG580/Calculator!$E$6)/2)</f>
        <v>#N/A</v>
      </c>
      <c r="CW580" s="39" t="e">
        <f>IF(ISERROR(CH580),NA(),(CI580/Calculator!$E$6)/2)</f>
        <v>#N/A</v>
      </c>
      <c r="CX580" s="39" t="e">
        <f>IF(ISERROR(CJ580),NA(),(CK580/Calculator!$E$6)/2)</f>
        <v>#N/A</v>
      </c>
      <c r="CY580" s="39" t="e">
        <f>IF(ISERROR(CL580),NA(),(CM580/Calculator!$E$6)/2)</f>
        <v>#N/A</v>
      </c>
      <c r="CZ580" s="39" t="e">
        <f>IF(ISERROR(CN580),NA(),(CO580/Calculator!$E$6)/2)</f>
        <v>#N/A</v>
      </c>
      <c r="DA580" s="39" t="e">
        <f>IF(ISERROR(CP580),NA(),(CQ580/Calculator!$E$6)/2)</f>
        <v>#N/A</v>
      </c>
    </row>
    <row r="581" spans="1:105" s="34" customFormat="1" ht="12" thickBot="1" x14ac:dyDescent="0.25">
      <c r="A581" s="51" t="str">
        <f t="shared" si="655"/>
        <v/>
      </c>
      <c r="B581" s="52" t="str">
        <f t="shared" si="723"/>
        <v/>
      </c>
      <c r="C581" s="53" t="str">
        <f t="shared" si="656"/>
        <v/>
      </c>
      <c r="D581" s="54"/>
      <c r="E581" s="36">
        <f t="shared" si="657"/>
        <v>0</v>
      </c>
      <c r="F581" s="36">
        <f t="shared" si="658"/>
        <v>0</v>
      </c>
      <c r="G581" s="36">
        <f t="shared" si="659"/>
        <v>0</v>
      </c>
      <c r="H581" s="36">
        <f t="shared" si="660"/>
        <v>0</v>
      </c>
      <c r="I581" s="36">
        <f t="shared" si="661"/>
        <v>0</v>
      </c>
      <c r="J581" s="36">
        <f t="shared" si="662"/>
        <v>0</v>
      </c>
      <c r="K581" s="36">
        <f t="shared" si="663"/>
        <v>0</v>
      </c>
      <c r="L581" s="36">
        <f t="shared" si="664"/>
        <v>0</v>
      </c>
      <c r="M581" s="36">
        <f t="shared" si="665"/>
        <v>0</v>
      </c>
      <c r="N581" s="36">
        <f t="shared" si="666"/>
        <v>0</v>
      </c>
      <c r="O581" s="49">
        <f t="shared" si="667"/>
        <v>0</v>
      </c>
      <c r="P581" s="132" t="str">
        <f t="shared" si="668"/>
        <v/>
      </c>
      <c r="Q581" s="50">
        <f t="shared" si="669"/>
        <v>0</v>
      </c>
      <c r="R581" s="37"/>
      <c r="S581" s="36">
        <f t="shared" si="670"/>
        <v>1000</v>
      </c>
      <c r="T581" s="36">
        <f t="shared" si="671"/>
        <v>0</v>
      </c>
      <c r="U581" s="36">
        <f t="shared" si="672"/>
        <v>0</v>
      </c>
      <c r="V581" s="36">
        <f t="shared" si="673"/>
        <v>0</v>
      </c>
      <c r="W581" s="36">
        <f t="shared" si="674"/>
        <v>3000</v>
      </c>
      <c r="X581" s="36">
        <f t="shared" si="675"/>
        <v>0</v>
      </c>
      <c r="Y581" s="36">
        <f t="shared" si="676"/>
        <v>0</v>
      </c>
      <c r="Z581" s="36">
        <f t="shared" si="677"/>
        <v>154157.95000000004</v>
      </c>
      <c r="AA581" s="36">
        <f t="shared" si="678"/>
        <v>0</v>
      </c>
      <c r="AB581" s="36">
        <f t="shared" si="679"/>
        <v>0</v>
      </c>
      <c r="AC581" s="40"/>
      <c r="AD581" s="36">
        <f t="shared" si="645"/>
        <v>0</v>
      </c>
      <c r="AE581" s="36">
        <f t="shared" si="646"/>
        <v>0</v>
      </c>
      <c r="AF581" s="36">
        <f t="shared" si="647"/>
        <v>0</v>
      </c>
      <c r="AG581" s="36">
        <f t="shared" si="648"/>
        <v>0</v>
      </c>
      <c r="AH581" s="36">
        <f t="shared" si="649"/>
        <v>0</v>
      </c>
      <c r="AI581" s="36">
        <f t="shared" si="650"/>
        <v>0</v>
      </c>
      <c r="AJ581" s="36">
        <f t="shared" si="651"/>
        <v>0</v>
      </c>
      <c r="AK581" s="36">
        <f t="shared" si="652"/>
        <v>0</v>
      </c>
      <c r="AL581" s="36">
        <f t="shared" si="653"/>
        <v>0</v>
      </c>
      <c r="AM581" s="36">
        <f t="shared" si="654"/>
        <v>0</v>
      </c>
      <c r="AN581" s="40"/>
      <c r="AO581" s="36">
        <f t="shared" si="680"/>
        <v>0</v>
      </c>
      <c r="AP581" s="36">
        <f t="shared" si="681"/>
        <v>0</v>
      </c>
      <c r="AQ581" s="36">
        <f t="shared" si="682"/>
        <v>0</v>
      </c>
      <c r="AR581" s="36">
        <f t="shared" si="683"/>
        <v>0</v>
      </c>
      <c r="AS581" s="36">
        <f t="shared" si="684"/>
        <v>0</v>
      </c>
      <c r="AT581" s="36">
        <f t="shared" si="685"/>
        <v>0</v>
      </c>
      <c r="AU581" s="36">
        <f t="shared" si="686"/>
        <v>0</v>
      </c>
      <c r="AV581" s="36">
        <f t="shared" si="687"/>
        <v>448.32</v>
      </c>
      <c r="AW581" s="36">
        <f t="shared" si="688"/>
        <v>0</v>
      </c>
      <c r="AX581" s="36">
        <f t="shared" si="689"/>
        <v>0</v>
      </c>
      <c r="AZ581" s="36">
        <f t="shared" si="701"/>
        <v>0</v>
      </c>
      <c r="BA581" s="36">
        <f t="shared" si="702"/>
        <v>0</v>
      </c>
      <c r="BB581" s="36">
        <f t="shared" si="703"/>
        <v>0</v>
      </c>
      <c r="BC581" s="36">
        <f t="shared" si="704"/>
        <v>0</v>
      </c>
      <c r="BD581" s="36">
        <f t="shared" si="705"/>
        <v>0</v>
      </c>
      <c r="BE581" s="36">
        <f t="shared" si="706"/>
        <v>0</v>
      </c>
      <c r="BF581" s="36">
        <f t="shared" si="707"/>
        <v>0</v>
      </c>
      <c r="BG581" s="36">
        <f t="shared" si="708"/>
        <v>0</v>
      </c>
      <c r="BH581" s="36">
        <f t="shared" si="709"/>
        <v>0</v>
      </c>
      <c r="BI581" s="36">
        <f t="shared" si="710"/>
        <v>0</v>
      </c>
      <c r="BJ581" s="118">
        <f t="shared" si="690"/>
        <v>0</v>
      </c>
      <c r="BK581" s="37"/>
      <c r="BL581" s="38">
        <f t="shared" si="711"/>
        <v>0</v>
      </c>
      <c r="BM581" s="39">
        <f>IF(BA581+AP581+T580&gt;=F$8,0,IF(SUM($BL581:BL581)&lt;$C581,MIN(F$8-(BA581+AP581+T580),$C581-SUM($BL581:BL581)),0))</f>
        <v>0</v>
      </c>
      <c r="BN581" s="39">
        <f>IF(BB581+AQ581+U580&gt;=G$8,0,IF(SUM($BL581:BM581)&lt;$C581,MIN(G$8-(BB581+AQ581+U580),$C581-SUM($BL581:BM581)),0))</f>
        <v>0</v>
      </c>
      <c r="BO581" s="39">
        <f>IF(BC581+AR581+V580&gt;=H$8,0,IF(SUM($BL581:BN581)&lt;$C581,MIN(H$8-(BC581+AR581+V580),$C581-SUM($BL581:BN581)),0))</f>
        <v>0</v>
      </c>
      <c r="BP581" s="39">
        <f>IF(BD581+AS581+W580&gt;=I$8,0,IF(SUM($BL581:BO581)&lt;$C581,MIN(I$8-(BD581+AS581+W580),$C581-SUM($BL581:BO581)),0))</f>
        <v>0</v>
      </c>
      <c r="BQ581" s="39">
        <f>IF(BE581+AT581+X580&gt;=J$8,0,IF(SUM($BL581:BP581)&lt;$C581,MIN(J$8-(BE581+AT581+X580),$C581-SUM($BL581:BP581)),0))</f>
        <v>0</v>
      </c>
      <c r="BR581" s="39">
        <f>IF(BF581+AU581+Y580&gt;=K$8,0,IF(SUM($BL581:BQ581)&lt;$C581,MIN(K$8-(BF581+AU581+Y580),$C581-SUM($BL581:BQ581)),0))</f>
        <v>0</v>
      </c>
      <c r="BS581" s="39">
        <f>IF(BG581+AV581+Z580&gt;=L$8,0,IF(SUM($BL581:BR581)&lt;$C581,MIN(L$8-(BG581+AV581+Z580),$C581-SUM($BL581:BR581)),0))</f>
        <v>0</v>
      </c>
      <c r="BT581" s="39">
        <f>IF(BH581+AW581+AA580&gt;=M$8,0,IF(SUM($BL581:BS581)&lt;$C581,MIN(M$8-(BH581+AW581+AA580),$C581-SUM($BL581:BS581)),0))</f>
        <v>0</v>
      </c>
      <c r="BU581" s="39">
        <f>IF(BI581+AX581+AB580&gt;=N$8,0,IF(SUM($BL581:BT581)&lt;$C581,MIN(N$8-(BI581+AX581+AB580),$C581-SUM($BL581:BT581)),0))</f>
        <v>0</v>
      </c>
      <c r="BW581" s="52" t="e">
        <f t="shared" si="712"/>
        <v>#N/A</v>
      </c>
      <c r="BX581" s="174" t="e">
        <f t="shared" si="713"/>
        <v>#N/A</v>
      </c>
      <c r="BY581" s="39">
        <f t="shared" si="691"/>
        <v>0</v>
      </c>
      <c r="BZ581" s="174" t="e">
        <f t="shared" si="714"/>
        <v>#N/A</v>
      </c>
      <c r="CA581" s="37">
        <f t="shared" si="692"/>
        <v>0</v>
      </c>
      <c r="CB581" s="174" t="e">
        <f t="shared" si="715"/>
        <v>#N/A</v>
      </c>
      <c r="CC581" s="39">
        <f t="shared" si="693"/>
        <v>0</v>
      </c>
      <c r="CD581" s="174" t="e">
        <f t="shared" si="716"/>
        <v>#N/A</v>
      </c>
      <c r="CE581" s="39">
        <f t="shared" si="694"/>
        <v>0</v>
      </c>
      <c r="CF581" s="174" t="e">
        <f t="shared" si="717"/>
        <v>#N/A</v>
      </c>
      <c r="CG581" s="39">
        <f t="shared" si="695"/>
        <v>0</v>
      </c>
      <c r="CH581" s="174" t="e">
        <f t="shared" si="718"/>
        <v>#N/A</v>
      </c>
      <c r="CI581" s="39">
        <f t="shared" si="696"/>
        <v>0</v>
      </c>
      <c r="CJ581" s="174" t="e">
        <f t="shared" si="719"/>
        <v>#N/A</v>
      </c>
      <c r="CK581" s="39">
        <f t="shared" si="697"/>
        <v>0</v>
      </c>
      <c r="CL581" s="174" t="e">
        <f t="shared" si="720"/>
        <v>#N/A</v>
      </c>
      <c r="CM581" s="39">
        <f t="shared" si="698"/>
        <v>0</v>
      </c>
      <c r="CN581" s="174" t="e">
        <f t="shared" si="721"/>
        <v>#N/A</v>
      </c>
      <c r="CO581" s="39">
        <f t="shared" si="699"/>
        <v>0</v>
      </c>
      <c r="CP581" s="174" t="e">
        <f t="shared" si="722"/>
        <v>#N/A</v>
      </c>
      <c r="CQ581" s="39">
        <f t="shared" si="700"/>
        <v>0</v>
      </c>
      <c r="CR581" s="39" t="e">
        <f>IF(ISERROR(BX581),NA(),(BY581/Calculator!$E$6)/2)</f>
        <v>#N/A</v>
      </c>
      <c r="CS581" s="39" t="e">
        <f>IF(ISERROR(BZ581),NA(),(CA581/Calculator!$E$6)/2)</f>
        <v>#N/A</v>
      </c>
      <c r="CT581" s="39" t="e">
        <f>IF(ISERROR(CB581),NA(),(CC581/Calculator!$E$6)/2)</f>
        <v>#N/A</v>
      </c>
      <c r="CU581" s="39" t="e">
        <f>IF(ISERROR(CD581),NA(),(CE581/Calculator!$E$6)/2)</f>
        <v>#N/A</v>
      </c>
      <c r="CV581" s="39" t="e">
        <f>IF(ISERROR(CF581),NA(),(CG581/Calculator!$E$6)/2)</f>
        <v>#N/A</v>
      </c>
      <c r="CW581" s="39" t="e">
        <f>IF(ISERROR(CH581),NA(),(CI581/Calculator!$E$6)/2)</f>
        <v>#N/A</v>
      </c>
      <c r="CX581" s="39" t="e">
        <f>IF(ISERROR(CJ581),NA(),(CK581/Calculator!$E$6)/2)</f>
        <v>#N/A</v>
      </c>
      <c r="CY581" s="39" t="e">
        <f>IF(ISERROR(CL581),NA(),(CM581/Calculator!$E$6)/2)</f>
        <v>#N/A</v>
      </c>
      <c r="CZ581" s="39" t="e">
        <f>IF(ISERROR(CN581),NA(),(CO581/Calculator!$E$6)/2)</f>
        <v>#N/A</v>
      </c>
      <c r="DA581" s="39" t="e">
        <f>IF(ISERROR(CP581),NA(),(CQ581/Calculator!$E$6)/2)</f>
        <v>#N/A</v>
      </c>
    </row>
    <row r="582" spans="1:105" s="34" customFormat="1" ht="12" thickBot="1" x14ac:dyDescent="0.25">
      <c r="A582" s="51" t="str">
        <f t="shared" si="655"/>
        <v/>
      </c>
      <c r="B582" s="52" t="str">
        <f t="shared" si="723"/>
        <v/>
      </c>
      <c r="C582" s="53" t="str">
        <f t="shared" si="656"/>
        <v/>
      </c>
      <c r="D582" s="54"/>
      <c r="E582" s="36">
        <f t="shared" si="657"/>
        <v>0</v>
      </c>
      <c r="F582" s="36">
        <f t="shared" si="658"/>
        <v>0</v>
      </c>
      <c r="G582" s="36">
        <f t="shared" si="659"/>
        <v>0</v>
      </c>
      <c r="H582" s="36">
        <f t="shared" si="660"/>
        <v>0</v>
      </c>
      <c r="I582" s="36">
        <f t="shared" si="661"/>
        <v>0</v>
      </c>
      <c r="J582" s="36">
        <f t="shared" si="662"/>
        <v>0</v>
      </c>
      <c r="K582" s="36">
        <f t="shared" si="663"/>
        <v>0</v>
      </c>
      <c r="L582" s="36">
        <f t="shared" si="664"/>
        <v>0</v>
      </c>
      <c r="M582" s="36">
        <f t="shared" si="665"/>
        <v>0</v>
      </c>
      <c r="N582" s="36">
        <f t="shared" si="666"/>
        <v>0</v>
      </c>
      <c r="O582" s="49">
        <f t="shared" si="667"/>
        <v>0</v>
      </c>
      <c r="P582" s="132" t="str">
        <f t="shared" si="668"/>
        <v/>
      </c>
      <c r="Q582" s="50">
        <f t="shared" si="669"/>
        <v>0</v>
      </c>
      <c r="R582" s="37"/>
      <c r="S582" s="36">
        <f t="shared" si="670"/>
        <v>1000</v>
      </c>
      <c r="T582" s="36">
        <f t="shared" si="671"/>
        <v>0</v>
      </c>
      <c r="U582" s="36">
        <f t="shared" si="672"/>
        <v>0</v>
      </c>
      <c r="V582" s="36">
        <f t="shared" si="673"/>
        <v>0</v>
      </c>
      <c r="W582" s="36">
        <f t="shared" si="674"/>
        <v>3000</v>
      </c>
      <c r="X582" s="36">
        <f t="shared" si="675"/>
        <v>0</v>
      </c>
      <c r="Y582" s="36">
        <f t="shared" si="676"/>
        <v>0</v>
      </c>
      <c r="Z582" s="36">
        <f t="shared" si="677"/>
        <v>154607.58000000005</v>
      </c>
      <c r="AA582" s="36">
        <f t="shared" si="678"/>
        <v>0</v>
      </c>
      <c r="AB582" s="36">
        <f t="shared" si="679"/>
        <v>0</v>
      </c>
      <c r="AC582" s="40"/>
      <c r="AD582" s="36">
        <f t="shared" si="645"/>
        <v>0</v>
      </c>
      <c r="AE582" s="36">
        <f t="shared" si="646"/>
        <v>0</v>
      </c>
      <c r="AF582" s="36">
        <f t="shared" si="647"/>
        <v>0</v>
      </c>
      <c r="AG582" s="36">
        <f t="shared" si="648"/>
        <v>0</v>
      </c>
      <c r="AH582" s="36">
        <f t="shared" si="649"/>
        <v>0</v>
      </c>
      <c r="AI582" s="36">
        <f t="shared" si="650"/>
        <v>0</v>
      </c>
      <c r="AJ582" s="36">
        <f t="shared" si="651"/>
        <v>0</v>
      </c>
      <c r="AK582" s="36">
        <f t="shared" si="652"/>
        <v>0</v>
      </c>
      <c r="AL582" s="36">
        <f t="shared" si="653"/>
        <v>0</v>
      </c>
      <c r="AM582" s="36">
        <f t="shared" si="654"/>
        <v>0</v>
      </c>
      <c r="AN582" s="40"/>
      <c r="AO582" s="36">
        <f t="shared" si="680"/>
        <v>0</v>
      </c>
      <c r="AP582" s="36">
        <f t="shared" si="681"/>
        <v>0</v>
      </c>
      <c r="AQ582" s="36">
        <f t="shared" si="682"/>
        <v>0</v>
      </c>
      <c r="AR582" s="36">
        <f t="shared" si="683"/>
        <v>0</v>
      </c>
      <c r="AS582" s="36">
        <f t="shared" si="684"/>
        <v>0</v>
      </c>
      <c r="AT582" s="36">
        <f t="shared" si="685"/>
        <v>0</v>
      </c>
      <c r="AU582" s="36">
        <f t="shared" si="686"/>
        <v>0</v>
      </c>
      <c r="AV582" s="36">
        <f t="shared" si="687"/>
        <v>449.63</v>
      </c>
      <c r="AW582" s="36">
        <f t="shared" si="688"/>
        <v>0</v>
      </c>
      <c r="AX582" s="36">
        <f t="shared" si="689"/>
        <v>0</v>
      </c>
      <c r="AZ582" s="36">
        <f t="shared" si="701"/>
        <v>0</v>
      </c>
      <c r="BA582" s="36">
        <f t="shared" si="702"/>
        <v>0</v>
      </c>
      <c r="BB582" s="36">
        <f t="shared" si="703"/>
        <v>0</v>
      </c>
      <c r="BC582" s="36">
        <f t="shared" si="704"/>
        <v>0</v>
      </c>
      <c r="BD582" s="36">
        <f t="shared" si="705"/>
        <v>0</v>
      </c>
      <c r="BE582" s="36">
        <f t="shared" si="706"/>
        <v>0</v>
      </c>
      <c r="BF582" s="36">
        <f t="shared" si="707"/>
        <v>0</v>
      </c>
      <c r="BG582" s="36">
        <f t="shared" si="708"/>
        <v>0</v>
      </c>
      <c r="BH582" s="36">
        <f t="shared" si="709"/>
        <v>0</v>
      </c>
      <c r="BI582" s="36">
        <f t="shared" si="710"/>
        <v>0</v>
      </c>
      <c r="BJ582" s="118">
        <f t="shared" si="690"/>
        <v>0</v>
      </c>
      <c r="BK582" s="37"/>
      <c r="BL582" s="38">
        <f t="shared" si="711"/>
        <v>0</v>
      </c>
      <c r="BM582" s="39">
        <f>IF(BA582+AP582+T581&gt;=F$8,0,IF(SUM($BL582:BL582)&lt;$C582,MIN(F$8-(BA582+AP582+T581),$C582-SUM($BL582:BL582)),0))</f>
        <v>0</v>
      </c>
      <c r="BN582" s="39">
        <f>IF(BB582+AQ582+U581&gt;=G$8,0,IF(SUM($BL582:BM582)&lt;$C582,MIN(G$8-(BB582+AQ582+U581),$C582-SUM($BL582:BM582)),0))</f>
        <v>0</v>
      </c>
      <c r="BO582" s="39">
        <f>IF(BC582+AR582+V581&gt;=H$8,0,IF(SUM($BL582:BN582)&lt;$C582,MIN(H$8-(BC582+AR582+V581),$C582-SUM($BL582:BN582)),0))</f>
        <v>0</v>
      </c>
      <c r="BP582" s="39">
        <f>IF(BD582+AS582+W581&gt;=I$8,0,IF(SUM($BL582:BO582)&lt;$C582,MIN(I$8-(BD582+AS582+W581),$C582-SUM($BL582:BO582)),0))</f>
        <v>0</v>
      </c>
      <c r="BQ582" s="39">
        <f>IF(BE582+AT582+X581&gt;=J$8,0,IF(SUM($BL582:BP582)&lt;$C582,MIN(J$8-(BE582+AT582+X581),$C582-SUM($BL582:BP582)),0))</f>
        <v>0</v>
      </c>
      <c r="BR582" s="39">
        <f>IF(BF582+AU582+Y581&gt;=K$8,0,IF(SUM($BL582:BQ582)&lt;$C582,MIN(K$8-(BF582+AU582+Y581),$C582-SUM($BL582:BQ582)),0))</f>
        <v>0</v>
      </c>
      <c r="BS582" s="39">
        <f>IF(BG582+AV582+Z581&gt;=L$8,0,IF(SUM($BL582:BR582)&lt;$C582,MIN(L$8-(BG582+AV582+Z581),$C582-SUM($BL582:BR582)),0))</f>
        <v>0</v>
      </c>
      <c r="BT582" s="39">
        <f>IF(BH582+AW582+AA581&gt;=M$8,0,IF(SUM($BL582:BS582)&lt;$C582,MIN(M$8-(BH582+AW582+AA581),$C582-SUM($BL582:BS582)),0))</f>
        <v>0</v>
      </c>
      <c r="BU582" s="39">
        <f>IF(BI582+AX582+AB581&gt;=N$8,0,IF(SUM($BL582:BT582)&lt;$C582,MIN(N$8-(BI582+AX582+AB581),$C582-SUM($BL582:BT582)),0))</f>
        <v>0</v>
      </c>
      <c r="BW582" s="52" t="e">
        <f t="shared" si="712"/>
        <v>#N/A</v>
      </c>
      <c r="BX582" s="174" t="e">
        <f t="shared" si="713"/>
        <v>#N/A</v>
      </c>
      <c r="BY582" s="39">
        <f t="shared" si="691"/>
        <v>0</v>
      </c>
      <c r="BZ582" s="174" t="e">
        <f t="shared" si="714"/>
        <v>#N/A</v>
      </c>
      <c r="CA582" s="37">
        <f t="shared" si="692"/>
        <v>0</v>
      </c>
      <c r="CB582" s="174" t="e">
        <f t="shared" si="715"/>
        <v>#N/A</v>
      </c>
      <c r="CC582" s="39">
        <f t="shared" si="693"/>
        <v>0</v>
      </c>
      <c r="CD582" s="174" t="e">
        <f t="shared" si="716"/>
        <v>#N/A</v>
      </c>
      <c r="CE582" s="39">
        <f t="shared" si="694"/>
        <v>0</v>
      </c>
      <c r="CF582" s="174" t="e">
        <f t="shared" si="717"/>
        <v>#N/A</v>
      </c>
      <c r="CG582" s="39">
        <f t="shared" si="695"/>
        <v>0</v>
      </c>
      <c r="CH582" s="174" t="e">
        <f t="shared" si="718"/>
        <v>#N/A</v>
      </c>
      <c r="CI582" s="39">
        <f t="shared" si="696"/>
        <v>0</v>
      </c>
      <c r="CJ582" s="174" t="e">
        <f t="shared" si="719"/>
        <v>#N/A</v>
      </c>
      <c r="CK582" s="39">
        <f t="shared" si="697"/>
        <v>0</v>
      </c>
      <c r="CL582" s="174" t="e">
        <f t="shared" si="720"/>
        <v>#N/A</v>
      </c>
      <c r="CM582" s="39">
        <f t="shared" si="698"/>
        <v>0</v>
      </c>
      <c r="CN582" s="174" t="e">
        <f t="shared" si="721"/>
        <v>#N/A</v>
      </c>
      <c r="CO582" s="39">
        <f t="shared" si="699"/>
        <v>0</v>
      </c>
      <c r="CP582" s="174" t="e">
        <f t="shared" si="722"/>
        <v>#N/A</v>
      </c>
      <c r="CQ582" s="39">
        <f t="shared" si="700"/>
        <v>0</v>
      </c>
      <c r="CR582" s="39" t="e">
        <f>IF(ISERROR(BX582),NA(),(BY582/Calculator!$E$6)/2)</f>
        <v>#N/A</v>
      </c>
      <c r="CS582" s="39" t="e">
        <f>IF(ISERROR(BZ582),NA(),(CA582/Calculator!$E$6)/2)</f>
        <v>#N/A</v>
      </c>
      <c r="CT582" s="39" t="e">
        <f>IF(ISERROR(CB582),NA(),(CC582/Calculator!$E$6)/2)</f>
        <v>#N/A</v>
      </c>
      <c r="CU582" s="39" t="e">
        <f>IF(ISERROR(CD582),NA(),(CE582/Calculator!$E$6)/2)</f>
        <v>#N/A</v>
      </c>
      <c r="CV582" s="39" t="e">
        <f>IF(ISERROR(CF582),NA(),(CG582/Calculator!$E$6)/2)</f>
        <v>#N/A</v>
      </c>
      <c r="CW582" s="39" t="e">
        <f>IF(ISERROR(CH582),NA(),(CI582/Calculator!$E$6)/2)</f>
        <v>#N/A</v>
      </c>
      <c r="CX582" s="39" t="e">
        <f>IF(ISERROR(CJ582),NA(),(CK582/Calculator!$E$6)/2)</f>
        <v>#N/A</v>
      </c>
      <c r="CY582" s="39" t="e">
        <f>IF(ISERROR(CL582),NA(),(CM582/Calculator!$E$6)/2)</f>
        <v>#N/A</v>
      </c>
      <c r="CZ582" s="39" t="e">
        <f>IF(ISERROR(CN582),NA(),(CO582/Calculator!$E$6)/2)</f>
        <v>#N/A</v>
      </c>
      <c r="DA582" s="39" t="e">
        <f>IF(ISERROR(CP582),NA(),(CQ582/Calculator!$E$6)/2)</f>
        <v>#N/A</v>
      </c>
    </row>
    <row r="583" spans="1:105" s="34" customFormat="1" ht="12" thickBot="1" x14ac:dyDescent="0.25">
      <c r="A583" s="51" t="str">
        <f t="shared" si="655"/>
        <v/>
      </c>
      <c r="B583" s="52" t="str">
        <f t="shared" si="723"/>
        <v/>
      </c>
      <c r="C583" s="53" t="str">
        <f t="shared" si="656"/>
        <v/>
      </c>
      <c r="D583" s="54"/>
      <c r="E583" s="36">
        <f t="shared" si="657"/>
        <v>0</v>
      </c>
      <c r="F583" s="36">
        <f t="shared" si="658"/>
        <v>0</v>
      </c>
      <c r="G583" s="36">
        <f t="shared" si="659"/>
        <v>0</v>
      </c>
      <c r="H583" s="36">
        <f t="shared" si="660"/>
        <v>0</v>
      </c>
      <c r="I583" s="36">
        <f t="shared" si="661"/>
        <v>0</v>
      </c>
      <c r="J583" s="36">
        <f t="shared" si="662"/>
        <v>0</v>
      </c>
      <c r="K583" s="36">
        <f t="shared" si="663"/>
        <v>0</v>
      </c>
      <c r="L583" s="36">
        <f t="shared" si="664"/>
        <v>0</v>
      </c>
      <c r="M583" s="36">
        <f t="shared" si="665"/>
        <v>0</v>
      </c>
      <c r="N583" s="36">
        <f t="shared" si="666"/>
        <v>0</v>
      </c>
      <c r="O583" s="49">
        <f t="shared" si="667"/>
        <v>0</v>
      </c>
      <c r="P583" s="132" t="str">
        <f t="shared" si="668"/>
        <v/>
      </c>
      <c r="Q583" s="50">
        <f t="shared" si="669"/>
        <v>0</v>
      </c>
      <c r="R583" s="37"/>
      <c r="S583" s="36">
        <f t="shared" si="670"/>
        <v>1000</v>
      </c>
      <c r="T583" s="36">
        <f t="shared" si="671"/>
        <v>0</v>
      </c>
      <c r="U583" s="36">
        <f t="shared" si="672"/>
        <v>0</v>
      </c>
      <c r="V583" s="36">
        <f t="shared" si="673"/>
        <v>0</v>
      </c>
      <c r="W583" s="36">
        <f t="shared" si="674"/>
        <v>3000</v>
      </c>
      <c r="X583" s="36">
        <f t="shared" si="675"/>
        <v>0</v>
      </c>
      <c r="Y583" s="36">
        <f t="shared" si="676"/>
        <v>0</v>
      </c>
      <c r="Z583" s="36">
        <f t="shared" si="677"/>
        <v>155058.52000000005</v>
      </c>
      <c r="AA583" s="36">
        <f t="shared" si="678"/>
        <v>0</v>
      </c>
      <c r="AB583" s="36">
        <f t="shared" si="679"/>
        <v>0</v>
      </c>
      <c r="AC583" s="40"/>
      <c r="AD583" s="36">
        <f t="shared" si="645"/>
        <v>0</v>
      </c>
      <c r="AE583" s="36">
        <f t="shared" si="646"/>
        <v>0</v>
      </c>
      <c r="AF583" s="36">
        <f t="shared" si="647"/>
        <v>0</v>
      </c>
      <c r="AG583" s="36">
        <f t="shared" si="648"/>
        <v>0</v>
      </c>
      <c r="AH583" s="36">
        <f t="shared" si="649"/>
        <v>0</v>
      </c>
      <c r="AI583" s="36">
        <f t="shared" si="650"/>
        <v>0</v>
      </c>
      <c r="AJ583" s="36">
        <f t="shared" si="651"/>
        <v>0</v>
      </c>
      <c r="AK583" s="36">
        <f t="shared" si="652"/>
        <v>0</v>
      </c>
      <c r="AL583" s="36">
        <f t="shared" si="653"/>
        <v>0</v>
      </c>
      <c r="AM583" s="36">
        <f t="shared" si="654"/>
        <v>0</v>
      </c>
      <c r="AN583" s="40"/>
      <c r="AO583" s="36">
        <f t="shared" si="680"/>
        <v>0</v>
      </c>
      <c r="AP583" s="36">
        <f t="shared" si="681"/>
        <v>0</v>
      </c>
      <c r="AQ583" s="36">
        <f t="shared" si="682"/>
        <v>0</v>
      </c>
      <c r="AR583" s="36">
        <f t="shared" si="683"/>
        <v>0</v>
      </c>
      <c r="AS583" s="36">
        <f t="shared" si="684"/>
        <v>0</v>
      </c>
      <c r="AT583" s="36">
        <f t="shared" si="685"/>
        <v>0</v>
      </c>
      <c r="AU583" s="36">
        <f t="shared" si="686"/>
        <v>0</v>
      </c>
      <c r="AV583" s="36">
        <f t="shared" si="687"/>
        <v>450.94</v>
      </c>
      <c r="AW583" s="36">
        <f t="shared" si="688"/>
        <v>0</v>
      </c>
      <c r="AX583" s="36">
        <f t="shared" si="689"/>
        <v>0</v>
      </c>
      <c r="AZ583" s="36">
        <f t="shared" si="701"/>
        <v>0</v>
      </c>
      <c r="BA583" s="36">
        <f t="shared" si="702"/>
        <v>0</v>
      </c>
      <c r="BB583" s="36">
        <f t="shared" si="703"/>
        <v>0</v>
      </c>
      <c r="BC583" s="36">
        <f t="shared" si="704"/>
        <v>0</v>
      </c>
      <c r="BD583" s="36">
        <f t="shared" si="705"/>
        <v>0</v>
      </c>
      <c r="BE583" s="36">
        <f t="shared" si="706"/>
        <v>0</v>
      </c>
      <c r="BF583" s="36">
        <f t="shared" si="707"/>
        <v>0</v>
      </c>
      <c r="BG583" s="36">
        <f t="shared" si="708"/>
        <v>0</v>
      </c>
      <c r="BH583" s="36">
        <f t="shared" si="709"/>
        <v>0</v>
      </c>
      <c r="BI583" s="36">
        <f t="shared" si="710"/>
        <v>0</v>
      </c>
      <c r="BJ583" s="118">
        <f t="shared" si="690"/>
        <v>0</v>
      </c>
      <c r="BK583" s="37"/>
      <c r="BL583" s="38">
        <f t="shared" si="711"/>
        <v>0</v>
      </c>
      <c r="BM583" s="39">
        <f>IF(BA583+AP583+T582&gt;=F$8,0,IF(SUM($BL583:BL583)&lt;$C583,MIN(F$8-(BA583+AP583+T582),$C583-SUM($BL583:BL583)),0))</f>
        <v>0</v>
      </c>
      <c r="BN583" s="39">
        <f>IF(BB583+AQ583+U582&gt;=G$8,0,IF(SUM($BL583:BM583)&lt;$C583,MIN(G$8-(BB583+AQ583+U582),$C583-SUM($BL583:BM583)),0))</f>
        <v>0</v>
      </c>
      <c r="BO583" s="39">
        <f>IF(BC583+AR583+V582&gt;=H$8,0,IF(SUM($BL583:BN583)&lt;$C583,MIN(H$8-(BC583+AR583+V582),$C583-SUM($BL583:BN583)),0))</f>
        <v>0</v>
      </c>
      <c r="BP583" s="39">
        <f>IF(BD583+AS583+W582&gt;=I$8,0,IF(SUM($BL583:BO583)&lt;$C583,MIN(I$8-(BD583+AS583+W582),$C583-SUM($BL583:BO583)),0))</f>
        <v>0</v>
      </c>
      <c r="BQ583" s="39">
        <f>IF(BE583+AT583+X582&gt;=J$8,0,IF(SUM($BL583:BP583)&lt;$C583,MIN(J$8-(BE583+AT583+X582),$C583-SUM($BL583:BP583)),0))</f>
        <v>0</v>
      </c>
      <c r="BR583" s="39">
        <f>IF(BF583+AU583+Y582&gt;=K$8,0,IF(SUM($BL583:BQ583)&lt;$C583,MIN(K$8-(BF583+AU583+Y582),$C583-SUM($BL583:BQ583)),0))</f>
        <v>0</v>
      </c>
      <c r="BS583" s="39">
        <f>IF(BG583+AV583+Z582&gt;=L$8,0,IF(SUM($BL583:BR583)&lt;$C583,MIN(L$8-(BG583+AV583+Z582),$C583-SUM($BL583:BR583)),0))</f>
        <v>0</v>
      </c>
      <c r="BT583" s="39">
        <f>IF(BH583+AW583+AA582&gt;=M$8,0,IF(SUM($BL583:BS583)&lt;$C583,MIN(M$8-(BH583+AW583+AA582),$C583-SUM($BL583:BS583)),0))</f>
        <v>0</v>
      </c>
      <c r="BU583" s="39">
        <f>IF(BI583+AX583+AB582&gt;=N$8,0,IF(SUM($BL583:BT583)&lt;$C583,MIN(N$8-(BI583+AX583+AB582),$C583-SUM($BL583:BT583)),0))</f>
        <v>0</v>
      </c>
      <c r="BW583" s="52" t="e">
        <f t="shared" si="712"/>
        <v>#N/A</v>
      </c>
      <c r="BX583" s="174" t="e">
        <f t="shared" si="713"/>
        <v>#N/A</v>
      </c>
      <c r="BY583" s="39">
        <f t="shared" si="691"/>
        <v>0</v>
      </c>
      <c r="BZ583" s="174" t="e">
        <f t="shared" si="714"/>
        <v>#N/A</v>
      </c>
      <c r="CA583" s="37">
        <f t="shared" si="692"/>
        <v>0</v>
      </c>
      <c r="CB583" s="174" t="e">
        <f t="shared" si="715"/>
        <v>#N/A</v>
      </c>
      <c r="CC583" s="39">
        <f t="shared" si="693"/>
        <v>0</v>
      </c>
      <c r="CD583" s="174" t="e">
        <f t="shared" si="716"/>
        <v>#N/A</v>
      </c>
      <c r="CE583" s="39">
        <f t="shared" si="694"/>
        <v>0</v>
      </c>
      <c r="CF583" s="174" t="e">
        <f t="shared" si="717"/>
        <v>#N/A</v>
      </c>
      <c r="CG583" s="39">
        <f t="shared" si="695"/>
        <v>0</v>
      </c>
      <c r="CH583" s="174" t="e">
        <f t="shared" si="718"/>
        <v>#N/A</v>
      </c>
      <c r="CI583" s="39">
        <f t="shared" si="696"/>
        <v>0</v>
      </c>
      <c r="CJ583" s="174" t="e">
        <f t="shared" si="719"/>
        <v>#N/A</v>
      </c>
      <c r="CK583" s="39">
        <f t="shared" si="697"/>
        <v>0</v>
      </c>
      <c r="CL583" s="174" t="e">
        <f t="shared" si="720"/>
        <v>#N/A</v>
      </c>
      <c r="CM583" s="39">
        <f t="shared" si="698"/>
        <v>0</v>
      </c>
      <c r="CN583" s="174" t="e">
        <f t="shared" si="721"/>
        <v>#N/A</v>
      </c>
      <c r="CO583" s="39">
        <f t="shared" si="699"/>
        <v>0</v>
      </c>
      <c r="CP583" s="174" t="e">
        <f t="shared" si="722"/>
        <v>#N/A</v>
      </c>
      <c r="CQ583" s="39">
        <f t="shared" si="700"/>
        <v>0</v>
      </c>
      <c r="CR583" s="39" t="e">
        <f>IF(ISERROR(BX583),NA(),(BY583/Calculator!$E$6)/2)</f>
        <v>#N/A</v>
      </c>
      <c r="CS583" s="39" t="e">
        <f>IF(ISERROR(BZ583),NA(),(CA583/Calculator!$E$6)/2)</f>
        <v>#N/A</v>
      </c>
      <c r="CT583" s="39" t="e">
        <f>IF(ISERROR(CB583),NA(),(CC583/Calculator!$E$6)/2)</f>
        <v>#N/A</v>
      </c>
      <c r="CU583" s="39" t="e">
        <f>IF(ISERROR(CD583),NA(),(CE583/Calculator!$E$6)/2)</f>
        <v>#N/A</v>
      </c>
      <c r="CV583" s="39" t="e">
        <f>IF(ISERROR(CF583),NA(),(CG583/Calculator!$E$6)/2)</f>
        <v>#N/A</v>
      </c>
      <c r="CW583" s="39" t="e">
        <f>IF(ISERROR(CH583),NA(),(CI583/Calculator!$E$6)/2)</f>
        <v>#N/A</v>
      </c>
      <c r="CX583" s="39" t="e">
        <f>IF(ISERROR(CJ583),NA(),(CK583/Calculator!$E$6)/2)</f>
        <v>#N/A</v>
      </c>
      <c r="CY583" s="39" t="e">
        <f>IF(ISERROR(CL583),NA(),(CM583/Calculator!$E$6)/2)</f>
        <v>#N/A</v>
      </c>
      <c r="CZ583" s="39" t="e">
        <f>IF(ISERROR(CN583),NA(),(CO583/Calculator!$E$6)/2)</f>
        <v>#N/A</v>
      </c>
      <c r="DA583" s="39" t="e">
        <f>IF(ISERROR(CP583),NA(),(CQ583/Calculator!$E$6)/2)</f>
        <v>#N/A</v>
      </c>
    </row>
    <row r="584" spans="1:105" s="34" customFormat="1" ht="12" thickBot="1" x14ac:dyDescent="0.25">
      <c r="A584" s="51" t="str">
        <f t="shared" si="655"/>
        <v/>
      </c>
      <c r="B584" s="52" t="str">
        <f t="shared" si="723"/>
        <v/>
      </c>
      <c r="C584" s="53" t="str">
        <f t="shared" si="656"/>
        <v/>
      </c>
      <c r="D584" s="54"/>
      <c r="E584" s="36">
        <f t="shared" si="657"/>
        <v>0</v>
      </c>
      <c r="F584" s="36">
        <f t="shared" si="658"/>
        <v>0</v>
      </c>
      <c r="G584" s="36">
        <f t="shared" si="659"/>
        <v>0</v>
      </c>
      <c r="H584" s="36">
        <f t="shared" si="660"/>
        <v>0</v>
      </c>
      <c r="I584" s="36">
        <f t="shared" si="661"/>
        <v>0</v>
      </c>
      <c r="J584" s="36">
        <f t="shared" si="662"/>
        <v>0</v>
      </c>
      <c r="K584" s="36">
        <f t="shared" si="663"/>
        <v>0</v>
      </c>
      <c r="L584" s="36">
        <f t="shared" si="664"/>
        <v>0</v>
      </c>
      <c r="M584" s="36">
        <f t="shared" si="665"/>
        <v>0</v>
      </c>
      <c r="N584" s="36">
        <f t="shared" si="666"/>
        <v>0</v>
      </c>
      <c r="O584" s="49">
        <f t="shared" si="667"/>
        <v>0</v>
      </c>
      <c r="P584" s="132" t="str">
        <f t="shared" si="668"/>
        <v/>
      </c>
      <c r="Q584" s="50">
        <f t="shared" si="669"/>
        <v>0</v>
      </c>
      <c r="R584" s="37"/>
      <c r="S584" s="36">
        <f t="shared" si="670"/>
        <v>1000</v>
      </c>
      <c r="T584" s="36">
        <f t="shared" si="671"/>
        <v>0</v>
      </c>
      <c r="U584" s="36">
        <f t="shared" si="672"/>
        <v>0</v>
      </c>
      <c r="V584" s="36">
        <f t="shared" si="673"/>
        <v>0</v>
      </c>
      <c r="W584" s="36">
        <f t="shared" si="674"/>
        <v>3000</v>
      </c>
      <c r="X584" s="36">
        <f t="shared" si="675"/>
        <v>0</v>
      </c>
      <c r="Y584" s="36">
        <f t="shared" si="676"/>
        <v>0</v>
      </c>
      <c r="Z584" s="36">
        <f t="shared" si="677"/>
        <v>155510.77000000005</v>
      </c>
      <c r="AA584" s="36">
        <f t="shared" si="678"/>
        <v>0</v>
      </c>
      <c r="AB584" s="36">
        <f t="shared" si="679"/>
        <v>0</v>
      </c>
      <c r="AC584" s="40"/>
      <c r="AD584" s="36">
        <f t="shared" si="645"/>
        <v>0</v>
      </c>
      <c r="AE584" s="36">
        <f t="shared" si="646"/>
        <v>0</v>
      </c>
      <c r="AF584" s="36">
        <f t="shared" si="647"/>
        <v>0</v>
      </c>
      <c r="AG584" s="36">
        <f t="shared" si="648"/>
        <v>0</v>
      </c>
      <c r="AH584" s="36">
        <f t="shared" si="649"/>
        <v>0</v>
      </c>
      <c r="AI584" s="36">
        <f t="shared" si="650"/>
        <v>0</v>
      </c>
      <c r="AJ584" s="36">
        <f t="shared" si="651"/>
        <v>0</v>
      </c>
      <c r="AK584" s="36">
        <f t="shared" si="652"/>
        <v>0</v>
      </c>
      <c r="AL584" s="36">
        <f t="shared" si="653"/>
        <v>0</v>
      </c>
      <c r="AM584" s="36">
        <f t="shared" si="654"/>
        <v>0</v>
      </c>
      <c r="AN584" s="40"/>
      <c r="AO584" s="36">
        <f t="shared" si="680"/>
        <v>0</v>
      </c>
      <c r="AP584" s="36">
        <f t="shared" si="681"/>
        <v>0</v>
      </c>
      <c r="AQ584" s="36">
        <f t="shared" si="682"/>
        <v>0</v>
      </c>
      <c r="AR584" s="36">
        <f t="shared" si="683"/>
        <v>0</v>
      </c>
      <c r="AS584" s="36">
        <f t="shared" si="684"/>
        <v>0</v>
      </c>
      <c r="AT584" s="36">
        <f t="shared" si="685"/>
        <v>0</v>
      </c>
      <c r="AU584" s="36">
        <f t="shared" si="686"/>
        <v>0</v>
      </c>
      <c r="AV584" s="36">
        <f t="shared" si="687"/>
        <v>452.25</v>
      </c>
      <c r="AW584" s="36">
        <f t="shared" si="688"/>
        <v>0</v>
      </c>
      <c r="AX584" s="36">
        <f t="shared" si="689"/>
        <v>0</v>
      </c>
      <c r="AZ584" s="36">
        <f t="shared" si="701"/>
        <v>0</v>
      </c>
      <c r="BA584" s="36">
        <f t="shared" si="702"/>
        <v>0</v>
      </c>
      <c r="BB584" s="36">
        <f t="shared" si="703"/>
        <v>0</v>
      </c>
      <c r="BC584" s="36">
        <f t="shared" si="704"/>
        <v>0</v>
      </c>
      <c r="BD584" s="36">
        <f t="shared" si="705"/>
        <v>0</v>
      </c>
      <c r="BE584" s="36">
        <f t="shared" si="706"/>
        <v>0</v>
      </c>
      <c r="BF584" s="36">
        <f t="shared" si="707"/>
        <v>0</v>
      </c>
      <c r="BG584" s="36">
        <f t="shared" si="708"/>
        <v>0</v>
      </c>
      <c r="BH584" s="36">
        <f t="shared" si="709"/>
        <v>0</v>
      </c>
      <c r="BI584" s="36">
        <f t="shared" si="710"/>
        <v>0</v>
      </c>
      <c r="BJ584" s="118">
        <f t="shared" si="690"/>
        <v>0</v>
      </c>
      <c r="BK584" s="37"/>
      <c r="BL584" s="38">
        <f t="shared" si="711"/>
        <v>0</v>
      </c>
      <c r="BM584" s="39">
        <f>IF(BA584+AP584+T583&gt;=F$8,0,IF(SUM($BL584:BL584)&lt;$C584,MIN(F$8-(BA584+AP584+T583),$C584-SUM($BL584:BL584)),0))</f>
        <v>0</v>
      </c>
      <c r="BN584" s="39">
        <f>IF(BB584+AQ584+U583&gt;=G$8,0,IF(SUM($BL584:BM584)&lt;$C584,MIN(G$8-(BB584+AQ584+U583),$C584-SUM($BL584:BM584)),0))</f>
        <v>0</v>
      </c>
      <c r="BO584" s="39">
        <f>IF(BC584+AR584+V583&gt;=H$8,0,IF(SUM($BL584:BN584)&lt;$C584,MIN(H$8-(BC584+AR584+V583),$C584-SUM($BL584:BN584)),0))</f>
        <v>0</v>
      </c>
      <c r="BP584" s="39">
        <f>IF(BD584+AS584+W583&gt;=I$8,0,IF(SUM($BL584:BO584)&lt;$C584,MIN(I$8-(BD584+AS584+W583),$C584-SUM($BL584:BO584)),0))</f>
        <v>0</v>
      </c>
      <c r="BQ584" s="39">
        <f>IF(BE584+AT584+X583&gt;=J$8,0,IF(SUM($BL584:BP584)&lt;$C584,MIN(J$8-(BE584+AT584+X583),$C584-SUM($BL584:BP584)),0))</f>
        <v>0</v>
      </c>
      <c r="BR584" s="39">
        <f>IF(BF584+AU584+Y583&gt;=K$8,0,IF(SUM($BL584:BQ584)&lt;$C584,MIN(K$8-(BF584+AU584+Y583),$C584-SUM($BL584:BQ584)),0))</f>
        <v>0</v>
      </c>
      <c r="BS584" s="39">
        <f>IF(BG584+AV584+Z583&gt;=L$8,0,IF(SUM($BL584:BR584)&lt;$C584,MIN(L$8-(BG584+AV584+Z583),$C584-SUM($BL584:BR584)),0))</f>
        <v>0</v>
      </c>
      <c r="BT584" s="39">
        <f>IF(BH584+AW584+AA583&gt;=M$8,0,IF(SUM($BL584:BS584)&lt;$C584,MIN(M$8-(BH584+AW584+AA583),$C584-SUM($BL584:BS584)),0))</f>
        <v>0</v>
      </c>
      <c r="BU584" s="39">
        <f>IF(BI584+AX584+AB583&gt;=N$8,0,IF(SUM($BL584:BT584)&lt;$C584,MIN(N$8-(BI584+AX584+AB583),$C584-SUM($BL584:BT584)),0))</f>
        <v>0</v>
      </c>
      <c r="BW584" s="52" t="e">
        <f t="shared" si="712"/>
        <v>#N/A</v>
      </c>
      <c r="BX584" s="174" t="e">
        <f t="shared" si="713"/>
        <v>#N/A</v>
      </c>
      <c r="BY584" s="39">
        <f t="shared" si="691"/>
        <v>0</v>
      </c>
      <c r="BZ584" s="174" t="e">
        <f t="shared" si="714"/>
        <v>#N/A</v>
      </c>
      <c r="CA584" s="37">
        <f t="shared" si="692"/>
        <v>0</v>
      </c>
      <c r="CB584" s="174" t="e">
        <f t="shared" si="715"/>
        <v>#N/A</v>
      </c>
      <c r="CC584" s="39">
        <f t="shared" si="693"/>
        <v>0</v>
      </c>
      <c r="CD584" s="174" t="e">
        <f t="shared" si="716"/>
        <v>#N/A</v>
      </c>
      <c r="CE584" s="39">
        <f t="shared" si="694"/>
        <v>0</v>
      </c>
      <c r="CF584" s="174" t="e">
        <f t="shared" si="717"/>
        <v>#N/A</v>
      </c>
      <c r="CG584" s="39">
        <f t="shared" si="695"/>
        <v>0</v>
      </c>
      <c r="CH584" s="174" t="e">
        <f t="shared" si="718"/>
        <v>#N/A</v>
      </c>
      <c r="CI584" s="39">
        <f t="shared" si="696"/>
        <v>0</v>
      </c>
      <c r="CJ584" s="174" t="e">
        <f t="shared" si="719"/>
        <v>#N/A</v>
      </c>
      <c r="CK584" s="39">
        <f t="shared" si="697"/>
        <v>0</v>
      </c>
      <c r="CL584" s="174" t="e">
        <f t="shared" si="720"/>
        <v>#N/A</v>
      </c>
      <c r="CM584" s="39">
        <f t="shared" si="698"/>
        <v>0</v>
      </c>
      <c r="CN584" s="174" t="e">
        <f t="shared" si="721"/>
        <v>#N/A</v>
      </c>
      <c r="CO584" s="39">
        <f t="shared" si="699"/>
        <v>0</v>
      </c>
      <c r="CP584" s="174" t="e">
        <f t="shared" si="722"/>
        <v>#N/A</v>
      </c>
      <c r="CQ584" s="39">
        <f t="shared" si="700"/>
        <v>0</v>
      </c>
      <c r="CR584" s="39" t="e">
        <f>IF(ISERROR(BX584),NA(),(BY584/Calculator!$E$6)/2)</f>
        <v>#N/A</v>
      </c>
      <c r="CS584" s="39" t="e">
        <f>IF(ISERROR(BZ584),NA(),(CA584/Calculator!$E$6)/2)</f>
        <v>#N/A</v>
      </c>
      <c r="CT584" s="39" t="e">
        <f>IF(ISERROR(CB584),NA(),(CC584/Calculator!$E$6)/2)</f>
        <v>#N/A</v>
      </c>
      <c r="CU584" s="39" t="e">
        <f>IF(ISERROR(CD584),NA(),(CE584/Calculator!$E$6)/2)</f>
        <v>#N/A</v>
      </c>
      <c r="CV584" s="39" t="e">
        <f>IF(ISERROR(CF584),NA(),(CG584/Calculator!$E$6)/2)</f>
        <v>#N/A</v>
      </c>
      <c r="CW584" s="39" t="e">
        <f>IF(ISERROR(CH584),NA(),(CI584/Calculator!$E$6)/2)</f>
        <v>#N/A</v>
      </c>
      <c r="CX584" s="39" t="e">
        <f>IF(ISERROR(CJ584),NA(),(CK584/Calculator!$E$6)/2)</f>
        <v>#N/A</v>
      </c>
      <c r="CY584" s="39" t="e">
        <f>IF(ISERROR(CL584),NA(),(CM584/Calculator!$E$6)/2)</f>
        <v>#N/A</v>
      </c>
      <c r="CZ584" s="39" t="e">
        <f>IF(ISERROR(CN584),NA(),(CO584/Calculator!$E$6)/2)</f>
        <v>#N/A</v>
      </c>
      <c r="DA584" s="39" t="e">
        <f>IF(ISERROR(CP584),NA(),(CQ584/Calculator!$E$6)/2)</f>
        <v>#N/A</v>
      </c>
    </row>
    <row r="585" spans="1:105" s="34" customFormat="1" ht="12" thickBot="1" x14ac:dyDescent="0.25">
      <c r="A585" s="51" t="str">
        <f t="shared" si="655"/>
        <v/>
      </c>
      <c r="B585" s="52" t="str">
        <f t="shared" si="723"/>
        <v/>
      </c>
      <c r="C585" s="53" t="str">
        <f t="shared" si="656"/>
        <v/>
      </c>
      <c r="D585" s="54"/>
      <c r="E585" s="36">
        <f t="shared" si="657"/>
        <v>0</v>
      </c>
      <c r="F585" s="36">
        <f t="shared" si="658"/>
        <v>0</v>
      </c>
      <c r="G585" s="36">
        <f t="shared" si="659"/>
        <v>0</v>
      </c>
      <c r="H585" s="36">
        <f t="shared" si="660"/>
        <v>0</v>
      </c>
      <c r="I585" s="36">
        <f t="shared" si="661"/>
        <v>0</v>
      </c>
      <c r="J585" s="36">
        <f t="shared" si="662"/>
        <v>0</v>
      </c>
      <c r="K585" s="36">
        <f t="shared" si="663"/>
        <v>0</v>
      </c>
      <c r="L585" s="36">
        <f t="shared" si="664"/>
        <v>0</v>
      </c>
      <c r="M585" s="36">
        <f t="shared" si="665"/>
        <v>0</v>
      </c>
      <c r="N585" s="36">
        <f t="shared" si="666"/>
        <v>0</v>
      </c>
      <c r="O585" s="49">
        <f t="shared" si="667"/>
        <v>0</v>
      </c>
      <c r="P585" s="132" t="str">
        <f t="shared" si="668"/>
        <v/>
      </c>
      <c r="Q585" s="50">
        <f t="shared" si="669"/>
        <v>0</v>
      </c>
      <c r="R585" s="37"/>
      <c r="S585" s="36">
        <f t="shared" si="670"/>
        <v>1000</v>
      </c>
      <c r="T585" s="36">
        <f t="shared" si="671"/>
        <v>0</v>
      </c>
      <c r="U585" s="36">
        <f t="shared" si="672"/>
        <v>0</v>
      </c>
      <c r="V585" s="36">
        <f t="shared" si="673"/>
        <v>0</v>
      </c>
      <c r="W585" s="36">
        <f t="shared" si="674"/>
        <v>3000</v>
      </c>
      <c r="X585" s="36">
        <f t="shared" si="675"/>
        <v>0</v>
      </c>
      <c r="Y585" s="36">
        <f t="shared" si="676"/>
        <v>0</v>
      </c>
      <c r="Z585" s="36">
        <f t="shared" si="677"/>
        <v>155964.34000000005</v>
      </c>
      <c r="AA585" s="36">
        <f t="shared" si="678"/>
        <v>0</v>
      </c>
      <c r="AB585" s="36">
        <f t="shared" si="679"/>
        <v>0</v>
      </c>
      <c r="AC585" s="40"/>
      <c r="AD585" s="36">
        <f t="shared" si="645"/>
        <v>0</v>
      </c>
      <c r="AE585" s="36">
        <f t="shared" si="646"/>
        <v>0</v>
      </c>
      <c r="AF585" s="36">
        <f t="shared" si="647"/>
        <v>0</v>
      </c>
      <c r="AG585" s="36">
        <f t="shared" si="648"/>
        <v>0</v>
      </c>
      <c r="AH585" s="36">
        <f t="shared" si="649"/>
        <v>0</v>
      </c>
      <c r="AI585" s="36">
        <f t="shared" si="650"/>
        <v>0</v>
      </c>
      <c r="AJ585" s="36">
        <f t="shared" si="651"/>
        <v>0</v>
      </c>
      <c r="AK585" s="36">
        <f t="shared" si="652"/>
        <v>0</v>
      </c>
      <c r="AL585" s="36">
        <f t="shared" si="653"/>
        <v>0</v>
      </c>
      <c r="AM585" s="36">
        <f t="shared" si="654"/>
        <v>0</v>
      </c>
      <c r="AN585" s="40"/>
      <c r="AO585" s="36">
        <f t="shared" si="680"/>
        <v>0</v>
      </c>
      <c r="AP585" s="36">
        <f t="shared" si="681"/>
        <v>0</v>
      </c>
      <c r="AQ585" s="36">
        <f t="shared" si="682"/>
        <v>0</v>
      </c>
      <c r="AR585" s="36">
        <f t="shared" si="683"/>
        <v>0</v>
      </c>
      <c r="AS585" s="36">
        <f t="shared" si="684"/>
        <v>0</v>
      </c>
      <c r="AT585" s="36">
        <f t="shared" si="685"/>
        <v>0</v>
      </c>
      <c r="AU585" s="36">
        <f t="shared" si="686"/>
        <v>0</v>
      </c>
      <c r="AV585" s="36">
        <f t="shared" si="687"/>
        <v>453.57</v>
      </c>
      <c r="AW585" s="36">
        <f t="shared" si="688"/>
        <v>0</v>
      </c>
      <c r="AX585" s="36">
        <f t="shared" si="689"/>
        <v>0</v>
      </c>
      <c r="AZ585" s="36">
        <f t="shared" si="701"/>
        <v>0</v>
      </c>
      <c r="BA585" s="36">
        <f t="shared" si="702"/>
        <v>0</v>
      </c>
      <c r="BB585" s="36">
        <f t="shared" si="703"/>
        <v>0</v>
      </c>
      <c r="BC585" s="36">
        <f t="shared" si="704"/>
        <v>0</v>
      </c>
      <c r="BD585" s="36">
        <f t="shared" si="705"/>
        <v>0</v>
      </c>
      <c r="BE585" s="36">
        <f t="shared" si="706"/>
        <v>0</v>
      </c>
      <c r="BF585" s="36">
        <f t="shared" si="707"/>
        <v>0</v>
      </c>
      <c r="BG585" s="36">
        <f t="shared" si="708"/>
        <v>0</v>
      </c>
      <c r="BH585" s="36">
        <f t="shared" si="709"/>
        <v>0</v>
      </c>
      <c r="BI585" s="36">
        <f t="shared" si="710"/>
        <v>0</v>
      </c>
      <c r="BJ585" s="118">
        <f t="shared" si="690"/>
        <v>0</v>
      </c>
      <c r="BK585" s="37"/>
      <c r="BL585" s="38">
        <f t="shared" si="711"/>
        <v>0</v>
      </c>
      <c r="BM585" s="39">
        <f>IF(BA585+AP585+T584&gt;=F$8,0,IF(SUM($BL585:BL585)&lt;$C585,MIN(F$8-(BA585+AP585+T584),$C585-SUM($BL585:BL585)),0))</f>
        <v>0</v>
      </c>
      <c r="BN585" s="39">
        <f>IF(BB585+AQ585+U584&gt;=G$8,0,IF(SUM($BL585:BM585)&lt;$C585,MIN(G$8-(BB585+AQ585+U584),$C585-SUM($BL585:BM585)),0))</f>
        <v>0</v>
      </c>
      <c r="BO585" s="39">
        <f>IF(BC585+AR585+V584&gt;=H$8,0,IF(SUM($BL585:BN585)&lt;$C585,MIN(H$8-(BC585+AR585+V584),$C585-SUM($BL585:BN585)),0))</f>
        <v>0</v>
      </c>
      <c r="BP585" s="39">
        <f>IF(BD585+AS585+W584&gt;=I$8,0,IF(SUM($BL585:BO585)&lt;$C585,MIN(I$8-(BD585+AS585+W584),$C585-SUM($BL585:BO585)),0))</f>
        <v>0</v>
      </c>
      <c r="BQ585" s="39">
        <f>IF(BE585+AT585+X584&gt;=J$8,0,IF(SUM($BL585:BP585)&lt;$C585,MIN(J$8-(BE585+AT585+X584),$C585-SUM($BL585:BP585)),0))</f>
        <v>0</v>
      </c>
      <c r="BR585" s="39">
        <f>IF(BF585+AU585+Y584&gt;=K$8,0,IF(SUM($BL585:BQ585)&lt;$C585,MIN(K$8-(BF585+AU585+Y584),$C585-SUM($BL585:BQ585)),0))</f>
        <v>0</v>
      </c>
      <c r="BS585" s="39">
        <f>IF(BG585+AV585+Z584&gt;=L$8,0,IF(SUM($BL585:BR585)&lt;$C585,MIN(L$8-(BG585+AV585+Z584),$C585-SUM($BL585:BR585)),0))</f>
        <v>0</v>
      </c>
      <c r="BT585" s="39">
        <f>IF(BH585+AW585+AA584&gt;=M$8,0,IF(SUM($BL585:BS585)&lt;$C585,MIN(M$8-(BH585+AW585+AA584),$C585-SUM($BL585:BS585)),0))</f>
        <v>0</v>
      </c>
      <c r="BU585" s="39">
        <f>IF(BI585+AX585+AB584&gt;=N$8,0,IF(SUM($BL585:BT585)&lt;$C585,MIN(N$8-(BI585+AX585+AB584),$C585-SUM($BL585:BT585)),0))</f>
        <v>0</v>
      </c>
      <c r="BW585" s="52" t="e">
        <f t="shared" si="712"/>
        <v>#N/A</v>
      </c>
      <c r="BX585" s="174" t="e">
        <f t="shared" si="713"/>
        <v>#N/A</v>
      </c>
      <c r="BY585" s="39">
        <f t="shared" si="691"/>
        <v>0</v>
      </c>
      <c r="BZ585" s="174" t="e">
        <f t="shared" si="714"/>
        <v>#N/A</v>
      </c>
      <c r="CA585" s="37">
        <f t="shared" si="692"/>
        <v>0</v>
      </c>
      <c r="CB585" s="174" t="e">
        <f t="shared" si="715"/>
        <v>#N/A</v>
      </c>
      <c r="CC585" s="39">
        <f t="shared" si="693"/>
        <v>0</v>
      </c>
      <c r="CD585" s="174" t="e">
        <f t="shared" si="716"/>
        <v>#N/A</v>
      </c>
      <c r="CE585" s="39">
        <f t="shared" si="694"/>
        <v>0</v>
      </c>
      <c r="CF585" s="174" t="e">
        <f t="shared" si="717"/>
        <v>#N/A</v>
      </c>
      <c r="CG585" s="39">
        <f t="shared" si="695"/>
        <v>0</v>
      </c>
      <c r="CH585" s="174" t="e">
        <f t="shared" si="718"/>
        <v>#N/A</v>
      </c>
      <c r="CI585" s="39">
        <f t="shared" si="696"/>
        <v>0</v>
      </c>
      <c r="CJ585" s="174" t="e">
        <f t="shared" si="719"/>
        <v>#N/A</v>
      </c>
      <c r="CK585" s="39">
        <f t="shared" si="697"/>
        <v>0</v>
      </c>
      <c r="CL585" s="174" t="e">
        <f t="shared" si="720"/>
        <v>#N/A</v>
      </c>
      <c r="CM585" s="39">
        <f t="shared" si="698"/>
        <v>0</v>
      </c>
      <c r="CN585" s="174" t="e">
        <f t="shared" si="721"/>
        <v>#N/A</v>
      </c>
      <c r="CO585" s="39">
        <f t="shared" si="699"/>
        <v>0</v>
      </c>
      <c r="CP585" s="174" t="e">
        <f t="shared" si="722"/>
        <v>#N/A</v>
      </c>
      <c r="CQ585" s="39">
        <f t="shared" si="700"/>
        <v>0</v>
      </c>
      <c r="CR585" s="39" t="e">
        <f>IF(ISERROR(BX585),NA(),(BY585/Calculator!$E$6)/2)</f>
        <v>#N/A</v>
      </c>
      <c r="CS585" s="39" t="e">
        <f>IF(ISERROR(BZ585),NA(),(CA585/Calculator!$E$6)/2)</f>
        <v>#N/A</v>
      </c>
      <c r="CT585" s="39" t="e">
        <f>IF(ISERROR(CB585),NA(),(CC585/Calculator!$E$6)/2)</f>
        <v>#N/A</v>
      </c>
      <c r="CU585" s="39" t="e">
        <f>IF(ISERROR(CD585),NA(),(CE585/Calculator!$E$6)/2)</f>
        <v>#N/A</v>
      </c>
      <c r="CV585" s="39" t="e">
        <f>IF(ISERROR(CF585),NA(),(CG585/Calculator!$E$6)/2)</f>
        <v>#N/A</v>
      </c>
      <c r="CW585" s="39" t="e">
        <f>IF(ISERROR(CH585),NA(),(CI585/Calculator!$E$6)/2)</f>
        <v>#N/A</v>
      </c>
      <c r="CX585" s="39" t="e">
        <f>IF(ISERROR(CJ585),NA(),(CK585/Calculator!$E$6)/2)</f>
        <v>#N/A</v>
      </c>
      <c r="CY585" s="39" t="e">
        <f>IF(ISERROR(CL585),NA(),(CM585/Calculator!$E$6)/2)</f>
        <v>#N/A</v>
      </c>
      <c r="CZ585" s="39" t="e">
        <f>IF(ISERROR(CN585),NA(),(CO585/Calculator!$E$6)/2)</f>
        <v>#N/A</v>
      </c>
      <c r="DA585" s="39" t="e">
        <f>IF(ISERROR(CP585),NA(),(CQ585/Calculator!$E$6)/2)</f>
        <v>#N/A</v>
      </c>
    </row>
    <row r="586" spans="1:105" s="34" customFormat="1" ht="12" thickBot="1" x14ac:dyDescent="0.25">
      <c r="A586" s="51" t="str">
        <f t="shared" si="655"/>
        <v/>
      </c>
      <c r="B586" s="52" t="str">
        <f t="shared" si="723"/>
        <v/>
      </c>
      <c r="C586" s="53" t="str">
        <f t="shared" si="656"/>
        <v/>
      </c>
      <c r="D586" s="54"/>
      <c r="E586" s="36">
        <f t="shared" si="657"/>
        <v>0</v>
      </c>
      <c r="F586" s="36">
        <f t="shared" si="658"/>
        <v>0</v>
      </c>
      <c r="G586" s="36">
        <f t="shared" si="659"/>
        <v>0</v>
      </c>
      <c r="H586" s="36">
        <f t="shared" si="660"/>
        <v>0</v>
      </c>
      <c r="I586" s="36">
        <f t="shared" si="661"/>
        <v>0</v>
      </c>
      <c r="J586" s="36">
        <f t="shared" si="662"/>
        <v>0</v>
      </c>
      <c r="K586" s="36">
        <f t="shared" si="663"/>
        <v>0</v>
      </c>
      <c r="L586" s="36">
        <f t="shared" si="664"/>
        <v>0</v>
      </c>
      <c r="M586" s="36">
        <f t="shared" si="665"/>
        <v>0</v>
      </c>
      <c r="N586" s="36">
        <f t="shared" si="666"/>
        <v>0</v>
      </c>
      <c r="O586" s="49">
        <f t="shared" si="667"/>
        <v>0</v>
      </c>
      <c r="P586" s="132" t="str">
        <f t="shared" si="668"/>
        <v/>
      </c>
      <c r="Q586" s="50">
        <f t="shared" si="669"/>
        <v>0</v>
      </c>
      <c r="R586" s="37"/>
      <c r="S586" s="36">
        <f t="shared" si="670"/>
        <v>1000</v>
      </c>
      <c r="T586" s="36">
        <f t="shared" si="671"/>
        <v>0</v>
      </c>
      <c r="U586" s="36">
        <f t="shared" si="672"/>
        <v>0</v>
      </c>
      <c r="V586" s="36">
        <f t="shared" si="673"/>
        <v>0</v>
      </c>
      <c r="W586" s="36">
        <f t="shared" si="674"/>
        <v>3000</v>
      </c>
      <c r="X586" s="36">
        <f t="shared" si="675"/>
        <v>0</v>
      </c>
      <c r="Y586" s="36">
        <f t="shared" si="676"/>
        <v>0</v>
      </c>
      <c r="Z586" s="36">
        <f t="shared" si="677"/>
        <v>156419.24000000005</v>
      </c>
      <c r="AA586" s="36">
        <f t="shared" si="678"/>
        <v>0</v>
      </c>
      <c r="AB586" s="36">
        <f t="shared" si="679"/>
        <v>0</v>
      </c>
      <c r="AC586" s="40"/>
      <c r="AD586" s="36">
        <f t="shared" si="645"/>
        <v>0</v>
      </c>
      <c r="AE586" s="36">
        <f t="shared" si="646"/>
        <v>0</v>
      </c>
      <c r="AF586" s="36">
        <f t="shared" si="647"/>
        <v>0</v>
      </c>
      <c r="AG586" s="36">
        <f t="shared" si="648"/>
        <v>0</v>
      </c>
      <c r="AH586" s="36">
        <f t="shared" si="649"/>
        <v>0</v>
      </c>
      <c r="AI586" s="36">
        <f t="shared" si="650"/>
        <v>0</v>
      </c>
      <c r="AJ586" s="36">
        <f t="shared" si="651"/>
        <v>0</v>
      </c>
      <c r="AK586" s="36">
        <f t="shared" si="652"/>
        <v>0</v>
      </c>
      <c r="AL586" s="36">
        <f t="shared" si="653"/>
        <v>0</v>
      </c>
      <c r="AM586" s="36">
        <f t="shared" si="654"/>
        <v>0</v>
      </c>
      <c r="AN586" s="40"/>
      <c r="AO586" s="36">
        <f t="shared" si="680"/>
        <v>0</v>
      </c>
      <c r="AP586" s="36">
        <f t="shared" si="681"/>
        <v>0</v>
      </c>
      <c r="AQ586" s="36">
        <f t="shared" si="682"/>
        <v>0</v>
      </c>
      <c r="AR586" s="36">
        <f t="shared" si="683"/>
        <v>0</v>
      </c>
      <c r="AS586" s="36">
        <f t="shared" si="684"/>
        <v>0</v>
      </c>
      <c r="AT586" s="36">
        <f t="shared" si="685"/>
        <v>0</v>
      </c>
      <c r="AU586" s="36">
        <f t="shared" si="686"/>
        <v>0</v>
      </c>
      <c r="AV586" s="36">
        <f t="shared" si="687"/>
        <v>454.9</v>
      </c>
      <c r="AW586" s="36">
        <f t="shared" si="688"/>
        <v>0</v>
      </c>
      <c r="AX586" s="36">
        <f t="shared" si="689"/>
        <v>0</v>
      </c>
      <c r="AZ586" s="36">
        <f t="shared" si="701"/>
        <v>0</v>
      </c>
      <c r="BA586" s="36">
        <f t="shared" si="702"/>
        <v>0</v>
      </c>
      <c r="BB586" s="36">
        <f t="shared" si="703"/>
        <v>0</v>
      </c>
      <c r="BC586" s="36">
        <f t="shared" si="704"/>
        <v>0</v>
      </c>
      <c r="BD586" s="36">
        <f t="shared" si="705"/>
        <v>0</v>
      </c>
      <c r="BE586" s="36">
        <f t="shared" si="706"/>
        <v>0</v>
      </c>
      <c r="BF586" s="36">
        <f t="shared" si="707"/>
        <v>0</v>
      </c>
      <c r="BG586" s="36">
        <f t="shared" si="708"/>
        <v>0</v>
      </c>
      <c r="BH586" s="36">
        <f t="shared" si="709"/>
        <v>0</v>
      </c>
      <c r="BI586" s="36">
        <f t="shared" si="710"/>
        <v>0</v>
      </c>
      <c r="BJ586" s="118">
        <f t="shared" si="690"/>
        <v>0</v>
      </c>
      <c r="BK586" s="37"/>
      <c r="BL586" s="38">
        <f t="shared" si="711"/>
        <v>0</v>
      </c>
      <c r="BM586" s="39">
        <f>IF(BA586+AP586+T585&gt;=F$8,0,IF(SUM($BL586:BL586)&lt;$C586,MIN(F$8-(BA586+AP586+T585),$C586-SUM($BL586:BL586)),0))</f>
        <v>0</v>
      </c>
      <c r="BN586" s="39">
        <f>IF(BB586+AQ586+U585&gt;=G$8,0,IF(SUM($BL586:BM586)&lt;$C586,MIN(G$8-(BB586+AQ586+U585),$C586-SUM($BL586:BM586)),0))</f>
        <v>0</v>
      </c>
      <c r="BO586" s="39">
        <f>IF(BC586+AR586+V585&gt;=H$8,0,IF(SUM($BL586:BN586)&lt;$C586,MIN(H$8-(BC586+AR586+V585),$C586-SUM($BL586:BN586)),0))</f>
        <v>0</v>
      </c>
      <c r="BP586" s="39">
        <f>IF(BD586+AS586+W585&gt;=I$8,0,IF(SUM($BL586:BO586)&lt;$C586,MIN(I$8-(BD586+AS586+W585),$C586-SUM($BL586:BO586)),0))</f>
        <v>0</v>
      </c>
      <c r="BQ586" s="39">
        <f>IF(BE586+AT586+X585&gt;=J$8,0,IF(SUM($BL586:BP586)&lt;$C586,MIN(J$8-(BE586+AT586+X585),$C586-SUM($BL586:BP586)),0))</f>
        <v>0</v>
      </c>
      <c r="BR586" s="39">
        <f>IF(BF586+AU586+Y585&gt;=K$8,0,IF(SUM($BL586:BQ586)&lt;$C586,MIN(K$8-(BF586+AU586+Y585),$C586-SUM($BL586:BQ586)),0))</f>
        <v>0</v>
      </c>
      <c r="BS586" s="39">
        <f>IF(BG586+AV586+Z585&gt;=L$8,0,IF(SUM($BL586:BR586)&lt;$C586,MIN(L$8-(BG586+AV586+Z585),$C586-SUM($BL586:BR586)),0))</f>
        <v>0</v>
      </c>
      <c r="BT586" s="39">
        <f>IF(BH586+AW586+AA585&gt;=M$8,0,IF(SUM($BL586:BS586)&lt;$C586,MIN(M$8-(BH586+AW586+AA585),$C586-SUM($BL586:BS586)),0))</f>
        <v>0</v>
      </c>
      <c r="BU586" s="39">
        <f>IF(BI586+AX586+AB585&gt;=N$8,0,IF(SUM($BL586:BT586)&lt;$C586,MIN(N$8-(BI586+AX586+AB585),$C586-SUM($BL586:BT586)),0))</f>
        <v>0</v>
      </c>
      <c r="BW586" s="52" t="e">
        <f t="shared" si="712"/>
        <v>#N/A</v>
      </c>
      <c r="BX586" s="174" t="e">
        <f t="shared" si="713"/>
        <v>#N/A</v>
      </c>
      <c r="BY586" s="39">
        <f t="shared" si="691"/>
        <v>0</v>
      </c>
      <c r="BZ586" s="174" t="e">
        <f t="shared" si="714"/>
        <v>#N/A</v>
      </c>
      <c r="CA586" s="37">
        <f t="shared" si="692"/>
        <v>0</v>
      </c>
      <c r="CB586" s="174" t="e">
        <f t="shared" si="715"/>
        <v>#N/A</v>
      </c>
      <c r="CC586" s="39">
        <f t="shared" si="693"/>
        <v>0</v>
      </c>
      <c r="CD586" s="174" t="e">
        <f t="shared" si="716"/>
        <v>#N/A</v>
      </c>
      <c r="CE586" s="39">
        <f t="shared" si="694"/>
        <v>0</v>
      </c>
      <c r="CF586" s="174" t="e">
        <f t="shared" si="717"/>
        <v>#N/A</v>
      </c>
      <c r="CG586" s="39">
        <f t="shared" si="695"/>
        <v>0</v>
      </c>
      <c r="CH586" s="174" t="e">
        <f t="shared" si="718"/>
        <v>#N/A</v>
      </c>
      <c r="CI586" s="39">
        <f t="shared" si="696"/>
        <v>0</v>
      </c>
      <c r="CJ586" s="174" t="e">
        <f t="shared" si="719"/>
        <v>#N/A</v>
      </c>
      <c r="CK586" s="39">
        <f t="shared" si="697"/>
        <v>0</v>
      </c>
      <c r="CL586" s="174" t="e">
        <f t="shared" si="720"/>
        <v>#N/A</v>
      </c>
      <c r="CM586" s="39">
        <f t="shared" si="698"/>
        <v>0</v>
      </c>
      <c r="CN586" s="174" t="e">
        <f t="shared" si="721"/>
        <v>#N/A</v>
      </c>
      <c r="CO586" s="39">
        <f t="shared" si="699"/>
        <v>0</v>
      </c>
      <c r="CP586" s="174" t="e">
        <f t="shared" si="722"/>
        <v>#N/A</v>
      </c>
      <c r="CQ586" s="39">
        <f t="shared" si="700"/>
        <v>0</v>
      </c>
      <c r="CR586" s="39" t="e">
        <f>IF(ISERROR(BX586),NA(),(BY586/Calculator!$E$6)/2)</f>
        <v>#N/A</v>
      </c>
      <c r="CS586" s="39" t="e">
        <f>IF(ISERROR(BZ586),NA(),(CA586/Calculator!$E$6)/2)</f>
        <v>#N/A</v>
      </c>
      <c r="CT586" s="39" t="e">
        <f>IF(ISERROR(CB586),NA(),(CC586/Calculator!$E$6)/2)</f>
        <v>#N/A</v>
      </c>
      <c r="CU586" s="39" t="e">
        <f>IF(ISERROR(CD586),NA(),(CE586/Calculator!$E$6)/2)</f>
        <v>#N/A</v>
      </c>
      <c r="CV586" s="39" t="e">
        <f>IF(ISERROR(CF586),NA(),(CG586/Calculator!$E$6)/2)</f>
        <v>#N/A</v>
      </c>
      <c r="CW586" s="39" t="e">
        <f>IF(ISERROR(CH586),NA(),(CI586/Calculator!$E$6)/2)</f>
        <v>#N/A</v>
      </c>
      <c r="CX586" s="39" t="e">
        <f>IF(ISERROR(CJ586),NA(),(CK586/Calculator!$E$6)/2)</f>
        <v>#N/A</v>
      </c>
      <c r="CY586" s="39" t="e">
        <f>IF(ISERROR(CL586),NA(),(CM586/Calculator!$E$6)/2)</f>
        <v>#N/A</v>
      </c>
      <c r="CZ586" s="39" t="e">
        <f>IF(ISERROR(CN586),NA(),(CO586/Calculator!$E$6)/2)</f>
        <v>#N/A</v>
      </c>
      <c r="DA586" s="39" t="e">
        <f>IF(ISERROR(CP586),NA(),(CQ586/Calculator!$E$6)/2)</f>
        <v>#N/A</v>
      </c>
    </row>
    <row r="587" spans="1:105" s="34" customFormat="1" ht="12" thickBot="1" x14ac:dyDescent="0.25">
      <c r="A587" s="51" t="str">
        <f t="shared" si="655"/>
        <v/>
      </c>
      <c r="B587" s="52" t="str">
        <f t="shared" si="723"/>
        <v/>
      </c>
      <c r="C587" s="53" t="str">
        <f t="shared" si="656"/>
        <v/>
      </c>
      <c r="D587" s="54"/>
      <c r="E587" s="36">
        <f t="shared" si="657"/>
        <v>0</v>
      </c>
      <c r="F587" s="36">
        <f t="shared" si="658"/>
        <v>0</v>
      </c>
      <c r="G587" s="36">
        <f t="shared" si="659"/>
        <v>0</v>
      </c>
      <c r="H587" s="36">
        <f t="shared" si="660"/>
        <v>0</v>
      </c>
      <c r="I587" s="36">
        <f t="shared" si="661"/>
        <v>0</v>
      </c>
      <c r="J587" s="36">
        <f t="shared" si="662"/>
        <v>0</v>
      </c>
      <c r="K587" s="36">
        <f t="shared" si="663"/>
        <v>0</v>
      </c>
      <c r="L587" s="36">
        <f t="shared" si="664"/>
        <v>0</v>
      </c>
      <c r="M587" s="36">
        <f t="shared" si="665"/>
        <v>0</v>
      </c>
      <c r="N587" s="36">
        <f t="shared" si="666"/>
        <v>0</v>
      </c>
      <c r="O587" s="49">
        <f t="shared" si="667"/>
        <v>0</v>
      </c>
      <c r="P587" s="132" t="str">
        <f t="shared" si="668"/>
        <v/>
      </c>
      <c r="Q587" s="50">
        <f t="shared" si="669"/>
        <v>0</v>
      </c>
      <c r="R587" s="37"/>
      <c r="S587" s="36">
        <f t="shared" si="670"/>
        <v>1000</v>
      </c>
      <c r="T587" s="36">
        <f t="shared" si="671"/>
        <v>0</v>
      </c>
      <c r="U587" s="36">
        <f t="shared" si="672"/>
        <v>0</v>
      </c>
      <c r="V587" s="36">
        <f t="shared" si="673"/>
        <v>0</v>
      </c>
      <c r="W587" s="36">
        <f t="shared" si="674"/>
        <v>3000</v>
      </c>
      <c r="X587" s="36">
        <f t="shared" si="675"/>
        <v>0</v>
      </c>
      <c r="Y587" s="36">
        <f t="shared" si="676"/>
        <v>0</v>
      </c>
      <c r="Z587" s="36">
        <f t="shared" si="677"/>
        <v>156875.46000000005</v>
      </c>
      <c r="AA587" s="36">
        <f t="shared" si="678"/>
        <v>0</v>
      </c>
      <c r="AB587" s="36">
        <f t="shared" si="679"/>
        <v>0</v>
      </c>
      <c r="AC587" s="40"/>
      <c r="AD587" s="36">
        <f t="shared" si="645"/>
        <v>0</v>
      </c>
      <c r="AE587" s="36">
        <f t="shared" si="646"/>
        <v>0</v>
      </c>
      <c r="AF587" s="36">
        <f t="shared" si="647"/>
        <v>0</v>
      </c>
      <c r="AG587" s="36">
        <f t="shared" si="648"/>
        <v>0</v>
      </c>
      <c r="AH587" s="36">
        <f t="shared" si="649"/>
        <v>0</v>
      </c>
      <c r="AI587" s="36">
        <f t="shared" si="650"/>
        <v>0</v>
      </c>
      <c r="AJ587" s="36">
        <f t="shared" si="651"/>
        <v>0</v>
      </c>
      <c r="AK587" s="36">
        <f t="shared" si="652"/>
        <v>0</v>
      </c>
      <c r="AL587" s="36">
        <f t="shared" si="653"/>
        <v>0</v>
      </c>
      <c r="AM587" s="36">
        <f t="shared" si="654"/>
        <v>0</v>
      </c>
      <c r="AN587" s="40"/>
      <c r="AO587" s="36">
        <f t="shared" si="680"/>
        <v>0</v>
      </c>
      <c r="AP587" s="36">
        <f t="shared" si="681"/>
        <v>0</v>
      </c>
      <c r="AQ587" s="36">
        <f t="shared" si="682"/>
        <v>0</v>
      </c>
      <c r="AR587" s="36">
        <f t="shared" si="683"/>
        <v>0</v>
      </c>
      <c r="AS587" s="36">
        <f t="shared" si="684"/>
        <v>0</v>
      </c>
      <c r="AT587" s="36">
        <f t="shared" si="685"/>
        <v>0</v>
      </c>
      <c r="AU587" s="36">
        <f t="shared" si="686"/>
        <v>0</v>
      </c>
      <c r="AV587" s="36">
        <f t="shared" si="687"/>
        <v>456.22</v>
      </c>
      <c r="AW587" s="36">
        <f t="shared" si="688"/>
        <v>0</v>
      </c>
      <c r="AX587" s="36">
        <f t="shared" si="689"/>
        <v>0</v>
      </c>
      <c r="AZ587" s="36">
        <f t="shared" si="701"/>
        <v>0</v>
      </c>
      <c r="BA587" s="36">
        <f t="shared" si="702"/>
        <v>0</v>
      </c>
      <c r="BB587" s="36">
        <f t="shared" si="703"/>
        <v>0</v>
      </c>
      <c r="BC587" s="36">
        <f t="shared" si="704"/>
        <v>0</v>
      </c>
      <c r="BD587" s="36">
        <f t="shared" si="705"/>
        <v>0</v>
      </c>
      <c r="BE587" s="36">
        <f t="shared" si="706"/>
        <v>0</v>
      </c>
      <c r="BF587" s="36">
        <f t="shared" si="707"/>
        <v>0</v>
      </c>
      <c r="BG587" s="36">
        <f t="shared" si="708"/>
        <v>0</v>
      </c>
      <c r="BH587" s="36">
        <f t="shared" si="709"/>
        <v>0</v>
      </c>
      <c r="BI587" s="36">
        <f t="shared" si="710"/>
        <v>0</v>
      </c>
      <c r="BJ587" s="118">
        <f t="shared" si="690"/>
        <v>0</v>
      </c>
      <c r="BK587" s="37"/>
      <c r="BL587" s="38">
        <f t="shared" si="711"/>
        <v>0</v>
      </c>
      <c r="BM587" s="39">
        <f>IF(BA587+AP587+T586&gt;=F$8,0,IF(SUM($BL587:BL587)&lt;$C587,MIN(F$8-(BA587+AP587+T586),$C587-SUM($BL587:BL587)),0))</f>
        <v>0</v>
      </c>
      <c r="BN587" s="39">
        <f>IF(BB587+AQ587+U586&gt;=G$8,0,IF(SUM($BL587:BM587)&lt;$C587,MIN(G$8-(BB587+AQ587+U586),$C587-SUM($BL587:BM587)),0))</f>
        <v>0</v>
      </c>
      <c r="BO587" s="39">
        <f>IF(BC587+AR587+V586&gt;=H$8,0,IF(SUM($BL587:BN587)&lt;$C587,MIN(H$8-(BC587+AR587+V586),$C587-SUM($BL587:BN587)),0))</f>
        <v>0</v>
      </c>
      <c r="BP587" s="39">
        <f>IF(BD587+AS587+W586&gt;=I$8,0,IF(SUM($BL587:BO587)&lt;$C587,MIN(I$8-(BD587+AS587+W586),$C587-SUM($BL587:BO587)),0))</f>
        <v>0</v>
      </c>
      <c r="BQ587" s="39">
        <f>IF(BE587+AT587+X586&gt;=J$8,0,IF(SUM($BL587:BP587)&lt;$C587,MIN(J$8-(BE587+AT587+X586),$C587-SUM($BL587:BP587)),0))</f>
        <v>0</v>
      </c>
      <c r="BR587" s="39">
        <f>IF(BF587+AU587+Y586&gt;=K$8,0,IF(SUM($BL587:BQ587)&lt;$C587,MIN(K$8-(BF587+AU587+Y586),$C587-SUM($BL587:BQ587)),0))</f>
        <v>0</v>
      </c>
      <c r="BS587" s="39">
        <f>IF(BG587+AV587+Z586&gt;=L$8,0,IF(SUM($BL587:BR587)&lt;$C587,MIN(L$8-(BG587+AV587+Z586),$C587-SUM($BL587:BR587)),0))</f>
        <v>0</v>
      </c>
      <c r="BT587" s="39">
        <f>IF(BH587+AW587+AA586&gt;=M$8,0,IF(SUM($BL587:BS587)&lt;$C587,MIN(M$8-(BH587+AW587+AA586),$C587-SUM($BL587:BS587)),0))</f>
        <v>0</v>
      </c>
      <c r="BU587" s="39">
        <f>IF(BI587+AX587+AB586&gt;=N$8,0,IF(SUM($BL587:BT587)&lt;$C587,MIN(N$8-(BI587+AX587+AB586),$C587-SUM($BL587:BT587)),0))</f>
        <v>0</v>
      </c>
      <c r="BW587" s="52" t="e">
        <f t="shared" si="712"/>
        <v>#N/A</v>
      </c>
      <c r="BX587" s="174" t="e">
        <f t="shared" si="713"/>
        <v>#N/A</v>
      </c>
      <c r="BY587" s="39">
        <f t="shared" si="691"/>
        <v>0</v>
      </c>
      <c r="BZ587" s="174" t="e">
        <f t="shared" si="714"/>
        <v>#N/A</v>
      </c>
      <c r="CA587" s="37">
        <f t="shared" si="692"/>
        <v>0</v>
      </c>
      <c r="CB587" s="174" t="e">
        <f t="shared" si="715"/>
        <v>#N/A</v>
      </c>
      <c r="CC587" s="39">
        <f t="shared" si="693"/>
        <v>0</v>
      </c>
      <c r="CD587" s="174" t="e">
        <f t="shared" si="716"/>
        <v>#N/A</v>
      </c>
      <c r="CE587" s="39">
        <f t="shared" si="694"/>
        <v>0</v>
      </c>
      <c r="CF587" s="174" t="e">
        <f t="shared" si="717"/>
        <v>#N/A</v>
      </c>
      <c r="CG587" s="39">
        <f t="shared" si="695"/>
        <v>0</v>
      </c>
      <c r="CH587" s="174" t="e">
        <f t="shared" si="718"/>
        <v>#N/A</v>
      </c>
      <c r="CI587" s="39">
        <f t="shared" si="696"/>
        <v>0</v>
      </c>
      <c r="CJ587" s="174" t="e">
        <f t="shared" si="719"/>
        <v>#N/A</v>
      </c>
      <c r="CK587" s="39">
        <f t="shared" si="697"/>
        <v>0</v>
      </c>
      <c r="CL587" s="174" t="e">
        <f t="shared" si="720"/>
        <v>#N/A</v>
      </c>
      <c r="CM587" s="39">
        <f t="shared" si="698"/>
        <v>0</v>
      </c>
      <c r="CN587" s="174" t="e">
        <f t="shared" si="721"/>
        <v>#N/A</v>
      </c>
      <c r="CO587" s="39">
        <f t="shared" si="699"/>
        <v>0</v>
      </c>
      <c r="CP587" s="174" t="e">
        <f t="shared" si="722"/>
        <v>#N/A</v>
      </c>
      <c r="CQ587" s="39">
        <f t="shared" si="700"/>
        <v>0</v>
      </c>
      <c r="CR587" s="39" t="e">
        <f>IF(ISERROR(BX587),NA(),(BY587/Calculator!$E$6)/2)</f>
        <v>#N/A</v>
      </c>
      <c r="CS587" s="39" t="e">
        <f>IF(ISERROR(BZ587),NA(),(CA587/Calculator!$E$6)/2)</f>
        <v>#N/A</v>
      </c>
      <c r="CT587" s="39" t="e">
        <f>IF(ISERROR(CB587),NA(),(CC587/Calculator!$E$6)/2)</f>
        <v>#N/A</v>
      </c>
      <c r="CU587" s="39" t="e">
        <f>IF(ISERROR(CD587),NA(),(CE587/Calculator!$E$6)/2)</f>
        <v>#N/A</v>
      </c>
      <c r="CV587" s="39" t="e">
        <f>IF(ISERROR(CF587),NA(),(CG587/Calculator!$E$6)/2)</f>
        <v>#N/A</v>
      </c>
      <c r="CW587" s="39" t="e">
        <f>IF(ISERROR(CH587),NA(),(CI587/Calculator!$E$6)/2)</f>
        <v>#N/A</v>
      </c>
      <c r="CX587" s="39" t="e">
        <f>IF(ISERROR(CJ587),NA(),(CK587/Calculator!$E$6)/2)</f>
        <v>#N/A</v>
      </c>
      <c r="CY587" s="39" t="e">
        <f>IF(ISERROR(CL587),NA(),(CM587/Calculator!$E$6)/2)</f>
        <v>#N/A</v>
      </c>
      <c r="CZ587" s="39" t="e">
        <f>IF(ISERROR(CN587),NA(),(CO587/Calculator!$E$6)/2)</f>
        <v>#N/A</v>
      </c>
      <c r="DA587" s="39" t="e">
        <f>IF(ISERROR(CP587),NA(),(CQ587/Calculator!$E$6)/2)</f>
        <v>#N/A</v>
      </c>
    </row>
    <row r="588" spans="1:105" s="34" customFormat="1" ht="12" thickBot="1" x14ac:dyDescent="0.25">
      <c r="A588" s="51" t="str">
        <f t="shared" si="655"/>
        <v/>
      </c>
      <c r="B588" s="52" t="str">
        <f t="shared" si="723"/>
        <v/>
      </c>
      <c r="C588" s="53" t="str">
        <f t="shared" si="656"/>
        <v/>
      </c>
      <c r="D588" s="54"/>
      <c r="E588" s="36">
        <f t="shared" si="657"/>
        <v>0</v>
      </c>
      <c r="F588" s="36">
        <f t="shared" si="658"/>
        <v>0</v>
      </c>
      <c r="G588" s="36">
        <f t="shared" si="659"/>
        <v>0</v>
      </c>
      <c r="H588" s="36">
        <f t="shared" si="660"/>
        <v>0</v>
      </c>
      <c r="I588" s="36">
        <f t="shared" si="661"/>
        <v>0</v>
      </c>
      <c r="J588" s="36">
        <f t="shared" si="662"/>
        <v>0</v>
      </c>
      <c r="K588" s="36">
        <f t="shared" si="663"/>
        <v>0</v>
      </c>
      <c r="L588" s="36">
        <f t="shared" si="664"/>
        <v>0</v>
      </c>
      <c r="M588" s="36">
        <f t="shared" si="665"/>
        <v>0</v>
      </c>
      <c r="N588" s="36">
        <f t="shared" si="666"/>
        <v>0</v>
      </c>
      <c r="O588" s="49">
        <f t="shared" si="667"/>
        <v>0</v>
      </c>
      <c r="P588" s="132" t="str">
        <f t="shared" si="668"/>
        <v/>
      </c>
      <c r="Q588" s="50">
        <f t="shared" si="669"/>
        <v>0</v>
      </c>
      <c r="R588" s="37"/>
      <c r="S588" s="36">
        <f t="shared" si="670"/>
        <v>1000</v>
      </c>
      <c r="T588" s="36">
        <f t="shared" si="671"/>
        <v>0</v>
      </c>
      <c r="U588" s="36">
        <f t="shared" si="672"/>
        <v>0</v>
      </c>
      <c r="V588" s="36">
        <f t="shared" si="673"/>
        <v>0</v>
      </c>
      <c r="W588" s="36">
        <f t="shared" si="674"/>
        <v>3000</v>
      </c>
      <c r="X588" s="36">
        <f t="shared" si="675"/>
        <v>0</v>
      </c>
      <c r="Y588" s="36">
        <f t="shared" si="676"/>
        <v>0</v>
      </c>
      <c r="Z588" s="36">
        <f t="shared" si="677"/>
        <v>157333.01000000004</v>
      </c>
      <c r="AA588" s="36">
        <f t="shared" si="678"/>
        <v>0</v>
      </c>
      <c r="AB588" s="36">
        <f t="shared" si="679"/>
        <v>0</v>
      </c>
      <c r="AC588" s="40"/>
      <c r="AD588" s="36">
        <f t="shared" si="645"/>
        <v>0</v>
      </c>
      <c r="AE588" s="36">
        <f t="shared" si="646"/>
        <v>0</v>
      </c>
      <c r="AF588" s="36">
        <f t="shared" si="647"/>
        <v>0</v>
      </c>
      <c r="AG588" s="36">
        <f t="shared" si="648"/>
        <v>0</v>
      </c>
      <c r="AH588" s="36">
        <f t="shared" si="649"/>
        <v>0</v>
      </c>
      <c r="AI588" s="36">
        <f t="shared" si="650"/>
        <v>0</v>
      </c>
      <c r="AJ588" s="36">
        <f t="shared" si="651"/>
        <v>0</v>
      </c>
      <c r="AK588" s="36">
        <f t="shared" si="652"/>
        <v>0</v>
      </c>
      <c r="AL588" s="36">
        <f t="shared" si="653"/>
        <v>0</v>
      </c>
      <c r="AM588" s="36">
        <f t="shared" si="654"/>
        <v>0</v>
      </c>
      <c r="AN588" s="40"/>
      <c r="AO588" s="36">
        <f t="shared" si="680"/>
        <v>0</v>
      </c>
      <c r="AP588" s="36">
        <f t="shared" si="681"/>
        <v>0</v>
      </c>
      <c r="AQ588" s="36">
        <f t="shared" si="682"/>
        <v>0</v>
      </c>
      <c r="AR588" s="36">
        <f t="shared" si="683"/>
        <v>0</v>
      </c>
      <c r="AS588" s="36">
        <f t="shared" si="684"/>
        <v>0</v>
      </c>
      <c r="AT588" s="36">
        <f t="shared" si="685"/>
        <v>0</v>
      </c>
      <c r="AU588" s="36">
        <f t="shared" si="686"/>
        <v>0</v>
      </c>
      <c r="AV588" s="36">
        <f t="shared" si="687"/>
        <v>457.55</v>
      </c>
      <c r="AW588" s="36">
        <f t="shared" si="688"/>
        <v>0</v>
      </c>
      <c r="AX588" s="36">
        <f t="shared" si="689"/>
        <v>0</v>
      </c>
      <c r="AZ588" s="36">
        <f t="shared" si="701"/>
        <v>0</v>
      </c>
      <c r="BA588" s="36">
        <f t="shared" si="702"/>
        <v>0</v>
      </c>
      <c r="BB588" s="36">
        <f t="shared" si="703"/>
        <v>0</v>
      </c>
      <c r="BC588" s="36">
        <f t="shared" si="704"/>
        <v>0</v>
      </c>
      <c r="BD588" s="36">
        <f t="shared" si="705"/>
        <v>0</v>
      </c>
      <c r="BE588" s="36">
        <f t="shared" si="706"/>
        <v>0</v>
      </c>
      <c r="BF588" s="36">
        <f t="shared" si="707"/>
        <v>0</v>
      </c>
      <c r="BG588" s="36">
        <f t="shared" si="708"/>
        <v>0</v>
      </c>
      <c r="BH588" s="36">
        <f t="shared" si="709"/>
        <v>0</v>
      </c>
      <c r="BI588" s="36">
        <f t="shared" si="710"/>
        <v>0</v>
      </c>
      <c r="BJ588" s="118">
        <f t="shared" si="690"/>
        <v>0</v>
      </c>
      <c r="BK588" s="37"/>
      <c r="BL588" s="38">
        <f t="shared" si="711"/>
        <v>0</v>
      </c>
      <c r="BM588" s="39">
        <f>IF(BA588+AP588+T587&gt;=F$8,0,IF(SUM($BL588:BL588)&lt;$C588,MIN(F$8-(BA588+AP588+T587),$C588-SUM($BL588:BL588)),0))</f>
        <v>0</v>
      </c>
      <c r="BN588" s="39">
        <f>IF(BB588+AQ588+U587&gt;=G$8,0,IF(SUM($BL588:BM588)&lt;$C588,MIN(G$8-(BB588+AQ588+U587),$C588-SUM($BL588:BM588)),0))</f>
        <v>0</v>
      </c>
      <c r="BO588" s="39">
        <f>IF(BC588+AR588+V587&gt;=H$8,0,IF(SUM($BL588:BN588)&lt;$C588,MIN(H$8-(BC588+AR588+V587),$C588-SUM($BL588:BN588)),0))</f>
        <v>0</v>
      </c>
      <c r="BP588" s="39">
        <f>IF(BD588+AS588+W587&gt;=I$8,0,IF(SUM($BL588:BO588)&lt;$C588,MIN(I$8-(BD588+AS588+W587),$C588-SUM($BL588:BO588)),0))</f>
        <v>0</v>
      </c>
      <c r="BQ588" s="39">
        <f>IF(BE588+AT588+X587&gt;=J$8,0,IF(SUM($BL588:BP588)&lt;$C588,MIN(J$8-(BE588+AT588+X587),$C588-SUM($BL588:BP588)),0))</f>
        <v>0</v>
      </c>
      <c r="BR588" s="39">
        <f>IF(BF588+AU588+Y587&gt;=K$8,0,IF(SUM($BL588:BQ588)&lt;$C588,MIN(K$8-(BF588+AU588+Y587),$C588-SUM($BL588:BQ588)),0))</f>
        <v>0</v>
      </c>
      <c r="BS588" s="39">
        <f>IF(BG588+AV588+Z587&gt;=L$8,0,IF(SUM($BL588:BR588)&lt;$C588,MIN(L$8-(BG588+AV588+Z587),$C588-SUM($BL588:BR588)),0))</f>
        <v>0</v>
      </c>
      <c r="BT588" s="39">
        <f>IF(BH588+AW588+AA587&gt;=M$8,0,IF(SUM($BL588:BS588)&lt;$C588,MIN(M$8-(BH588+AW588+AA587),$C588-SUM($BL588:BS588)),0))</f>
        <v>0</v>
      </c>
      <c r="BU588" s="39">
        <f>IF(BI588+AX588+AB587&gt;=N$8,0,IF(SUM($BL588:BT588)&lt;$C588,MIN(N$8-(BI588+AX588+AB587),$C588-SUM($BL588:BT588)),0))</f>
        <v>0</v>
      </c>
      <c r="BW588" s="52" t="e">
        <f t="shared" si="712"/>
        <v>#N/A</v>
      </c>
      <c r="BX588" s="174" t="e">
        <f t="shared" si="713"/>
        <v>#N/A</v>
      </c>
      <c r="BY588" s="39">
        <f t="shared" si="691"/>
        <v>0</v>
      </c>
      <c r="BZ588" s="174" t="e">
        <f t="shared" si="714"/>
        <v>#N/A</v>
      </c>
      <c r="CA588" s="37">
        <f t="shared" si="692"/>
        <v>0</v>
      </c>
      <c r="CB588" s="174" t="e">
        <f t="shared" si="715"/>
        <v>#N/A</v>
      </c>
      <c r="CC588" s="39">
        <f t="shared" si="693"/>
        <v>0</v>
      </c>
      <c r="CD588" s="174" t="e">
        <f t="shared" si="716"/>
        <v>#N/A</v>
      </c>
      <c r="CE588" s="39">
        <f t="shared" si="694"/>
        <v>0</v>
      </c>
      <c r="CF588" s="174" t="e">
        <f t="shared" si="717"/>
        <v>#N/A</v>
      </c>
      <c r="CG588" s="39">
        <f t="shared" si="695"/>
        <v>0</v>
      </c>
      <c r="CH588" s="174" t="e">
        <f t="shared" si="718"/>
        <v>#N/A</v>
      </c>
      <c r="CI588" s="39">
        <f t="shared" si="696"/>
        <v>0</v>
      </c>
      <c r="CJ588" s="174" t="e">
        <f t="shared" si="719"/>
        <v>#N/A</v>
      </c>
      <c r="CK588" s="39">
        <f t="shared" si="697"/>
        <v>0</v>
      </c>
      <c r="CL588" s="174" t="e">
        <f t="shared" si="720"/>
        <v>#N/A</v>
      </c>
      <c r="CM588" s="39">
        <f t="shared" si="698"/>
        <v>0</v>
      </c>
      <c r="CN588" s="174" t="e">
        <f t="shared" si="721"/>
        <v>#N/A</v>
      </c>
      <c r="CO588" s="39">
        <f t="shared" si="699"/>
        <v>0</v>
      </c>
      <c r="CP588" s="174" t="e">
        <f t="shared" si="722"/>
        <v>#N/A</v>
      </c>
      <c r="CQ588" s="39">
        <f t="shared" si="700"/>
        <v>0</v>
      </c>
      <c r="CR588" s="39" t="e">
        <f>IF(ISERROR(BX588),NA(),(BY588/Calculator!$E$6)/2)</f>
        <v>#N/A</v>
      </c>
      <c r="CS588" s="39" t="e">
        <f>IF(ISERROR(BZ588),NA(),(CA588/Calculator!$E$6)/2)</f>
        <v>#N/A</v>
      </c>
      <c r="CT588" s="39" t="e">
        <f>IF(ISERROR(CB588),NA(),(CC588/Calculator!$E$6)/2)</f>
        <v>#N/A</v>
      </c>
      <c r="CU588" s="39" t="e">
        <f>IF(ISERROR(CD588),NA(),(CE588/Calculator!$E$6)/2)</f>
        <v>#N/A</v>
      </c>
      <c r="CV588" s="39" t="e">
        <f>IF(ISERROR(CF588),NA(),(CG588/Calculator!$E$6)/2)</f>
        <v>#N/A</v>
      </c>
      <c r="CW588" s="39" t="e">
        <f>IF(ISERROR(CH588),NA(),(CI588/Calculator!$E$6)/2)</f>
        <v>#N/A</v>
      </c>
      <c r="CX588" s="39" t="e">
        <f>IF(ISERROR(CJ588),NA(),(CK588/Calculator!$E$6)/2)</f>
        <v>#N/A</v>
      </c>
      <c r="CY588" s="39" t="e">
        <f>IF(ISERROR(CL588),NA(),(CM588/Calculator!$E$6)/2)</f>
        <v>#N/A</v>
      </c>
      <c r="CZ588" s="39" t="e">
        <f>IF(ISERROR(CN588),NA(),(CO588/Calculator!$E$6)/2)</f>
        <v>#N/A</v>
      </c>
      <c r="DA588" s="39" t="e">
        <f>IF(ISERROR(CP588),NA(),(CQ588/Calculator!$E$6)/2)</f>
        <v>#N/A</v>
      </c>
    </row>
    <row r="589" spans="1:105" s="34" customFormat="1" ht="12" thickBot="1" x14ac:dyDescent="0.25">
      <c r="A589" s="51" t="str">
        <f t="shared" si="655"/>
        <v/>
      </c>
      <c r="B589" s="52" t="str">
        <f t="shared" si="723"/>
        <v/>
      </c>
      <c r="C589" s="53" t="str">
        <f t="shared" si="656"/>
        <v/>
      </c>
      <c r="D589" s="54"/>
      <c r="E589" s="36">
        <f t="shared" si="657"/>
        <v>0</v>
      </c>
      <c r="F589" s="36">
        <f t="shared" si="658"/>
        <v>0</v>
      </c>
      <c r="G589" s="36">
        <f t="shared" si="659"/>
        <v>0</v>
      </c>
      <c r="H589" s="36">
        <f t="shared" si="660"/>
        <v>0</v>
      </c>
      <c r="I589" s="36">
        <f t="shared" si="661"/>
        <v>0</v>
      </c>
      <c r="J589" s="36">
        <f t="shared" si="662"/>
        <v>0</v>
      </c>
      <c r="K589" s="36">
        <f t="shared" si="663"/>
        <v>0</v>
      </c>
      <c r="L589" s="36">
        <f t="shared" si="664"/>
        <v>0</v>
      </c>
      <c r="M589" s="36">
        <f t="shared" si="665"/>
        <v>0</v>
      </c>
      <c r="N589" s="36">
        <f t="shared" si="666"/>
        <v>0</v>
      </c>
      <c r="O589" s="49">
        <f t="shared" si="667"/>
        <v>0</v>
      </c>
      <c r="P589" s="132" t="str">
        <f t="shared" si="668"/>
        <v/>
      </c>
      <c r="Q589" s="50">
        <f t="shared" si="669"/>
        <v>0</v>
      </c>
      <c r="R589" s="37"/>
      <c r="S589" s="36">
        <f t="shared" si="670"/>
        <v>1000</v>
      </c>
      <c r="T589" s="36">
        <f t="shared" si="671"/>
        <v>0</v>
      </c>
      <c r="U589" s="36">
        <f t="shared" si="672"/>
        <v>0</v>
      </c>
      <c r="V589" s="36">
        <f t="shared" si="673"/>
        <v>0</v>
      </c>
      <c r="W589" s="36">
        <f t="shared" si="674"/>
        <v>3000</v>
      </c>
      <c r="X589" s="36">
        <f t="shared" si="675"/>
        <v>0</v>
      </c>
      <c r="Y589" s="36">
        <f t="shared" si="676"/>
        <v>0</v>
      </c>
      <c r="Z589" s="36">
        <f t="shared" si="677"/>
        <v>157791.90000000005</v>
      </c>
      <c r="AA589" s="36">
        <f t="shared" si="678"/>
        <v>0</v>
      </c>
      <c r="AB589" s="36">
        <f t="shared" si="679"/>
        <v>0</v>
      </c>
      <c r="AC589" s="40"/>
      <c r="AD589" s="36">
        <f t="shared" si="645"/>
        <v>0</v>
      </c>
      <c r="AE589" s="36">
        <f t="shared" si="646"/>
        <v>0</v>
      </c>
      <c r="AF589" s="36">
        <f t="shared" si="647"/>
        <v>0</v>
      </c>
      <c r="AG589" s="36">
        <f t="shared" si="648"/>
        <v>0</v>
      </c>
      <c r="AH589" s="36">
        <f t="shared" si="649"/>
        <v>0</v>
      </c>
      <c r="AI589" s="36">
        <f t="shared" si="650"/>
        <v>0</v>
      </c>
      <c r="AJ589" s="36">
        <f t="shared" si="651"/>
        <v>0</v>
      </c>
      <c r="AK589" s="36">
        <f t="shared" si="652"/>
        <v>0</v>
      </c>
      <c r="AL589" s="36">
        <f t="shared" si="653"/>
        <v>0</v>
      </c>
      <c r="AM589" s="36">
        <f t="shared" si="654"/>
        <v>0</v>
      </c>
      <c r="AN589" s="40"/>
      <c r="AO589" s="36">
        <f t="shared" si="680"/>
        <v>0</v>
      </c>
      <c r="AP589" s="36">
        <f t="shared" si="681"/>
        <v>0</v>
      </c>
      <c r="AQ589" s="36">
        <f t="shared" si="682"/>
        <v>0</v>
      </c>
      <c r="AR589" s="36">
        <f t="shared" si="683"/>
        <v>0</v>
      </c>
      <c r="AS589" s="36">
        <f t="shared" si="684"/>
        <v>0</v>
      </c>
      <c r="AT589" s="36">
        <f t="shared" si="685"/>
        <v>0</v>
      </c>
      <c r="AU589" s="36">
        <f t="shared" si="686"/>
        <v>0</v>
      </c>
      <c r="AV589" s="36">
        <f t="shared" si="687"/>
        <v>458.89</v>
      </c>
      <c r="AW589" s="36">
        <f t="shared" si="688"/>
        <v>0</v>
      </c>
      <c r="AX589" s="36">
        <f t="shared" si="689"/>
        <v>0</v>
      </c>
      <c r="AZ589" s="36">
        <f t="shared" si="701"/>
        <v>0</v>
      </c>
      <c r="BA589" s="36">
        <f t="shared" si="702"/>
        <v>0</v>
      </c>
      <c r="BB589" s="36">
        <f t="shared" si="703"/>
        <v>0</v>
      </c>
      <c r="BC589" s="36">
        <f t="shared" si="704"/>
        <v>0</v>
      </c>
      <c r="BD589" s="36">
        <f t="shared" si="705"/>
        <v>0</v>
      </c>
      <c r="BE589" s="36">
        <f t="shared" si="706"/>
        <v>0</v>
      </c>
      <c r="BF589" s="36">
        <f t="shared" si="707"/>
        <v>0</v>
      </c>
      <c r="BG589" s="36">
        <f t="shared" si="708"/>
        <v>0</v>
      </c>
      <c r="BH589" s="36">
        <f t="shared" si="709"/>
        <v>0</v>
      </c>
      <c r="BI589" s="36">
        <f t="shared" si="710"/>
        <v>0</v>
      </c>
      <c r="BJ589" s="118">
        <f t="shared" si="690"/>
        <v>0</v>
      </c>
      <c r="BK589" s="37"/>
      <c r="BL589" s="38">
        <f t="shared" si="711"/>
        <v>0</v>
      </c>
      <c r="BM589" s="39">
        <f>IF(BA589+AP589+T588&gt;=F$8,0,IF(SUM($BL589:BL589)&lt;$C589,MIN(F$8-(BA589+AP589+T588),$C589-SUM($BL589:BL589)),0))</f>
        <v>0</v>
      </c>
      <c r="BN589" s="39">
        <f>IF(BB589+AQ589+U588&gt;=G$8,0,IF(SUM($BL589:BM589)&lt;$C589,MIN(G$8-(BB589+AQ589+U588),$C589-SUM($BL589:BM589)),0))</f>
        <v>0</v>
      </c>
      <c r="BO589" s="39">
        <f>IF(BC589+AR589+V588&gt;=H$8,0,IF(SUM($BL589:BN589)&lt;$C589,MIN(H$8-(BC589+AR589+V588),$C589-SUM($BL589:BN589)),0))</f>
        <v>0</v>
      </c>
      <c r="BP589" s="39">
        <f>IF(BD589+AS589+W588&gt;=I$8,0,IF(SUM($BL589:BO589)&lt;$C589,MIN(I$8-(BD589+AS589+W588),$C589-SUM($BL589:BO589)),0))</f>
        <v>0</v>
      </c>
      <c r="BQ589" s="39">
        <f>IF(BE589+AT589+X588&gt;=J$8,0,IF(SUM($BL589:BP589)&lt;$C589,MIN(J$8-(BE589+AT589+X588),$C589-SUM($BL589:BP589)),0))</f>
        <v>0</v>
      </c>
      <c r="BR589" s="39">
        <f>IF(BF589+AU589+Y588&gt;=K$8,0,IF(SUM($BL589:BQ589)&lt;$C589,MIN(K$8-(BF589+AU589+Y588),$C589-SUM($BL589:BQ589)),0))</f>
        <v>0</v>
      </c>
      <c r="BS589" s="39">
        <f>IF(BG589+AV589+Z588&gt;=L$8,0,IF(SUM($BL589:BR589)&lt;$C589,MIN(L$8-(BG589+AV589+Z588),$C589-SUM($BL589:BR589)),0))</f>
        <v>0</v>
      </c>
      <c r="BT589" s="39">
        <f>IF(BH589+AW589+AA588&gt;=M$8,0,IF(SUM($BL589:BS589)&lt;$C589,MIN(M$8-(BH589+AW589+AA588),$C589-SUM($BL589:BS589)),0))</f>
        <v>0</v>
      </c>
      <c r="BU589" s="39">
        <f>IF(BI589+AX589+AB588&gt;=N$8,0,IF(SUM($BL589:BT589)&lt;$C589,MIN(N$8-(BI589+AX589+AB588),$C589-SUM($BL589:BT589)),0))</f>
        <v>0</v>
      </c>
      <c r="BW589" s="52" t="e">
        <f t="shared" si="712"/>
        <v>#N/A</v>
      </c>
      <c r="BX589" s="174" t="e">
        <f t="shared" si="713"/>
        <v>#N/A</v>
      </c>
      <c r="BY589" s="39">
        <f t="shared" si="691"/>
        <v>0</v>
      </c>
      <c r="BZ589" s="174" t="e">
        <f t="shared" si="714"/>
        <v>#N/A</v>
      </c>
      <c r="CA589" s="37">
        <f t="shared" si="692"/>
        <v>0</v>
      </c>
      <c r="CB589" s="174" t="e">
        <f t="shared" si="715"/>
        <v>#N/A</v>
      </c>
      <c r="CC589" s="39">
        <f t="shared" si="693"/>
        <v>0</v>
      </c>
      <c r="CD589" s="174" t="e">
        <f t="shared" si="716"/>
        <v>#N/A</v>
      </c>
      <c r="CE589" s="39">
        <f t="shared" si="694"/>
        <v>0</v>
      </c>
      <c r="CF589" s="174" t="e">
        <f t="shared" si="717"/>
        <v>#N/A</v>
      </c>
      <c r="CG589" s="39">
        <f t="shared" si="695"/>
        <v>0</v>
      </c>
      <c r="CH589" s="174" t="e">
        <f t="shared" si="718"/>
        <v>#N/A</v>
      </c>
      <c r="CI589" s="39">
        <f t="shared" si="696"/>
        <v>0</v>
      </c>
      <c r="CJ589" s="174" t="e">
        <f t="shared" si="719"/>
        <v>#N/A</v>
      </c>
      <c r="CK589" s="39">
        <f t="shared" si="697"/>
        <v>0</v>
      </c>
      <c r="CL589" s="174" t="e">
        <f t="shared" si="720"/>
        <v>#N/A</v>
      </c>
      <c r="CM589" s="39">
        <f t="shared" si="698"/>
        <v>0</v>
      </c>
      <c r="CN589" s="174" t="e">
        <f t="shared" si="721"/>
        <v>#N/A</v>
      </c>
      <c r="CO589" s="39">
        <f t="shared" si="699"/>
        <v>0</v>
      </c>
      <c r="CP589" s="174" t="e">
        <f t="shared" si="722"/>
        <v>#N/A</v>
      </c>
      <c r="CQ589" s="39">
        <f t="shared" si="700"/>
        <v>0</v>
      </c>
      <c r="CR589" s="39" t="e">
        <f>IF(ISERROR(BX589),NA(),(BY589/Calculator!$E$6)/2)</f>
        <v>#N/A</v>
      </c>
      <c r="CS589" s="39" t="e">
        <f>IF(ISERROR(BZ589),NA(),(CA589/Calculator!$E$6)/2)</f>
        <v>#N/A</v>
      </c>
      <c r="CT589" s="39" t="e">
        <f>IF(ISERROR(CB589),NA(),(CC589/Calculator!$E$6)/2)</f>
        <v>#N/A</v>
      </c>
      <c r="CU589" s="39" t="e">
        <f>IF(ISERROR(CD589),NA(),(CE589/Calculator!$E$6)/2)</f>
        <v>#N/A</v>
      </c>
      <c r="CV589" s="39" t="e">
        <f>IF(ISERROR(CF589),NA(),(CG589/Calculator!$E$6)/2)</f>
        <v>#N/A</v>
      </c>
      <c r="CW589" s="39" t="e">
        <f>IF(ISERROR(CH589),NA(),(CI589/Calculator!$E$6)/2)</f>
        <v>#N/A</v>
      </c>
      <c r="CX589" s="39" t="e">
        <f>IF(ISERROR(CJ589),NA(),(CK589/Calculator!$E$6)/2)</f>
        <v>#N/A</v>
      </c>
      <c r="CY589" s="39" t="e">
        <f>IF(ISERROR(CL589),NA(),(CM589/Calculator!$E$6)/2)</f>
        <v>#N/A</v>
      </c>
      <c r="CZ589" s="39" t="e">
        <f>IF(ISERROR(CN589),NA(),(CO589/Calculator!$E$6)/2)</f>
        <v>#N/A</v>
      </c>
      <c r="DA589" s="39" t="e">
        <f>IF(ISERROR(CP589),NA(),(CQ589/Calculator!$E$6)/2)</f>
        <v>#N/A</v>
      </c>
    </row>
    <row r="590" spans="1:105" s="34" customFormat="1" ht="12" thickBot="1" x14ac:dyDescent="0.25">
      <c r="A590" s="51" t="str">
        <f t="shared" si="655"/>
        <v/>
      </c>
      <c r="B590" s="52" t="str">
        <f t="shared" si="723"/>
        <v/>
      </c>
      <c r="C590" s="53" t="str">
        <f t="shared" si="656"/>
        <v/>
      </c>
      <c r="D590" s="54"/>
      <c r="E590" s="36">
        <f t="shared" si="657"/>
        <v>0</v>
      </c>
      <c r="F590" s="36">
        <f t="shared" si="658"/>
        <v>0</v>
      </c>
      <c r="G590" s="36">
        <f t="shared" si="659"/>
        <v>0</v>
      </c>
      <c r="H590" s="36">
        <f t="shared" si="660"/>
        <v>0</v>
      </c>
      <c r="I590" s="36">
        <f t="shared" si="661"/>
        <v>0</v>
      </c>
      <c r="J590" s="36">
        <f t="shared" si="662"/>
        <v>0</v>
      </c>
      <c r="K590" s="36">
        <f t="shared" si="663"/>
        <v>0</v>
      </c>
      <c r="L590" s="36">
        <f t="shared" si="664"/>
        <v>0</v>
      </c>
      <c r="M590" s="36">
        <f t="shared" si="665"/>
        <v>0</v>
      </c>
      <c r="N590" s="36">
        <f t="shared" si="666"/>
        <v>0</v>
      </c>
      <c r="O590" s="49">
        <f t="shared" si="667"/>
        <v>0</v>
      </c>
      <c r="P590" s="132" t="str">
        <f t="shared" si="668"/>
        <v/>
      </c>
      <c r="Q590" s="50">
        <f t="shared" si="669"/>
        <v>0</v>
      </c>
      <c r="R590" s="37"/>
      <c r="S590" s="36">
        <f t="shared" si="670"/>
        <v>1000</v>
      </c>
      <c r="T590" s="36">
        <f t="shared" si="671"/>
        <v>0</v>
      </c>
      <c r="U590" s="36">
        <f t="shared" si="672"/>
        <v>0</v>
      </c>
      <c r="V590" s="36">
        <f t="shared" si="673"/>
        <v>0</v>
      </c>
      <c r="W590" s="36">
        <f t="shared" si="674"/>
        <v>3000</v>
      </c>
      <c r="X590" s="36">
        <f t="shared" si="675"/>
        <v>0</v>
      </c>
      <c r="Y590" s="36">
        <f t="shared" si="676"/>
        <v>0</v>
      </c>
      <c r="Z590" s="36">
        <f t="shared" si="677"/>
        <v>158252.13000000006</v>
      </c>
      <c r="AA590" s="36">
        <f t="shared" si="678"/>
        <v>0</v>
      </c>
      <c r="AB590" s="36">
        <f t="shared" si="679"/>
        <v>0</v>
      </c>
      <c r="AC590" s="40"/>
      <c r="AD590" s="36">
        <f t="shared" si="645"/>
        <v>0</v>
      </c>
      <c r="AE590" s="36">
        <f t="shared" si="646"/>
        <v>0</v>
      </c>
      <c r="AF590" s="36">
        <f t="shared" si="647"/>
        <v>0</v>
      </c>
      <c r="AG590" s="36">
        <f t="shared" si="648"/>
        <v>0</v>
      </c>
      <c r="AH590" s="36">
        <f t="shared" si="649"/>
        <v>0</v>
      </c>
      <c r="AI590" s="36">
        <f t="shared" si="650"/>
        <v>0</v>
      </c>
      <c r="AJ590" s="36">
        <f t="shared" si="651"/>
        <v>0</v>
      </c>
      <c r="AK590" s="36">
        <f t="shared" si="652"/>
        <v>0</v>
      </c>
      <c r="AL590" s="36">
        <f t="shared" si="653"/>
        <v>0</v>
      </c>
      <c r="AM590" s="36">
        <f t="shared" si="654"/>
        <v>0</v>
      </c>
      <c r="AN590" s="40"/>
      <c r="AO590" s="36">
        <f t="shared" si="680"/>
        <v>0</v>
      </c>
      <c r="AP590" s="36">
        <f t="shared" si="681"/>
        <v>0</v>
      </c>
      <c r="AQ590" s="36">
        <f t="shared" si="682"/>
        <v>0</v>
      </c>
      <c r="AR590" s="36">
        <f t="shared" si="683"/>
        <v>0</v>
      </c>
      <c r="AS590" s="36">
        <f t="shared" si="684"/>
        <v>0</v>
      </c>
      <c r="AT590" s="36">
        <f t="shared" si="685"/>
        <v>0</v>
      </c>
      <c r="AU590" s="36">
        <f t="shared" si="686"/>
        <v>0</v>
      </c>
      <c r="AV590" s="36">
        <f t="shared" si="687"/>
        <v>460.23</v>
      </c>
      <c r="AW590" s="36">
        <f t="shared" si="688"/>
        <v>0</v>
      </c>
      <c r="AX590" s="36">
        <f t="shared" si="689"/>
        <v>0</v>
      </c>
      <c r="AZ590" s="36">
        <f t="shared" si="701"/>
        <v>0</v>
      </c>
      <c r="BA590" s="36">
        <f t="shared" si="702"/>
        <v>0</v>
      </c>
      <c r="BB590" s="36">
        <f t="shared" si="703"/>
        <v>0</v>
      </c>
      <c r="BC590" s="36">
        <f t="shared" si="704"/>
        <v>0</v>
      </c>
      <c r="BD590" s="36">
        <f t="shared" si="705"/>
        <v>0</v>
      </c>
      <c r="BE590" s="36">
        <f t="shared" si="706"/>
        <v>0</v>
      </c>
      <c r="BF590" s="36">
        <f t="shared" si="707"/>
        <v>0</v>
      </c>
      <c r="BG590" s="36">
        <f t="shared" si="708"/>
        <v>0</v>
      </c>
      <c r="BH590" s="36">
        <f t="shared" si="709"/>
        <v>0</v>
      </c>
      <c r="BI590" s="36">
        <f t="shared" si="710"/>
        <v>0</v>
      </c>
      <c r="BJ590" s="118">
        <f t="shared" si="690"/>
        <v>0</v>
      </c>
      <c r="BK590" s="37"/>
      <c r="BL590" s="38">
        <f t="shared" si="711"/>
        <v>0</v>
      </c>
      <c r="BM590" s="39">
        <f>IF(BA590+AP590+T589&gt;=F$8,0,IF(SUM($BL590:BL590)&lt;$C590,MIN(F$8-(BA590+AP590+T589),$C590-SUM($BL590:BL590)),0))</f>
        <v>0</v>
      </c>
      <c r="BN590" s="39">
        <f>IF(BB590+AQ590+U589&gt;=G$8,0,IF(SUM($BL590:BM590)&lt;$C590,MIN(G$8-(BB590+AQ590+U589),$C590-SUM($BL590:BM590)),0))</f>
        <v>0</v>
      </c>
      <c r="BO590" s="39">
        <f>IF(BC590+AR590+V589&gt;=H$8,0,IF(SUM($BL590:BN590)&lt;$C590,MIN(H$8-(BC590+AR590+V589),$C590-SUM($BL590:BN590)),0))</f>
        <v>0</v>
      </c>
      <c r="BP590" s="39">
        <f>IF(BD590+AS590+W589&gt;=I$8,0,IF(SUM($BL590:BO590)&lt;$C590,MIN(I$8-(BD590+AS590+W589),$C590-SUM($BL590:BO590)),0))</f>
        <v>0</v>
      </c>
      <c r="BQ590" s="39">
        <f>IF(BE590+AT590+X589&gt;=J$8,0,IF(SUM($BL590:BP590)&lt;$C590,MIN(J$8-(BE590+AT590+X589),$C590-SUM($BL590:BP590)),0))</f>
        <v>0</v>
      </c>
      <c r="BR590" s="39">
        <f>IF(BF590+AU590+Y589&gt;=K$8,0,IF(SUM($BL590:BQ590)&lt;$C590,MIN(K$8-(BF590+AU590+Y589),$C590-SUM($BL590:BQ590)),0))</f>
        <v>0</v>
      </c>
      <c r="BS590" s="39">
        <f>IF(BG590+AV590+Z589&gt;=L$8,0,IF(SUM($BL590:BR590)&lt;$C590,MIN(L$8-(BG590+AV590+Z589),$C590-SUM($BL590:BR590)),0))</f>
        <v>0</v>
      </c>
      <c r="BT590" s="39">
        <f>IF(BH590+AW590+AA589&gt;=M$8,0,IF(SUM($BL590:BS590)&lt;$C590,MIN(M$8-(BH590+AW590+AA589),$C590-SUM($BL590:BS590)),0))</f>
        <v>0</v>
      </c>
      <c r="BU590" s="39">
        <f>IF(BI590+AX590+AB589&gt;=N$8,0,IF(SUM($BL590:BT590)&lt;$C590,MIN(N$8-(BI590+AX590+AB589),$C590-SUM($BL590:BT590)),0))</f>
        <v>0</v>
      </c>
      <c r="BW590" s="52" t="e">
        <f t="shared" si="712"/>
        <v>#N/A</v>
      </c>
      <c r="BX590" s="174" t="e">
        <f t="shared" si="713"/>
        <v>#N/A</v>
      </c>
      <c r="BY590" s="39">
        <f t="shared" si="691"/>
        <v>0</v>
      </c>
      <c r="BZ590" s="174" t="e">
        <f t="shared" si="714"/>
        <v>#N/A</v>
      </c>
      <c r="CA590" s="37">
        <f t="shared" si="692"/>
        <v>0</v>
      </c>
      <c r="CB590" s="174" t="e">
        <f t="shared" si="715"/>
        <v>#N/A</v>
      </c>
      <c r="CC590" s="39">
        <f t="shared" si="693"/>
        <v>0</v>
      </c>
      <c r="CD590" s="174" t="e">
        <f t="shared" si="716"/>
        <v>#N/A</v>
      </c>
      <c r="CE590" s="39">
        <f t="shared" si="694"/>
        <v>0</v>
      </c>
      <c r="CF590" s="174" t="e">
        <f t="shared" si="717"/>
        <v>#N/A</v>
      </c>
      <c r="CG590" s="39">
        <f t="shared" si="695"/>
        <v>0</v>
      </c>
      <c r="CH590" s="174" t="e">
        <f t="shared" si="718"/>
        <v>#N/A</v>
      </c>
      <c r="CI590" s="39">
        <f t="shared" si="696"/>
        <v>0</v>
      </c>
      <c r="CJ590" s="174" t="e">
        <f t="shared" si="719"/>
        <v>#N/A</v>
      </c>
      <c r="CK590" s="39">
        <f t="shared" si="697"/>
        <v>0</v>
      </c>
      <c r="CL590" s="174" t="e">
        <f t="shared" si="720"/>
        <v>#N/A</v>
      </c>
      <c r="CM590" s="39">
        <f t="shared" si="698"/>
        <v>0</v>
      </c>
      <c r="CN590" s="174" t="e">
        <f t="shared" si="721"/>
        <v>#N/A</v>
      </c>
      <c r="CO590" s="39">
        <f t="shared" si="699"/>
        <v>0</v>
      </c>
      <c r="CP590" s="174" t="e">
        <f t="shared" si="722"/>
        <v>#N/A</v>
      </c>
      <c r="CQ590" s="39">
        <f t="shared" si="700"/>
        <v>0</v>
      </c>
      <c r="CR590" s="39" t="e">
        <f>IF(ISERROR(BX590),NA(),(BY590/Calculator!$E$6)/2)</f>
        <v>#N/A</v>
      </c>
      <c r="CS590" s="39" t="e">
        <f>IF(ISERROR(BZ590),NA(),(CA590/Calculator!$E$6)/2)</f>
        <v>#N/A</v>
      </c>
      <c r="CT590" s="39" t="e">
        <f>IF(ISERROR(CB590),NA(),(CC590/Calculator!$E$6)/2)</f>
        <v>#N/A</v>
      </c>
      <c r="CU590" s="39" t="e">
        <f>IF(ISERROR(CD590),NA(),(CE590/Calculator!$E$6)/2)</f>
        <v>#N/A</v>
      </c>
      <c r="CV590" s="39" t="e">
        <f>IF(ISERROR(CF590),NA(),(CG590/Calculator!$E$6)/2)</f>
        <v>#N/A</v>
      </c>
      <c r="CW590" s="39" t="e">
        <f>IF(ISERROR(CH590),NA(),(CI590/Calculator!$E$6)/2)</f>
        <v>#N/A</v>
      </c>
      <c r="CX590" s="39" t="e">
        <f>IF(ISERROR(CJ590),NA(),(CK590/Calculator!$E$6)/2)</f>
        <v>#N/A</v>
      </c>
      <c r="CY590" s="39" t="e">
        <f>IF(ISERROR(CL590),NA(),(CM590/Calculator!$E$6)/2)</f>
        <v>#N/A</v>
      </c>
      <c r="CZ590" s="39" t="e">
        <f>IF(ISERROR(CN590),NA(),(CO590/Calculator!$E$6)/2)</f>
        <v>#N/A</v>
      </c>
      <c r="DA590" s="39" t="e">
        <f>IF(ISERROR(CP590),NA(),(CQ590/Calculator!$E$6)/2)</f>
        <v>#N/A</v>
      </c>
    </row>
    <row r="591" spans="1:105" s="34" customFormat="1" ht="12" thickBot="1" x14ac:dyDescent="0.25">
      <c r="A591" s="51" t="str">
        <f t="shared" si="655"/>
        <v/>
      </c>
      <c r="B591" s="52" t="str">
        <f t="shared" si="723"/>
        <v/>
      </c>
      <c r="C591" s="53" t="str">
        <f t="shared" si="656"/>
        <v/>
      </c>
      <c r="D591" s="54"/>
      <c r="E591" s="36">
        <f t="shared" si="657"/>
        <v>0</v>
      </c>
      <c r="F591" s="36">
        <f t="shared" si="658"/>
        <v>0</v>
      </c>
      <c r="G591" s="36">
        <f t="shared" si="659"/>
        <v>0</v>
      </c>
      <c r="H591" s="36">
        <f t="shared" si="660"/>
        <v>0</v>
      </c>
      <c r="I591" s="36">
        <f t="shared" si="661"/>
        <v>0</v>
      </c>
      <c r="J591" s="36">
        <f t="shared" si="662"/>
        <v>0</v>
      </c>
      <c r="K591" s="36">
        <f t="shared" si="663"/>
        <v>0</v>
      </c>
      <c r="L591" s="36">
        <f t="shared" si="664"/>
        <v>0</v>
      </c>
      <c r="M591" s="36">
        <f t="shared" si="665"/>
        <v>0</v>
      </c>
      <c r="N591" s="36">
        <f t="shared" si="666"/>
        <v>0</v>
      </c>
      <c r="O591" s="49">
        <f t="shared" si="667"/>
        <v>0</v>
      </c>
      <c r="P591" s="132" t="str">
        <f t="shared" si="668"/>
        <v/>
      </c>
      <c r="Q591" s="50">
        <f t="shared" si="669"/>
        <v>0</v>
      </c>
      <c r="R591" s="37"/>
      <c r="S591" s="36">
        <f t="shared" si="670"/>
        <v>1000</v>
      </c>
      <c r="T591" s="36">
        <f t="shared" si="671"/>
        <v>0</v>
      </c>
      <c r="U591" s="36">
        <f t="shared" si="672"/>
        <v>0</v>
      </c>
      <c r="V591" s="36">
        <f t="shared" si="673"/>
        <v>0</v>
      </c>
      <c r="W591" s="36">
        <f t="shared" si="674"/>
        <v>3000</v>
      </c>
      <c r="X591" s="36">
        <f t="shared" si="675"/>
        <v>0</v>
      </c>
      <c r="Y591" s="36">
        <f t="shared" si="676"/>
        <v>0</v>
      </c>
      <c r="Z591" s="36">
        <f t="shared" si="677"/>
        <v>158713.70000000007</v>
      </c>
      <c r="AA591" s="36">
        <f t="shared" si="678"/>
        <v>0</v>
      </c>
      <c r="AB591" s="36">
        <f t="shared" si="679"/>
        <v>0</v>
      </c>
      <c r="AC591" s="40"/>
      <c r="AD591" s="36">
        <f t="shared" si="645"/>
        <v>0</v>
      </c>
      <c r="AE591" s="36">
        <f t="shared" si="646"/>
        <v>0</v>
      </c>
      <c r="AF591" s="36">
        <f t="shared" si="647"/>
        <v>0</v>
      </c>
      <c r="AG591" s="36">
        <f t="shared" si="648"/>
        <v>0</v>
      </c>
      <c r="AH591" s="36">
        <f t="shared" si="649"/>
        <v>0</v>
      </c>
      <c r="AI591" s="36">
        <f t="shared" si="650"/>
        <v>0</v>
      </c>
      <c r="AJ591" s="36">
        <f t="shared" si="651"/>
        <v>0</v>
      </c>
      <c r="AK591" s="36">
        <f t="shared" si="652"/>
        <v>0</v>
      </c>
      <c r="AL591" s="36">
        <f t="shared" si="653"/>
        <v>0</v>
      </c>
      <c r="AM591" s="36">
        <f t="shared" si="654"/>
        <v>0</v>
      </c>
      <c r="AN591" s="40"/>
      <c r="AO591" s="36">
        <f t="shared" si="680"/>
        <v>0</v>
      </c>
      <c r="AP591" s="36">
        <f t="shared" si="681"/>
        <v>0</v>
      </c>
      <c r="AQ591" s="36">
        <f t="shared" si="682"/>
        <v>0</v>
      </c>
      <c r="AR591" s="36">
        <f t="shared" si="683"/>
        <v>0</v>
      </c>
      <c r="AS591" s="36">
        <f t="shared" si="684"/>
        <v>0</v>
      </c>
      <c r="AT591" s="36">
        <f t="shared" si="685"/>
        <v>0</v>
      </c>
      <c r="AU591" s="36">
        <f t="shared" si="686"/>
        <v>0</v>
      </c>
      <c r="AV591" s="36">
        <f t="shared" si="687"/>
        <v>461.57</v>
      </c>
      <c r="AW591" s="36">
        <f t="shared" si="688"/>
        <v>0</v>
      </c>
      <c r="AX591" s="36">
        <f t="shared" si="689"/>
        <v>0</v>
      </c>
      <c r="AZ591" s="36">
        <f t="shared" si="701"/>
        <v>0</v>
      </c>
      <c r="BA591" s="36">
        <f t="shared" si="702"/>
        <v>0</v>
      </c>
      <c r="BB591" s="36">
        <f t="shared" si="703"/>
        <v>0</v>
      </c>
      <c r="BC591" s="36">
        <f t="shared" si="704"/>
        <v>0</v>
      </c>
      <c r="BD591" s="36">
        <f t="shared" si="705"/>
        <v>0</v>
      </c>
      <c r="BE591" s="36">
        <f t="shared" si="706"/>
        <v>0</v>
      </c>
      <c r="BF591" s="36">
        <f t="shared" si="707"/>
        <v>0</v>
      </c>
      <c r="BG591" s="36">
        <f t="shared" si="708"/>
        <v>0</v>
      </c>
      <c r="BH591" s="36">
        <f t="shared" si="709"/>
        <v>0</v>
      </c>
      <c r="BI591" s="36">
        <f t="shared" si="710"/>
        <v>0</v>
      </c>
      <c r="BJ591" s="118">
        <f t="shared" si="690"/>
        <v>0</v>
      </c>
      <c r="BK591" s="37"/>
      <c r="BL591" s="38">
        <f t="shared" si="711"/>
        <v>0</v>
      </c>
      <c r="BM591" s="39">
        <f>IF(BA591+AP591+T590&gt;=F$8,0,IF(SUM($BL591:BL591)&lt;$C591,MIN(F$8-(BA591+AP591+T590),$C591-SUM($BL591:BL591)),0))</f>
        <v>0</v>
      </c>
      <c r="BN591" s="39">
        <f>IF(BB591+AQ591+U590&gt;=G$8,0,IF(SUM($BL591:BM591)&lt;$C591,MIN(G$8-(BB591+AQ591+U590),$C591-SUM($BL591:BM591)),0))</f>
        <v>0</v>
      </c>
      <c r="BO591" s="39">
        <f>IF(BC591+AR591+V590&gt;=H$8,0,IF(SUM($BL591:BN591)&lt;$C591,MIN(H$8-(BC591+AR591+V590),$C591-SUM($BL591:BN591)),0))</f>
        <v>0</v>
      </c>
      <c r="BP591" s="39">
        <f>IF(BD591+AS591+W590&gt;=I$8,0,IF(SUM($BL591:BO591)&lt;$C591,MIN(I$8-(BD591+AS591+W590),$C591-SUM($BL591:BO591)),0))</f>
        <v>0</v>
      </c>
      <c r="BQ591" s="39">
        <f>IF(BE591+AT591+X590&gt;=J$8,0,IF(SUM($BL591:BP591)&lt;$C591,MIN(J$8-(BE591+AT591+X590),$C591-SUM($BL591:BP591)),0))</f>
        <v>0</v>
      </c>
      <c r="BR591" s="39">
        <f>IF(BF591+AU591+Y590&gt;=K$8,0,IF(SUM($BL591:BQ591)&lt;$C591,MIN(K$8-(BF591+AU591+Y590),$C591-SUM($BL591:BQ591)),0))</f>
        <v>0</v>
      </c>
      <c r="BS591" s="39">
        <f>IF(BG591+AV591+Z590&gt;=L$8,0,IF(SUM($BL591:BR591)&lt;$C591,MIN(L$8-(BG591+AV591+Z590),$C591-SUM($BL591:BR591)),0))</f>
        <v>0</v>
      </c>
      <c r="BT591" s="39">
        <f>IF(BH591+AW591+AA590&gt;=M$8,0,IF(SUM($BL591:BS591)&lt;$C591,MIN(M$8-(BH591+AW591+AA590),$C591-SUM($BL591:BS591)),0))</f>
        <v>0</v>
      </c>
      <c r="BU591" s="39">
        <f>IF(BI591+AX591+AB590&gt;=N$8,0,IF(SUM($BL591:BT591)&lt;$C591,MIN(N$8-(BI591+AX591+AB590),$C591-SUM($BL591:BT591)),0))</f>
        <v>0</v>
      </c>
      <c r="BW591" s="52" t="e">
        <f t="shared" si="712"/>
        <v>#N/A</v>
      </c>
      <c r="BX591" s="174" t="e">
        <f t="shared" si="713"/>
        <v>#N/A</v>
      </c>
      <c r="BY591" s="39">
        <f t="shared" si="691"/>
        <v>0</v>
      </c>
      <c r="BZ591" s="174" t="e">
        <f t="shared" si="714"/>
        <v>#N/A</v>
      </c>
      <c r="CA591" s="37">
        <f t="shared" si="692"/>
        <v>0</v>
      </c>
      <c r="CB591" s="174" t="e">
        <f t="shared" si="715"/>
        <v>#N/A</v>
      </c>
      <c r="CC591" s="39">
        <f t="shared" si="693"/>
        <v>0</v>
      </c>
      <c r="CD591" s="174" t="e">
        <f t="shared" si="716"/>
        <v>#N/A</v>
      </c>
      <c r="CE591" s="39">
        <f t="shared" si="694"/>
        <v>0</v>
      </c>
      <c r="CF591" s="174" t="e">
        <f t="shared" si="717"/>
        <v>#N/A</v>
      </c>
      <c r="CG591" s="39">
        <f t="shared" si="695"/>
        <v>0</v>
      </c>
      <c r="CH591" s="174" t="e">
        <f t="shared" si="718"/>
        <v>#N/A</v>
      </c>
      <c r="CI591" s="39">
        <f t="shared" si="696"/>
        <v>0</v>
      </c>
      <c r="CJ591" s="174" t="e">
        <f t="shared" si="719"/>
        <v>#N/A</v>
      </c>
      <c r="CK591" s="39">
        <f t="shared" si="697"/>
        <v>0</v>
      </c>
      <c r="CL591" s="174" t="e">
        <f t="shared" si="720"/>
        <v>#N/A</v>
      </c>
      <c r="CM591" s="39">
        <f t="shared" si="698"/>
        <v>0</v>
      </c>
      <c r="CN591" s="174" t="e">
        <f t="shared" si="721"/>
        <v>#N/A</v>
      </c>
      <c r="CO591" s="39">
        <f t="shared" si="699"/>
        <v>0</v>
      </c>
      <c r="CP591" s="174" t="e">
        <f t="shared" si="722"/>
        <v>#N/A</v>
      </c>
      <c r="CQ591" s="39">
        <f t="shared" si="700"/>
        <v>0</v>
      </c>
      <c r="CR591" s="39" t="e">
        <f>IF(ISERROR(BX591),NA(),(BY591/Calculator!$E$6)/2)</f>
        <v>#N/A</v>
      </c>
      <c r="CS591" s="39" t="e">
        <f>IF(ISERROR(BZ591),NA(),(CA591/Calculator!$E$6)/2)</f>
        <v>#N/A</v>
      </c>
      <c r="CT591" s="39" t="e">
        <f>IF(ISERROR(CB591),NA(),(CC591/Calculator!$E$6)/2)</f>
        <v>#N/A</v>
      </c>
      <c r="CU591" s="39" t="e">
        <f>IF(ISERROR(CD591),NA(),(CE591/Calculator!$E$6)/2)</f>
        <v>#N/A</v>
      </c>
      <c r="CV591" s="39" t="e">
        <f>IF(ISERROR(CF591),NA(),(CG591/Calculator!$E$6)/2)</f>
        <v>#N/A</v>
      </c>
      <c r="CW591" s="39" t="e">
        <f>IF(ISERROR(CH591),NA(),(CI591/Calculator!$E$6)/2)</f>
        <v>#N/A</v>
      </c>
      <c r="CX591" s="39" t="e">
        <f>IF(ISERROR(CJ591),NA(),(CK591/Calculator!$E$6)/2)</f>
        <v>#N/A</v>
      </c>
      <c r="CY591" s="39" t="e">
        <f>IF(ISERROR(CL591),NA(),(CM591/Calculator!$E$6)/2)</f>
        <v>#N/A</v>
      </c>
      <c r="CZ591" s="39" t="e">
        <f>IF(ISERROR(CN591),NA(),(CO591/Calculator!$E$6)/2)</f>
        <v>#N/A</v>
      </c>
      <c r="DA591" s="39" t="e">
        <f>IF(ISERROR(CP591),NA(),(CQ591/Calculator!$E$6)/2)</f>
        <v>#N/A</v>
      </c>
    </row>
    <row r="592" spans="1:105" s="34" customFormat="1" ht="12" thickBot="1" x14ac:dyDescent="0.25">
      <c r="A592" s="51" t="str">
        <f t="shared" si="655"/>
        <v/>
      </c>
      <c r="B592" s="52" t="str">
        <f t="shared" si="723"/>
        <v/>
      </c>
      <c r="C592" s="53" t="str">
        <f t="shared" si="656"/>
        <v/>
      </c>
      <c r="D592" s="54"/>
      <c r="E592" s="36">
        <f t="shared" si="657"/>
        <v>0</v>
      </c>
      <c r="F592" s="36">
        <f t="shared" si="658"/>
        <v>0</v>
      </c>
      <c r="G592" s="36">
        <f t="shared" si="659"/>
        <v>0</v>
      </c>
      <c r="H592" s="36">
        <f t="shared" si="660"/>
        <v>0</v>
      </c>
      <c r="I592" s="36">
        <f t="shared" si="661"/>
        <v>0</v>
      </c>
      <c r="J592" s="36">
        <f t="shared" si="662"/>
        <v>0</v>
      </c>
      <c r="K592" s="36">
        <f t="shared" si="663"/>
        <v>0</v>
      </c>
      <c r="L592" s="36">
        <f t="shared" si="664"/>
        <v>0</v>
      </c>
      <c r="M592" s="36">
        <f t="shared" si="665"/>
        <v>0</v>
      </c>
      <c r="N592" s="36">
        <f t="shared" si="666"/>
        <v>0</v>
      </c>
      <c r="O592" s="49">
        <f t="shared" si="667"/>
        <v>0</v>
      </c>
      <c r="P592" s="132" t="str">
        <f t="shared" si="668"/>
        <v/>
      </c>
      <c r="Q592" s="50">
        <f t="shared" si="669"/>
        <v>0</v>
      </c>
      <c r="R592" s="37"/>
      <c r="S592" s="36">
        <f t="shared" si="670"/>
        <v>1000</v>
      </c>
      <c r="T592" s="36">
        <f t="shared" si="671"/>
        <v>0</v>
      </c>
      <c r="U592" s="36">
        <f t="shared" si="672"/>
        <v>0</v>
      </c>
      <c r="V592" s="36">
        <f t="shared" si="673"/>
        <v>0</v>
      </c>
      <c r="W592" s="36">
        <f t="shared" si="674"/>
        <v>3000</v>
      </c>
      <c r="X592" s="36">
        <f t="shared" si="675"/>
        <v>0</v>
      </c>
      <c r="Y592" s="36">
        <f t="shared" si="676"/>
        <v>0</v>
      </c>
      <c r="Z592" s="36">
        <f t="shared" si="677"/>
        <v>159176.61000000007</v>
      </c>
      <c r="AA592" s="36">
        <f t="shared" si="678"/>
        <v>0</v>
      </c>
      <c r="AB592" s="36">
        <f t="shared" si="679"/>
        <v>0</v>
      </c>
      <c r="AC592" s="40"/>
      <c r="AD592" s="36">
        <f t="shared" si="645"/>
        <v>0</v>
      </c>
      <c r="AE592" s="36">
        <f t="shared" si="646"/>
        <v>0</v>
      </c>
      <c r="AF592" s="36">
        <f t="shared" si="647"/>
        <v>0</v>
      </c>
      <c r="AG592" s="36">
        <f t="shared" si="648"/>
        <v>0</v>
      </c>
      <c r="AH592" s="36">
        <f t="shared" si="649"/>
        <v>0</v>
      </c>
      <c r="AI592" s="36">
        <f t="shared" si="650"/>
        <v>0</v>
      </c>
      <c r="AJ592" s="36">
        <f t="shared" si="651"/>
        <v>0</v>
      </c>
      <c r="AK592" s="36">
        <f t="shared" si="652"/>
        <v>0</v>
      </c>
      <c r="AL592" s="36">
        <f t="shared" si="653"/>
        <v>0</v>
      </c>
      <c r="AM592" s="36">
        <f t="shared" si="654"/>
        <v>0</v>
      </c>
      <c r="AN592" s="40"/>
      <c r="AO592" s="36">
        <f t="shared" si="680"/>
        <v>0</v>
      </c>
      <c r="AP592" s="36">
        <f t="shared" si="681"/>
        <v>0</v>
      </c>
      <c r="AQ592" s="36">
        <f t="shared" si="682"/>
        <v>0</v>
      </c>
      <c r="AR592" s="36">
        <f t="shared" si="683"/>
        <v>0</v>
      </c>
      <c r="AS592" s="36">
        <f t="shared" si="684"/>
        <v>0</v>
      </c>
      <c r="AT592" s="36">
        <f t="shared" si="685"/>
        <v>0</v>
      </c>
      <c r="AU592" s="36">
        <f t="shared" si="686"/>
        <v>0</v>
      </c>
      <c r="AV592" s="36">
        <f t="shared" si="687"/>
        <v>462.91</v>
      </c>
      <c r="AW592" s="36">
        <f t="shared" si="688"/>
        <v>0</v>
      </c>
      <c r="AX592" s="36">
        <f t="shared" si="689"/>
        <v>0</v>
      </c>
      <c r="AZ592" s="36">
        <f t="shared" si="701"/>
        <v>0</v>
      </c>
      <c r="BA592" s="36">
        <f t="shared" si="702"/>
        <v>0</v>
      </c>
      <c r="BB592" s="36">
        <f t="shared" si="703"/>
        <v>0</v>
      </c>
      <c r="BC592" s="36">
        <f t="shared" si="704"/>
        <v>0</v>
      </c>
      <c r="BD592" s="36">
        <f t="shared" si="705"/>
        <v>0</v>
      </c>
      <c r="BE592" s="36">
        <f t="shared" si="706"/>
        <v>0</v>
      </c>
      <c r="BF592" s="36">
        <f t="shared" si="707"/>
        <v>0</v>
      </c>
      <c r="BG592" s="36">
        <f t="shared" si="708"/>
        <v>0</v>
      </c>
      <c r="BH592" s="36">
        <f t="shared" si="709"/>
        <v>0</v>
      </c>
      <c r="BI592" s="36">
        <f t="shared" si="710"/>
        <v>0</v>
      </c>
      <c r="BJ592" s="118">
        <f t="shared" si="690"/>
        <v>0</v>
      </c>
      <c r="BK592" s="37"/>
      <c r="BL592" s="38">
        <f t="shared" si="711"/>
        <v>0</v>
      </c>
      <c r="BM592" s="39">
        <f>IF(BA592+AP592+T591&gt;=F$8,0,IF(SUM($BL592:BL592)&lt;$C592,MIN(F$8-(BA592+AP592+T591),$C592-SUM($BL592:BL592)),0))</f>
        <v>0</v>
      </c>
      <c r="BN592" s="39">
        <f>IF(BB592+AQ592+U591&gt;=G$8,0,IF(SUM($BL592:BM592)&lt;$C592,MIN(G$8-(BB592+AQ592+U591),$C592-SUM($BL592:BM592)),0))</f>
        <v>0</v>
      </c>
      <c r="BO592" s="39">
        <f>IF(BC592+AR592+V591&gt;=H$8,0,IF(SUM($BL592:BN592)&lt;$C592,MIN(H$8-(BC592+AR592+V591),$C592-SUM($BL592:BN592)),0))</f>
        <v>0</v>
      </c>
      <c r="BP592" s="39">
        <f>IF(BD592+AS592+W591&gt;=I$8,0,IF(SUM($BL592:BO592)&lt;$C592,MIN(I$8-(BD592+AS592+W591),$C592-SUM($BL592:BO592)),0))</f>
        <v>0</v>
      </c>
      <c r="BQ592" s="39">
        <f>IF(BE592+AT592+X591&gt;=J$8,0,IF(SUM($BL592:BP592)&lt;$C592,MIN(J$8-(BE592+AT592+X591),$C592-SUM($BL592:BP592)),0))</f>
        <v>0</v>
      </c>
      <c r="BR592" s="39">
        <f>IF(BF592+AU592+Y591&gt;=K$8,0,IF(SUM($BL592:BQ592)&lt;$C592,MIN(K$8-(BF592+AU592+Y591),$C592-SUM($BL592:BQ592)),0))</f>
        <v>0</v>
      </c>
      <c r="BS592" s="39">
        <f>IF(BG592+AV592+Z591&gt;=L$8,0,IF(SUM($BL592:BR592)&lt;$C592,MIN(L$8-(BG592+AV592+Z591),$C592-SUM($BL592:BR592)),0))</f>
        <v>0</v>
      </c>
      <c r="BT592" s="39">
        <f>IF(BH592+AW592+AA591&gt;=M$8,0,IF(SUM($BL592:BS592)&lt;$C592,MIN(M$8-(BH592+AW592+AA591),$C592-SUM($BL592:BS592)),0))</f>
        <v>0</v>
      </c>
      <c r="BU592" s="39">
        <f>IF(BI592+AX592+AB591&gt;=N$8,0,IF(SUM($BL592:BT592)&lt;$C592,MIN(N$8-(BI592+AX592+AB591),$C592-SUM($BL592:BT592)),0))</f>
        <v>0</v>
      </c>
      <c r="BW592" s="52" t="e">
        <f t="shared" si="712"/>
        <v>#N/A</v>
      </c>
      <c r="BX592" s="174" t="e">
        <f t="shared" si="713"/>
        <v>#N/A</v>
      </c>
      <c r="BY592" s="39">
        <f t="shared" si="691"/>
        <v>0</v>
      </c>
      <c r="BZ592" s="174" t="e">
        <f t="shared" si="714"/>
        <v>#N/A</v>
      </c>
      <c r="CA592" s="37">
        <f t="shared" si="692"/>
        <v>0</v>
      </c>
      <c r="CB592" s="174" t="e">
        <f t="shared" si="715"/>
        <v>#N/A</v>
      </c>
      <c r="CC592" s="39">
        <f t="shared" si="693"/>
        <v>0</v>
      </c>
      <c r="CD592" s="174" t="e">
        <f t="shared" si="716"/>
        <v>#N/A</v>
      </c>
      <c r="CE592" s="39">
        <f t="shared" si="694"/>
        <v>0</v>
      </c>
      <c r="CF592" s="174" t="e">
        <f t="shared" si="717"/>
        <v>#N/A</v>
      </c>
      <c r="CG592" s="39">
        <f t="shared" si="695"/>
        <v>0</v>
      </c>
      <c r="CH592" s="174" t="e">
        <f t="shared" si="718"/>
        <v>#N/A</v>
      </c>
      <c r="CI592" s="39">
        <f t="shared" si="696"/>
        <v>0</v>
      </c>
      <c r="CJ592" s="174" t="e">
        <f t="shared" si="719"/>
        <v>#N/A</v>
      </c>
      <c r="CK592" s="39">
        <f t="shared" si="697"/>
        <v>0</v>
      </c>
      <c r="CL592" s="174" t="e">
        <f t="shared" si="720"/>
        <v>#N/A</v>
      </c>
      <c r="CM592" s="39">
        <f t="shared" si="698"/>
        <v>0</v>
      </c>
      <c r="CN592" s="174" t="e">
        <f t="shared" si="721"/>
        <v>#N/A</v>
      </c>
      <c r="CO592" s="39">
        <f t="shared" si="699"/>
        <v>0</v>
      </c>
      <c r="CP592" s="174" t="e">
        <f t="shared" si="722"/>
        <v>#N/A</v>
      </c>
      <c r="CQ592" s="39">
        <f t="shared" si="700"/>
        <v>0</v>
      </c>
      <c r="CR592" s="39" t="e">
        <f>IF(ISERROR(BX592),NA(),(BY592/Calculator!$E$6)/2)</f>
        <v>#N/A</v>
      </c>
      <c r="CS592" s="39" t="e">
        <f>IF(ISERROR(BZ592),NA(),(CA592/Calculator!$E$6)/2)</f>
        <v>#N/A</v>
      </c>
      <c r="CT592" s="39" t="e">
        <f>IF(ISERROR(CB592),NA(),(CC592/Calculator!$E$6)/2)</f>
        <v>#N/A</v>
      </c>
      <c r="CU592" s="39" t="e">
        <f>IF(ISERROR(CD592),NA(),(CE592/Calculator!$E$6)/2)</f>
        <v>#N/A</v>
      </c>
      <c r="CV592" s="39" t="e">
        <f>IF(ISERROR(CF592),NA(),(CG592/Calculator!$E$6)/2)</f>
        <v>#N/A</v>
      </c>
      <c r="CW592" s="39" t="e">
        <f>IF(ISERROR(CH592),NA(),(CI592/Calculator!$E$6)/2)</f>
        <v>#N/A</v>
      </c>
      <c r="CX592" s="39" t="e">
        <f>IF(ISERROR(CJ592),NA(),(CK592/Calculator!$E$6)/2)</f>
        <v>#N/A</v>
      </c>
      <c r="CY592" s="39" t="e">
        <f>IF(ISERROR(CL592),NA(),(CM592/Calculator!$E$6)/2)</f>
        <v>#N/A</v>
      </c>
      <c r="CZ592" s="39" t="e">
        <f>IF(ISERROR(CN592),NA(),(CO592/Calculator!$E$6)/2)</f>
        <v>#N/A</v>
      </c>
      <c r="DA592" s="39" t="e">
        <f>IF(ISERROR(CP592),NA(),(CQ592/Calculator!$E$6)/2)</f>
        <v>#N/A</v>
      </c>
    </row>
    <row r="593" spans="1:105" s="34" customFormat="1" ht="12" thickBot="1" x14ac:dyDescent="0.25">
      <c r="A593" s="51" t="str">
        <f t="shared" si="655"/>
        <v/>
      </c>
      <c r="B593" s="52" t="str">
        <f t="shared" si="723"/>
        <v/>
      </c>
      <c r="C593" s="53" t="str">
        <f t="shared" si="656"/>
        <v/>
      </c>
      <c r="D593" s="54"/>
      <c r="E593" s="36">
        <f t="shared" si="657"/>
        <v>0</v>
      </c>
      <c r="F593" s="36">
        <f t="shared" si="658"/>
        <v>0</v>
      </c>
      <c r="G593" s="36">
        <f t="shared" si="659"/>
        <v>0</v>
      </c>
      <c r="H593" s="36">
        <f t="shared" si="660"/>
        <v>0</v>
      </c>
      <c r="I593" s="36">
        <f t="shared" si="661"/>
        <v>0</v>
      </c>
      <c r="J593" s="36">
        <f t="shared" si="662"/>
        <v>0</v>
      </c>
      <c r="K593" s="36">
        <f t="shared" si="663"/>
        <v>0</v>
      </c>
      <c r="L593" s="36">
        <f t="shared" si="664"/>
        <v>0</v>
      </c>
      <c r="M593" s="36">
        <f t="shared" si="665"/>
        <v>0</v>
      </c>
      <c r="N593" s="36">
        <f t="shared" si="666"/>
        <v>0</v>
      </c>
      <c r="O593" s="49">
        <f t="shared" si="667"/>
        <v>0</v>
      </c>
      <c r="P593" s="132" t="str">
        <f t="shared" si="668"/>
        <v/>
      </c>
      <c r="Q593" s="50">
        <f t="shared" si="669"/>
        <v>0</v>
      </c>
      <c r="R593" s="37"/>
      <c r="S593" s="36">
        <f t="shared" si="670"/>
        <v>1000</v>
      </c>
      <c r="T593" s="36">
        <f t="shared" si="671"/>
        <v>0</v>
      </c>
      <c r="U593" s="36">
        <f t="shared" si="672"/>
        <v>0</v>
      </c>
      <c r="V593" s="36">
        <f t="shared" si="673"/>
        <v>0</v>
      </c>
      <c r="W593" s="36">
        <f t="shared" si="674"/>
        <v>3000</v>
      </c>
      <c r="X593" s="36">
        <f t="shared" si="675"/>
        <v>0</v>
      </c>
      <c r="Y593" s="36">
        <f t="shared" si="676"/>
        <v>0</v>
      </c>
      <c r="Z593" s="36">
        <f t="shared" si="677"/>
        <v>159640.88000000006</v>
      </c>
      <c r="AA593" s="36">
        <f t="shared" si="678"/>
        <v>0</v>
      </c>
      <c r="AB593" s="36">
        <f t="shared" si="679"/>
        <v>0</v>
      </c>
      <c r="AC593" s="40"/>
      <c r="AD593" s="36">
        <f t="shared" si="645"/>
        <v>0</v>
      </c>
      <c r="AE593" s="36">
        <f t="shared" si="646"/>
        <v>0</v>
      </c>
      <c r="AF593" s="36">
        <f t="shared" si="647"/>
        <v>0</v>
      </c>
      <c r="AG593" s="36">
        <f t="shared" si="648"/>
        <v>0</v>
      </c>
      <c r="AH593" s="36">
        <f t="shared" si="649"/>
        <v>0</v>
      </c>
      <c r="AI593" s="36">
        <f t="shared" si="650"/>
        <v>0</v>
      </c>
      <c r="AJ593" s="36">
        <f t="shared" si="651"/>
        <v>0</v>
      </c>
      <c r="AK593" s="36">
        <f t="shared" si="652"/>
        <v>0</v>
      </c>
      <c r="AL593" s="36">
        <f t="shared" si="653"/>
        <v>0</v>
      </c>
      <c r="AM593" s="36">
        <f t="shared" si="654"/>
        <v>0</v>
      </c>
      <c r="AN593" s="40"/>
      <c r="AO593" s="36">
        <f t="shared" si="680"/>
        <v>0</v>
      </c>
      <c r="AP593" s="36">
        <f t="shared" si="681"/>
        <v>0</v>
      </c>
      <c r="AQ593" s="36">
        <f t="shared" si="682"/>
        <v>0</v>
      </c>
      <c r="AR593" s="36">
        <f t="shared" si="683"/>
        <v>0</v>
      </c>
      <c r="AS593" s="36">
        <f t="shared" si="684"/>
        <v>0</v>
      </c>
      <c r="AT593" s="36">
        <f t="shared" si="685"/>
        <v>0</v>
      </c>
      <c r="AU593" s="36">
        <f t="shared" si="686"/>
        <v>0</v>
      </c>
      <c r="AV593" s="36">
        <f t="shared" si="687"/>
        <v>464.27</v>
      </c>
      <c r="AW593" s="36">
        <f t="shared" si="688"/>
        <v>0</v>
      </c>
      <c r="AX593" s="36">
        <f t="shared" si="689"/>
        <v>0</v>
      </c>
      <c r="AZ593" s="36">
        <f t="shared" si="701"/>
        <v>0</v>
      </c>
      <c r="BA593" s="36">
        <f t="shared" si="702"/>
        <v>0</v>
      </c>
      <c r="BB593" s="36">
        <f t="shared" si="703"/>
        <v>0</v>
      </c>
      <c r="BC593" s="36">
        <f t="shared" si="704"/>
        <v>0</v>
      </c>
      <c r="BD593" s="36">
        <f t="shared" si="705"/>
        <v>0</v>
      </c>
      <c r="BE593" s="36">
        <f t="shared" si="706"/>
        <v>0</v>
      </c>
      <c r="BF593" s="36">
        <f t="shared" si="707"/>
        <v>0</v>
      </c>
      <c r="BG593" s="36">
        <f t="shared" si="708"/>
        <v>0</v>
      </c>
      <c r="BH593" s="36">
        <f t="shared" si="709"/>
        <v>0</v>
      </c>
      <c r="BI593" s="36">
        <f t="shared" si="710"/>
        <v>0</v>
      </c>
      <c r="BJ593" s="118">
        <f t="shared" si="690"/>
        <v>0</v>
      </c>
      <c r="BK593" s="37"/>
      <c r="BL593" s="38">
        <f t="shared" si="711"/>
        <v>0</v>
      </c>
      <c r="BM593" s="39">
        <f>IF(BA593+AP593+T592&gt;=F$8,0,IF(SUM($BL593:BL593)&lt;$C593,MIN(F$8-(BA593+AP593+T592),$C593-SUM($BL593:BL593)),0))</f>
        <v>0</v>
      </c>
      <c r="BN593" s="39">
        <f>IF(BB593+AQ593+U592&gt;=G$8,0,IF(SUM($BL593:BM593)&lt;$C593,MIN(G$8-(BB593+AQ593+U592),$C593-SUM($BL593:BM593)),0))</f>
        <v>0</v>
      </c>
      <c r="BO593" s="39">
        <f>IF(BC593+AR593+V592&gt;=H$8,0,IF(SUM($BL593:BN593)&lt;$C593,MIN(H$8-(BC593+AR593+V592),$C593-SUM($BL593:BN593)),0))</f>
        <v>0</v>
      </c>
      <c r="BP593" s="39">
        <f>IF(BD593+AS593+W592&gt;=I$8,0,IF(SUM($BL593:BO593)&lt;$C593,MIN(I$8-(BD593+AS593+W592),$C593-SUM($BL593:BO593)),0))</f>
        <v>0</v>
      </c>
      <c r="BQ593" s="39">
        <f>IF(BE593+AT593+X592&gt;=J$8,0,IF(SUM($BL593:BP593)&lt;$C593,MIN(J$8-(BE593+AT593+X592),$C593-SUM($BL593:BP593)),0))</f>
        <v>0</v>
      </c>
      <c r="BR593" s="39">
        <f>IF(BF593+AU593+Y592&gt;=K$8,0,IF(SUM($BL593:BQ593)&lt;$C593,MIN(K$8-(BF593+AU593+Y592),$C593-SUM($BL593:BQ593)),0))</f>
        <v>0</v>
      </c>
      <c r="BS593" s="39">
        <f>IF(BG593+AV593+Z592&gt;=L$8,0,IF(SUM($BL593:BR593)&lt;$C593,MIN(L$8-(BG593+AV593+Z592),$C593-SUM($BL593:BR593)),0))</f>
        <v>0</v>
      </c>
      <c r="BT593" s="39">
        <f>IF(BH593+AW593+AA592&gt;=M$8,0,IF(SUM($BL593:BS593)&lt;$C593,MIN(M$8-(BH593+AW593+AA592),$C593-SUM($BL593:BS593)),0))</f>
        <v>0</v>
      </c>
      <c r="BU593" s="39">
        <f>IF(BI593+AX593+AB592&gt;=N$8,0,IF(SUM($BL593:BT593)&lt;$C593,MIN(N$8-(BI593+AX593+AB592),$C593-SUM($BL593:BT593)),0))</f>
        <v>0</v>
      </c>
      <c r="BW593" s="52" t="e">
        <f t="shared" si="712"/>
        <v>#N/A</v>
      </c>
      <c r="BX593" s="174" t="e">
        <f t="shared" si="713"/>
        <v>#N/A</v>
      </c>
      <c r="BY593" s="39">
        <f t="shared" si="691"/>
        <v>0</v>
      </c>
      <c r="BZ593" s="174" t="e">
        <f t="shared" si="714"/>
        <v>#N/A</v>
      </c>
      <c r="CA593" s="37">
        <f t="shared" si="692"/>
        <v>0</v>
      </c>
      <c r="CB593" s="174" t="e">
        <f t="shared" si="715"/>
        <v>#N/A</v>
      </c>
      <c r="CC593" s="39">
        <f t="shared" si="693"/>
        <v>0</v>
      </c>
      <c r="CD593" s="174" t="e">
        <f t="shared" si="716"/>
        <v>#N/A</v>
      </c>
      <c r="CE593" s="39">
        <f t="shared" si="694"/>
        <v>0</v>
      </c>
      <c r="CF593" s="174" t="e">
        <f t="shared" si="717"/>
        <v>#N/A</v>
      </c>
      <c r="CG593" s="39">
        <f t="shared" si="695"/>
        <v>0</v>
      </c>
      <c r="CH593" s="174" t="e">
        <f t="shared" si="718"/>
        <v>#N/A</v>
      </c>
      <c r="CI593" s="39">
        <f t="shared" si="696"/>
        <v>0</v>
      </c>
      <c r="CJ593" s="174" t="e">
        <f t="shared" si="719"/>
        <v>#N/A</v>
      </c>
      <c r="CK593" s="39">
        <f t="shared" si="697"/>
        <v>0</v>
      </c>
      <c r="CL593" s="174" t="e">
        <f t="shared" si="720"/>
        <v>#N/A</v>
      </c>
      <c r="CM593" s="39">
        <f t="shared" si="698"/>
        <v>0</v>
      </c>
      <c r="CN593" s="174" t="e">
        <f t="shared" si="721"/>
        <v>#N/A</v>
      </c>
      <c r="CO593" s="39">
        <f t="shared" si="699"/>
        <v>0</v>
      </c>
      <c r="CP593" s="174" t="e">
        <f t="shared" si="722"/>
        <v>#N/A</v>
      </c>
      <c r="CQ593" s="39">
        <f t="shared" si="700"/>
        <v>0</v>
      </c>
      <c r="CR593" s="39" t="e">
        <f>IF(ISERROR(BX593),NA(),(BY593/Calculator!$E$6)/2)</f>
        <v>#N/A</v>
      </c>
      <c r="CS593" s="39" t="e">
        <f>IF(ISERROR(BZ593),NA(),(CA593/Calculator!$E$6)/2)</f>
        <v>#N/A</v>
      </c>
      <c r="CT593" s="39" t="e">
        <f>IF(ISERROR(CB593),NA(),(CC593/Calculator!$E$6)/2)</f>
        <v>#N/A</v>
      </c>
      <c r="CU593" s="39" t="e">
        <f>IF(ISERROR(CD593),NA(),(CE593/Calculator!$E$6)/2)</f>
        <v>#N/A</v>
      </c>
      <c r="CV593" s="39" t="e">
        <f>IF(ISERROR(CF593),NA(),(CG593/Calculator!$E$6)/2)</f>
        <v>#N/A</v>
      </c>
      <c r="CW593" s="39" t="e">
        <f>IF(ISERROR(CH593),NA(),(CI593/Calculator!$E$6)/2)</f>
        <v>#N/A</v>
      </c>
      <c r="CX593" s="39" t="e">
        <f>IF(ISERROR(CJ593),NA(),(CK593/Calculator!$E$6)/2)</f>
        <v>#N/A</v>
      </c>
      <c r="CY593" s="39" t="e">
        <f>IF(ISERROR(CL593),NA(),(CM593/Calculator!$E$6)/2)</f>
        <v>#N/A</v>
      </c>
      <c r="CZ593" s="39" t="e">
        <f>IF(ISERROR(CN593),NA(),(CO593/Calculator!$E$6)/2)</f>
        <v>#N/A</v>
      </c>
      <c r="DA593" s="39" t="e">
        <f>IF(ISERROR(CP593),NA(),(CQ593/Calculator!$E$6)/2)</f>
        <v>#N/A</v>
      </c>
    </row>
    <row r="594" spans="1:105" s="34" customFormat="1" ht="12" thickBot="1" x14ac:dyDescent="0.25">
      <c r="A594" s="51" t="str">
        <f t="shared" si="655"/>
        <v/>
      </c>
      <c r="B594" s="52" t="str">
        <f t="shared" si="723"/>
        <v/>
      </c>
      <c r="C594" s="53" t="str">
        <f t="shared" si="656"/>
        <v/>
      </c>
      <c r="D594" s="54"/>
      <c r="E594" s="36">
        <f t="shared" si="657"/>
        <v>0</v>
      </c>
      <c r="F594" s="36">
        <f t="shared" si="658"/>
        <v>0</v>
      </c>
      <c r="G594" s="36">
        <f t="shared" si="659"/>
        <v>0</v>
      </c>
      <c r="H594" s="36">
        <f t="shared" si="660"/>
        <v>0</v>
      </c>
      <c r="I594" s="36">
        <f t="shared" si="661"/>
        <v>0</v>
      </c>
      <c r="J594" s="36">
        <f t="shared" si="662"/>
        <v>0</v>
      </c>
      <c r="K594" s="36">
        <f t="shared" si="663"/>
        <v>0</v>
      </c>
      <c r="L594" s="36">
        <f t="shared" si="664"/>
        <v>0</v>
      </c>
      <c r="M594" s="36">
        <f t="shared" si="665"/>
        <v>0</v>
      </c>
      <c r="N594" s="36">
        <f t="shared" si="666"/>
        <v>0</v>
      </c>
      <c r="O594" s="49">
        <f t="shared" si="667"/>
        <v>0</v>
      </c>
      <c r="P594" s="132" t="str">
        <f t="shared" si="668"/>
        <v/>
      </c>
      <c r="Q594" s="50">
        <f t="shared" si="669"/>
        <v>0</v>
      </c>
      <c r="R594" s="37"/>
      <c r="S594" s="36">
        <f t="shared" si="670"/>
        <v>1000</v>
      </c>
      <c r="T594" s="36">
        <f t="shared" si="671"/>
        <v>0</v>
      </c>
      <c r="U594" s="36">
        <f t="shared" si="672"/>
        <v>0</v>
      </c>
      <c r="V594" s="36">
        <f t="shared" si="673"/>
        <v>0</v>
      </c>
      <c r="W594" s="36">
        <f t="shared" si="674"/>
        <v>3000</v>
      </c>
      <c r="X594" s="36">
        <f t="shared" si="675"/>
        <v>0</v>
      </c>
      <c r="Y594" s="36">
        <f t="shared" si="676"/>
        <v>0</v>
      </c>
      <c r="Z594" s="36">
        <f t="shared" si="677"/>
        <v>160106.50000000006</v>
      </c>
      <c r="AA594" s="36">
        <f t="shared" si="678"/>
        <v>0</v>
      </c>
      <c r="AB594" s="36">
        <f t="shared" si="679"/>
        <v>0</v>
      </c>
      <c r="AC594" s="40"/>
      <c r="AD594" s="36">
        <f t="shared" si="645"/>
        <v>0</v>
      </c>
      <c r="AE594" s="36">
        <f t="shared" si="646"/>
        <v>0</v>
      </c>
      <c r="AF594" s="36">
        <f t="shared" si="647"/>
        <v>0</v>
      </c>
      <c r="AG594" s="36">
        <f t="shared" si="648"/>
        <v>0</v>
      </c>
      <c r="AH594" s="36">
        <f t="shared" si="649"/>
        <v>0</v>
      </c>
      <c r="AI594" s="36">
        <f t="shared" si="650"/>
        <v>0</v>
      </c>
      <c r="AJ594" s="36">
        <f t="shared" si="651"/>
        <v>0</v>
      </c>
      <c r="AK594" s="36">
        <f t="shared" si="652"/>
        <v>0</v>
      </c>
      <c r="AL594" s="36">
        <f t="shared" si="653"/>
        <v>0</v>
      </c>
      <c r="AM594" s="36">
        <f t="shared" si="654"/>
        <v>0</v>
      </c>
      <c r="AN594" s="40"/>
      <c r="AO594" s="36">
        <f t="shared" si="680"/>
        <v>0</v>
      </c>
      <c r="AP594" s="36">
        <f t="shared" si="681"/>
        <v>0</v>
      </c>
      <c r="AQ594" s="36">
        <f t="shared" si="682"/>
        <v>0</v>
      </c>
      <c r="AR594" s="36">
        <f t="shared" si="683"/>
        <v>0</v>
      </c>
      <c r="AS594" s="36">
        <f t="shared" si="684"/>
        <v>0</v>
      </c>
      <c r="AT594" s="36">
        <f t="shared" si="685"/>
        <v>0</v>
      </c>
      <c r="AU594" s="36">
        <f t="shared" si="686"/>
        <v>0</v>
      </c>
      <c r="AV594" s="36">
        <f t="shared" si="687"/>
        <v>465.62</v>
      </c>
      <c r="AW594" s="36">
        <f t="shared" si="688"/>
        <v>0</v>
      </c>
      <c r="AX594" s="36">
        <f t="shared" si="689"/>
        <v>0</v>
      </c>
      <c r="AZ594" s="36">
        <f t="shared" si="701"/>
        <v>0</v>
      </c>
      <c r="BA594" s="36">
        <f t="shared" si="702"/>
        <v>0</v>
      </c>
      <c r="BB594" s="36">
        <f t="shared" si="703"/>
        <v>0</v>
      </c>
      <c r="BC594" s="36">
        <f t="shared" si="704"/>
        <v>0</v>
      </c>
      <c r="BD594" s="36">
        <f t="shared" si="705"/>
        <v>0</v>
      </c>
      <c r="BE594" s="36">
        <f t="shared" si="706"/>
        <v>0</v>
      </c>
      <c r="BF594" s="36">
        <f t="shared" si="707"/>
        <v>0</v>
      </c>
      <c r="BG594" s="36">
        <f t="shared" si="708"/>
        <v>0</v>
      </c>
      <c r="BH594" s="36">
        <f t="shared" si="709"/>
        <v>0</v>
      </c>
      <c r="BI594" s="36">
        <f t="shared" si="710"/>
        <v>0</v>
      </c>
      <c r="BJ594" s="118">
        <f t="shared" si="690"/>
        <v>0</v>
      </c>
      <c r="BK594" s="37"/>
      <c r="BL594" s="38">
        <f t="shared" si="711"/>
        <v>0</v>
      </c>
      <c r="BM594" s="39">
        <f>IF(BA594+AP594+T593&gt;=F$8,0,IF(SUM($BL594:BL594)&lt;$C594,MIN(F$8-(BA594+AP594+T593),$C594-SUM($BL594:BL594)),0))</f>
        <v>0</v>
      </c>
      <c r="BN594" s="39">
        <f>IF(BB594+AQ594+U593&gt;=G$8,0,IF(SUM($BL594:BM594)&lt;$C594,MIN(G$8-(BB594+AQ594+U593),$C594-SUM($BL594:BM594)),0))</f>
        <v>0</v>
      </c>
      <c r="BO594" s="39">
        <f>IF(BC594+AR594+V593&gt;=H$8,0,IF(SUM($BL594:BN594)&lt;$C594,MIN(H$8-(BC594+AR594+V593),$C594-SUM($BL594:BN594)),0))</f>
        <v>0</v>
      </c>
      <c r="BP594" s="39">
        <f>IF(BD594+AS594+W593&gt;=I$8,0,IF(SUM($BL594:BO594)&lt;$C594,MIN(I$8-(BD594+AS594+W593),$C594-SUM($BL594:BO594)),0))</f>
        <v>0</v>
      </c>
      <c r="BQ594" s="39">
        <f>IF(BE594+AT594+X593&gt;=J$8,0,IF(SUM($BL594:BP594)&lt;$C594,MIN(J$8-(BE594+AT594+X593),$C594-SUM($BL594:BP594)),0))</f>
        <v>0</v>
      </c>
      <c r="BR594" s="39">
        <f>IF(BF594+AU594+Y593&gt;=K$8,0,IF(SUM($BL594:BQ594)&lt;$C594,MIN(K$8-(BF594+AU594+Y593),$C594-SUM($BL594:BQ594)),0))</f>
        <v>0</v>
      </c>
      <c r="BS594" s="39">
        <f>IF(BG594+AV594+Z593&gt;=L$8,0,IF(SUM($BL594:BR594)&lt;$C594,MIN(L$8-(BG594+AV594+Z593),$C594-SUM($BL594:BR594)),0))</f>
        <v>0</v>
      </c>
      <c r="BT594" s="39">
        <f>IF(BH594+AW594+AA593&gt;=M$8,0,IF(SUM($BL594:BS594)&lt;$C594,MIN(M$8-(BH594+AW594+AA593),$C594-SUM($BL594:BS594)),0))</f>
        <v>0</v>
      </c>
      <c r="BU594" s="39">
        <f>IF(BI594+AX594+AB593&gt;=N$8,0,IF(SUM($BL594:BT594)&lt;$C594,MIN(N$8-(BI594+AX594+AB593),$C594-SUM($BL594:BT594)),0))</f>
        <v>0</v>
      </c>
      <c r="BW594" s="52" t="e">
        <f t="shared" si="712"/>
        <v>#N/A</v>
      </c>
      <c r="BX594" s="174" t="e">
        <f t="shared" si="713"/>
        <v>#N/A</v>
      </c>
      <c r="BY594" s="39">
        <f t="shared" si="691"/>
        <v>0</v>
      </c>
      <c r="BZ594" s="174" t="e">
        <f t="shared" si="714"/>
        <v>#N/A</v>
      </c>
      <c r="CA594" s="37">
        <f t="shared" si="692"/>
        <v>0</v>
      </c>
      <c r="CB594" s="174" t="e">
        <f t="shared" si="715"/>
        <v>#N/A</v>
      </c>
      <c r="CC594" s="39">
        <f t="shared" si="693"/>
        <v>0</v>
      </c>
      <c r="CD594" s="174" t="e">
        <f t="shared" si="716"/>
        <v>#N/A</v>
      </c>
      <c r="CE594" s="39">
        <f t="shared" si="694"/>
        <v>0</v>
      </c>
      <c r="CF594" s="174" t="e">
        <f t="shared" si="717"/>
        <v>#N/A</v>
      </c>
      <c r="CG594" s="39">
        <f t="shared" si="695"/>
        <v>0</v>
      </c>
      <c r="CH594" s="174" t="e">
        <f t="shared" si="718"/>
        <v>#N/A</v>
      </c>
      <c r="CI594" s="39">
        <f t="shared" si="696"/>
        <v>0</v>
      </c>
      <c r="CJ594" s="174" t="e">
        <f t="shared" si="719"/>
        <v>#N/A</v>
      </c>
      <c r="CK594" s="39">
        <f t="shared" si="697"/>
        <v>0</v>
      </c>
      <c r="CL594" s="174" t="e">
        <f t="shared" si="720"/>
        <v>#N/A</v>
      </c>
      <c r="CM594" s="39">
        <f t="shared" si="698"/>
        <v>0</v>
      </c>
      <c r="CN594" s="174" t="e">
        <f t="shared" si="721"/>
        <v>#N/A</v>
      </c>
      <c r="CO594" s="39">
        <f t="shared" si="699"/>
        <v>0</v>
      </c>
      <c r="CP594" s="174" t="e">
        <f t="shared" si="722"/>
        <v>#N/A</v>
      </c>
      <c r="CQ594" s="39">
        <f t="shared" si="700"/>
        <v>0</v>
      </c>
      <c r="CR594" s="39" t="e">
        <f>IF(ISERROR(BX594),NA(),(BY594/Calculator!$E$6)/2)</f>
        <v>#N/A</v>
      </c>
      <c r="CS594" s="39" t="e">
        <f>IF(ISERROR(BZ594),NA(),(CA594/Calculator!$E$6)/2)</f>
        <v>#N/A</v>
      </c>
      <c r="CT594" s="39" t="e">
        <f>IF(ISERROR(CB594),NA(),(CC594/Calculator!$E$6)/2)</f>
        <v>#N/A</v>
      </c>
      <c r="CU594" s="39" t="e">
        <f>IF(ISERROR(CD594),NA(),(CE594/Calculator!$E$6)/2)</f>
        <v>#N/A</v>
      </c>
      <c r="CV594" s="39" t="e">
        <f>IF(ISERROR(CF594),NA(),(CG594/Calculator!$E$6)/2)</f>
        <v>#N/A</v>
      </c>
      <c r="CW594" s="39" t="e">
        <f>IF(ISERROR(CH594),NA(),(CI594/Calculator!$E$6)/2)</f>
        <v>#N/A</v>
      </c>
      <c r="CX594" s="39" t="e">
        <f>IF(ISERROR(CJ594),NA(),(CK594/Calculator!$E$6)/2)</f>
        <v>#N/A</v>
      </c>
      <c r="CY594" s="39" t="e">
        <f>IF(ISERROR(CL594),NA(),(CM594/Calculator!$E$6)/2)</f>
        <v>#N/A</v>
      </c>
      <c r="CZ594" s="39" t="e">
        <f>IF(ISERROR(CN594),NA(),(CO594/Calculator!$E$6)/2)</f>
        <v>#N/A</v>
      </c>
      <c r="DA594" s="39" t="e">
        <f>IF(ISERROR(CP594),NA(),(CQ594/Calculator!$E$6)/2)</f>
        <v>#N/A</v>
      </c>
    </row>
    <row r="595" spans="1:105" s="34" customFormat="1" ht="12" thickBot="1" x14ac:dyDescent="0.25">
      <c r="A595" s="51" t="str">
        <f t="shared" si="655"/>
        <v/>
      </c>
      <c r="B595" s="52" t="str">
        <f t="shared" si="723"/>
        <v/>
      </c>
      <c r="C595" s="53" t="str">
        <f t="shared" si="656"/>
        <v/>
      </c>
      <c r="D595" s="54"/>
      <c r="E595" s="36">
        <f t="shared" si="657"/>
        <v>0</v>
      </c>
      <c r="F595" s="36">
        <f t="shared" si="658"/>
        <v>0</v>
      </c>
      <c r="G595" s="36">
        <f t="shared" si="659"/>
        <v>0</v>
      </c>
      <c r="H595" s="36">
        <f t="shared" si="660"/>
        <v>0</v>
      </c>
      <c r="I595" s="36">
        <f t="shared" si="661"/>
        <v>0</v>
      </c>
      <c r="J595" s="36">
        <f t="shared" si="662"/>
        <v>0</v>
      </c>
      <c r="K595" s="36">
        <f t="shared" si="663"/>
        <v>0</v>
      </c>
      <c r="L595" s="36">
        <f t="shared" si="664"/>
        <v>0</v>
      </c>
      <c r="M595" s="36">
        <f t="shared" si="665"/>
        <v>0</v>
      </c>
      <c r="N595" s="36">
        <f t="shared" si="666"/>
        <v>0</v>
      </c>
      <c r="O595" s="49">
        <f t="shared" si="667"/>
        <v>0</v>
      </c>
      <c r="P595" s="132" t="str">
        <f t="shared" si="668"/>
        <v/>
      </c>
      <c r="Q595" s="50">
        <f t="shared" si="669"/>
        <v>0</v>
      </c>
      <c r="R595" s="37"/>
      <c r="S595" s="36">
        <f t="shared" si="670"/>
        <v>1000</v>
      </c>
      <c r="T595" s="36">
        <f t="shared" si="671"/>
        <v>0</v>
      </c>
      <c r="U595" s="36">
        <f t="shared" si="672"/>
        <v>0</v>
      </c>
      <c r="V595" s="36">
        <f t="shared" si="673"/>
        <v>0</v>
      </c>
      <c r="W595" s="36">
        <f t="shared" si="674"/>
        <v>3000</v>
      </c>
      <c r="X595" s="36">
        <f t="shared" si="675"/>
        <v>0</v>
      </c>
      <c r="Y595" s="36">
        <f t="shared" si="676"/>
        <v>0</v>
      </c>
      <c r="Z595" s="36">
        <f t="shared" si="677"/>
        <v>160573.48000000007</v>
      </c>
      <c r="AA595" s="36">
        <f t="shared" si="678"/>
        <v>0</v>
      </c>
      <c r="AB595" s="36">
        <f t="shared" si="679"/>
        <v>0</v>
      </c>
      <c r="AC595" s="40"/>
      <c r="AD595" s="36">
        <f t="shared" ref="AD595:AD619" si="724">IF(E$8-S595&lt;0,0,E$8-S595)</f>
        <v>0</v>
      </c>
      <c r="AE595" s="36">
        <f t="shared" ref="AE595:AE619" si="725">IF(F$8-T595&lt;0,0,F$8-T595)</f>
        <v>0</v>
      </c>
      <c r="AF595" s="36">
        <f t="shared" ref="AF595:AF619" si="726">IF(G$8-U595&lt;0,0,G$8-U595)</f>
        <v>0</v>
      </c>
      <c r="AG595" s="36">
        <f t="shared" ref="AG595:AG619" si="727">IF(H$8-V595&lt;0,0,H$8-V595)</f>
        <v>0</v>
      </c>
      <c r="AH595" s="36">
        <f t="shared" ref="AH595:AH619" si="728">IF(I$8-W595&lt;0,0,I$8-W595)</f>
        <v>0</v>
      </c>
      <c r="AI595" s="36">
        <f t="shared" ref="AI595:AI619" si="729">IF(J$8-X595&lt;0,0,J$8-X595)</f>
        <v>0</v>
      </c>
      <c r="AJ595" s="36">
        <f t="shared" ref="AJ595:AJ619" si="730">IF(K$8-Y595&lt;0,0,K$8-Y595)</f>
        <v>0</v>
      </c>
      <c r="AK595" s="36">
        <f t="shared" ref="AK595:AK619" si="731">IF(L$8-Z595&lt;0,0,L$8-Z595)</f>
        <v>0</v>
      </c>
      <c r="AL595" s="36">
        <f t="shared" ref="AL595:AL619" si="732">IF(M$8-AA595&lt;0,0,M$8-AA595)</f>
        <v>0</v>
      </c>
      <c r="AM595" s="36">
        <f t="shared" ref="AM595:AM619" si="733">IF(N$8-AB595&lt;0,0,N$8-AB595)</f>
        <v>0</v>
      </c>
      <c r="AN595" s="40"/>
      <c r="AO595" s="36">
        <f t="shared" si="680"/>
        <v>0</v>
      </c>
      <c r="AP595" s="36">
        <f t="shared" si="681"/>
        <v>0</v>
      </c>
      <c r="AQ595" s="36">
        <f t="shared" si="682"/>
        <v>0</v>
      </c>
      <c r="AR595" s="36">
        <f t="shared" si="683"/>
        <v>0</v>
      </c>
      <c r="AS595" s="36">
        <f t="shared" si="684"/>
        <v>0</v>
      </c>
      <c r="AT595" s="36">
        <f t="shared" si="685"/>
        <v>0</v>
      </c>
      <c r="AU595" s="36">
        <f t="shared" si="686"/>
        <v>0</v>
      </c>
      <c r="AV595" s="36">
        <f t="shared" si="687"/>
        <v>466.98</v>
      </c>
      <c r="AW595" s="36">
        <f t="shared" si="688"/>
        <v>0</v>
      </c>
      <c r="AX595" s="36">
        <f t="shared" si="689"/>
        <v>0</v>
      </c>
      <c r="AZ595" s="36">
        <f t="shared" si="701"/>
        <v>0</v>
      </c>
      <c r="BA595" s="36">
        <f t="shared" si="702"/>
        <v>0</v>
      </c>
      <c r="BB595" s="36">
        <f t="shared" si="703"/>
        <v>0</v>
      </c>
      <c r="BC595" s="36">
        <f t="shared" si="704"/>
        <v>0</v>
      </c>
      <c r="BD595" s="36">
        <f t="shared" si="705"/>
        <v>0</v>
      </c>
      <c r="BE595" s="36">
        <f t="shared" si="706"/>
        <v>0</v>
      </c>
      <c r="BF595" s="36">
        <f t="shared" si="707"/>
        <v>0</v>
      </c>
      <c r="BG595" s="36">
        <f t="shared" si="708"/>
        <v>0</v>
      </c>
      <c r="BH595" s="36">
        <f t="shared" si="709"/>
        <v>0</v>
      </c>
      <c r="BI595" s="36">
        <f t="shared" si="710"/>
        <v>0</v>
      </c>
      <c r="BJ595" s="118">
        <f t="shared" si="690"/>
        <v>0</v>
      </c>
      <c r="BK595" s="37"/>
      <c r="BL595" s="38">
        <f t="shared" si="711"/>
        <v>0</v>
      </c>
      <c r="BM595" s="39">
        <f>IF(BA595+AP595+T594&gt;=F$8,0,IF(SUM($BL595:BL595)&lt;$C595,MIN(F$8-(BA595+AP595+T594),$C595-SUM($BL595:BL595)),0))</f>
        <v>0</v>
      </c>
      <c r="BN595" s="39">
        <f>IF(BB595+AQ595+U594&gt;=G$8,0,IF(SUM($BL595:BM595)&lt;$C595,MIN(G$8-(BB595+AQ595+U594),$C595-SUM($BL595:BM595)),0))</f>
        <v>0</v>
      </c>
      <c r="BO595" s="39">
        <f>IF(BC595+AR595+V594&gt;=H$8,0,IF(SUM($BL595:BN595)&lt;$C595,MIN(H$8-(BC595+AR595+V594),$C595-SUM($BL595:BN595)),0))</f>
        <v>0</v>
      </c>
      <c r="BP595" s="39">
        <f>IF(BD595+AS595+W594&gt;=I$8,0,IF(SUM($BL595:BO595)&lt;$C595,MIN(I$8-(BD595+AS595+W594),$C595-SUM($BL595:BO595)),0))</f>
        <v>0</v>
      </c>
      <c r="BQ595" s="39">
        <f>IF(BE595+AT595+X594&gt;=J$8,0,IF(SUM($BL595:BP595)&lt;$C595,MIN(J$8-(BE595+AT595+X594),$C595-SUM($BL595:BP595)),0))</f>
        <v>0</v>
      </c>
      <c r="BR595" s="39">
        <f>IF(BF595+AU595+Y594&gt;=K$8,0,IF(SUM($BL595:BQ595)&lt;$C595,MIN(K$8-(BF595+AU595+Y594),$C595-SUM($BL595:BQ595)),0))</f>
        <v>0</v>
      </c>
      <c r="BS595" s="39">
        <f>IF(BG595+AV595+Z594&gt;=L$8,0,IF(SUM($BL595:BR595)&lt;$C595,MIN(L$8-(BG595+AV595+Z594),$C595-SUM($BL595:BR595)),0))</f>
        <v>0</v>
      </c>
      <c r="BT595" s="39">
        <f>IF(BH595+AW595+AA594&gt;=M$8,0,IF(SUM($BL595:BS595)&lt;$C595,MIN(M$8-(BH595+AW595+AA594),$C595-SUM($BL595:BS595)),0))</f>
        <v>0</v>
      </c>
      <c r="BU595" s="39">
        <f>IF(BI595+AX595+AB594&gt;=N$8,0,IF(SUM($BL595:BT595)&lt;$C595,MIN(N$8-(BI595+AX595+AB594),$C595-SUM($BL595:BT595)),0))</f>
        <v>0</v>
      </c>
      <c r="BW595" s="52" t="e">
        <f t="shared" si="712"/>
        <v>#N/A</v>
      </c>
      <c r="BX595" s="174" t="e">
        <f t="shared" si="713"/>
        <v>#N/A</v>
      </c>
      <c r="BY595" s="39">
        <f t="shared" si="691"/>
        <v>0</v>
      </c>
      <c r="BZ595" s="174" t="e">
        <f t="shared" si="714"/>
        <v>#N/A</v>
      </c>
      <c r="CA595" s="37">
        <f t="shared" si="692"/>
        <v>0</v>
      </c>
      <c r="CB595" s="174" t="e">
        <f t="shared" si="715"/>
        <v>#N/A</v>
      </c>
      <c r="CC595" s="39">
        <f t="shared" si="693"/>
        <v>0</v>
      </c>
      <c r="CD595" s="174" t="e">
        <f t="shared" si="716"/>
        <v>#N/A</v>
      </c>
      <c r="CE595" s="39">
        <f t="shared" si="694"/>
        <v>0</v>
      </c>
      <c r="CF595" s="174" t="e">
        <f t="shared" si="717"/>
        <v>#N/A</v>
      </c>
      <c r="CG595" s="39">
        <f t="shared" si="695"/>
        <v>0</v>
      </c>
      <c r="CH595" s="174" t="e">
        <f t="shared" si="718"/>
        <v>#N/A</v>
      </c>
      <c r="CI595" s="39">
        <f t="shared" si="696"/>
        <v>0</v>
      </c>
      <c r="CJ595" s="174" t="e">
        <f t="shared" si="719"/>
        <v>#N/A</v>
      </c>
      <c r="CK595" s="39">
        <f t="shared" si="697"/>
        <v>0</v>
      </c>
      <c r="CL595" s="174" t="e">
        <f t="shared" si="720"/>
        <v>#N/A</v>
      </c>
      <c r="CM595" s="39">
        <f t="shared" si="698"/>
        <v>0</v>
      </c>
      <c r="CN595" s="174" t="e">
        <f t="shared" si="721"/>
        <v>#N/A</v>
      </c>
      <c r="CO595" s="39">
        <f t="shared" si="699"/>
        <v>0</v>
      </c>
      <c r="CP595" s="174" t="e">
        <f t="shared" si="722"/>
        <v>#N/A</v>
      </c>
      <c r="CQ595" s="39">
        <f t="shared" si="700"/>
        <v>0</v>
      </c>
      <c r="CR595" s="39" t="e">
        <f>IF(ISERROR(BX595),NA(),(BY595/Calculator!$E$6)/2)</f>
        <v>#N/A</v>
      </c>
      <c r="CS595" s="39" t="e">
        <f>IF(ISERROR(BZ595),NA(),(CA595/Calculator!$E$6)/2)</f>
        <v>#N/A</v>
      </c>
      <c r="CT595" s="39" t="e">
        <f>IF(ISERROR(CB595),NA(),(CC595/Calculator!$E$6)/2)</f>
        <v>#N/A</v>
      </c>
      <c r="CU595" s="39" t="e">
        <f>IF(ISERROR(CD595),NA(),(CE595/Calculator!$E$6)/2)</f>
        <v>#N/A</v>
      </c>
      <c r="CV595" s="39" t="e">
        <f>IF(ISERROR(CF595),NA(),(CG595/Calculator!$E$6)/2)</f>
        <v>#N/A</v>
      </c>
      <c r="CW595" s="39" t="e">
        <f>IF(ISERROR(CH595),NA(),(CI595/Calculator!$E$6)/2)</f>
        <v>#N/A</v>
      </c>
      <c r="CX595" s="39" t="e">
        <f>IF(ISERROR(CJ595),NA(),(CK595/Calculator!$E$6)/2)</f>
        <v>#N/A</v>
      </c>
      <c r="CY595" s="39" t="e">
        <f>IF(ISERROR(CL595),NA(),(CM595/Calculator!$E$6)/2)</f>
        <v>#N/A</v>
      </c>
      <c r="CZ595" s="39" t="e">
        <f>IF(ISERROR(CN595),NA(),(CO595/Calculator!$E$6)/2)</f>
        <v>#N/A</v>
      </c>
      <c r="DA595" s="39" t="e">
        <f>IF(ISERROR(CP595),NA(),(CQ595/Calculator!$E$6)/2)</f>
        <v>#N/A</v>
      </c>
    </row>
    <row r="596" spans="1:105" s="34" customFormat="1" ht="12" thickBot="1" x14ac:dyDescent="0.25">
      <c r="A596" s="51" t="str">
        <f t="shared" ref="A596:A619" si="734">IF(SUM(AD595:AM595)&gt;0,A595+1,"")</f>
        <v/>
      </c>
      <c r="B596" s="52" t="str">
        <f t="shared" si="723"/>
        <v/>
      </c>
      <c r="C596" s="53" t="str">
        <f t="shared" ref="C596:C619" si="735">IF(A596="","",IF($E$4-BJ596&lt;0,"Err",$E$4-BJ596+D596))</f>
        <v/>
      </c>
      <c r="D596" s="54"/>
      <c r="E596" s="36">
        <f t="shared" ref="E596:E619" si="736">AZ596+BL596</f>
        <v>0</v>
      </c>
      <c r="F596" s="36">
        <f t="shared" ref="F596:F619" si="737">BA596+BM596</f>
        <v>0</v>
      </c>
      <c r="G596" s="36">
        <f t="shared" ref="G596:G619" si="738">BB596+BN596</f>
        <v>0</v>
      </c>
      <c r="H596" s="36">
        <f t="shared" ref="H596:H619" si="739">BC596+BO596</f>
        <v>0</v>
      </c>
      <c r="I596" s="36">
        <f t="shared" ref="I596:I619" si="740">BD596+BP596</f>
        <v>0</v>
      </c>
      <c r="J596" s="36">
        <f t="shared" ref="J596:J619" si="741">BE596+BQ596</f>
        <v>0</v>
      </c>
      <c r="K596" s="36">
        <f t="shared" ref="K596:K619" si="742">BF596+BR596</f>
        <v>0</v>
      </c>
      <c r="L596" s="36">
        <f t="shared" ref="L596:L619" si="743">BG596+BS596</f>
        <v>0</v>
      </c>
      <c r="M596" s="36">
        <f t="shared" ref="M596:M619" si="744">BH596+BT596</f>
        <v>0</v>
      </c>
      <c r="N596" s="36">
        <f t="shared" ref="N596:N619" si="745">BI596+BU596</f>
        <v>0</v>
      </c>
      <c r="O596" s="49">
        <f t="shared" ref="O596:O619" si="746">SUM(E596:N596)</f>
        <v>0</v>
      </c>
      <c r="P596" s="132" t="str">
        <f t="shared" ref="P596:P619" si="747">IF(A596="","",SUM(AO596:AX596))</f>
        <v/>
      </c>
      <c r="Q596" s="50">
        <f t="shared" ref="Q596:Q619" si="748">SUM(AD596:AM596)</f>
        <v>0</v>
      </c>
      <c r="R596" s="37"/>
      <c r="S596" s="36">
        <f t="shared" ref="S596:S619" si="749">S595+AO596+AZ596+BL596</f>
        <v>1000</v>
      </c>
      <c r="T596" s="36">
        <f t="shared" ref="T596:T619" si="750">T595+AP596+BA596+BM596</f>
        <v>0</v>
      </c>
      <c r="U596" s="36">
        <f t="shared" ref="U596:U619" si="751">U595+AQ596+BB596+BN596</f>
        <v>0</v>
      </c>
      <c r="V596" s="36">
        <f t="shared" ref="V596:V619" si="752">V595+AR596+BC596+BO596</f>
        <v>0</v>
      </c>
      <c r="W596" s="36">
        <f t="shared" ref="W596:W619" si="753">W595+AS596+BD596+BP596</f>
        <v>3000</v>
      </c>
      <c r="X596" s="36">
        <f t="shared" ref="X596:X619" si="754">X595+AT596+BE596+BQ596</f>
        <v>0</v>
      </c>
      <c r="Y596" s="36">
        <f t="shared" ref="Y596:Y619" si="755">Y595+AU596+BF596+BR596</f>
        <v>0</v>
      </c>
      <c r="Z596" s="36">
        <f t="shared" ref="Z596:Z619" si="756">Z595+AV596+BG596+BS596</f>
        <v>161041.82000000007</v>
      </c>
      <c r="AA596" s="36">
        <f t="shared" ref="AA596:AA619" si="757">AA595+AW596+BH596+BT596</f>
        <v>0</v>
      </c>
      <c r="AB596" s="36">
        <f t="shared" ref="AB596:AB619" si="758">AB595+AX596+BI596+BU596</f>
        <v>0</v>
      </c>
      <c r="AC596" s="40"/>
      <c r="AD596" s="36">
        <f t="shared" si="724"/>
        <v>0</v>
      </c>
      <c r="AE596" s="36">
        <f t="shared" si="725"/>
        <v>0</v>
      </c>
      <c r="AF596" s="36">
        <f t="shared" si="726"/>
        <v>0</v>
      </c>
      <c r="AG596" s="36">
        <f t="shared" si="727"/>
        <v>0</v>
      </c>
      <c r="AH596" s="36">
        <f t="shared" si="728"/>
        <v>0</v>
      </c>
      <c r="AI596" s="36">
        <f t="shared" si="729"/>
        <v>0</v>
      </c>
      <c r="AJ596" s="36">
        <f t="shared" si="730"/>
        <v>0</v>
      </c>
      <c r="AK596" s="36">
        <f t="shared" si="731"/>
        <v>0</v>
      </c>
      <c r="AL596" s="36">
        <f t="shared" si="732"/>
        <v>0</v>
      </c>
      <c r="AM596" s="36">
        <f t="shared" si="733"/>
        <v>0</v>
      </c>
      <c r="AN596" s="40"/>
      <c r="AO596" s="36">
        <f t="shared" ref="AO596:AO619" si="759">ROUND(S595*E$10/12,2)</f>
        <v>0</v>
      </c>
      <c r="AP596" s="36">
        <f t="shared" ref="AP596:AP619" si="760">ROUND(T595*F$10/12,2)</f>
        <v>0</v>
      </c>
      <c r="AQ596" s="36">
        <f t="shared" ref="AQ596:AQ619" si="761">ROUND(U595*G$10/12,2)</f>
        <v>0</v>
      </c>
      <c r="AR596" s="36">
        <f t="shared" ref="AR596:AR619" si="762">ROUND(V595*H$10/12,2)</f>
        <v>0</v>
      </c>
      <c r="AS596" s="36">
        <f t="shared" ref="AS596:AS619" si="763">ROUND(W595*I$10/12,2)</f>
        <v>0</v>
      </c>
      <c r="AT596" s="36">
        <f t="shared" ref="AT596:AT619" si="764">ROUND(X595*J$10/12,2)</f>
        <v>0</v>
      </c>
      <c r="AU596" s="36">
        <f t="shared" ref="AU596:AU619" si="765">ROUND(Y595*K$10/12,2)</f>
        <v>0</v>
      </c>
      <c r="AV596" s="36">
        <f t="shared" ref="AV596:AV619" si="766">ROUND(Z595*L$10/12,2)</f>
        <v>468.34</v>
      </c>
      <c r="AW596" s="36">
        <f t="shared" ref="AW596:AW619" si="767">ROUND(AA595*M$10/12,2)</f>
        <v>0</v>
      </c>
      <c r="AX596" s="36">
        <f t="shared" ref="AX596:AX619" si="768">ROUND(AB595*N$10/12,2)</f>
        <v>0</v>
      </c>
      <c r="AZ596" s="36">
        <f t="shared" si="701"/>
        <v>0</v>
      </c>
      <c r="BA596" s="36">
        <f t="shared" si="702"/>
        <v>0</v>
      </c>
      <c r="BB596" s="36">
        <f t="shared" si="703"/>
        <v>0</v>
      </c>
      <c r="BC596" s="36">
        <f t="shared" si="704"/>
        <v>0</v>
      </c>
      <c r="BD596" s="36">
        <f t="shared" si="705"/>
        <v>0</v>
      </c>
      <c r="BE596" s="36">
        <f t="shared" si="706"/>
        <v>0</v>
      </c>
      <c r="BF596" s="36">
        <f t="shared" si="707"/>
        <v>0</v>
      </c>
      <c r="BG596" s="36">
        <f t="shared" si="708"/>
        <v>0</v>
      </c>
      <c r="BH596" s="36">
        <f t="shared" si="709"/>
        <v>0</v>
      </c>
      <c r="BI596" s="36">
        <f t="shared" si="710"/>
        <v>0</v>
      </c>
      <c r="BJ596" s="118">
        <f t="shared" ref="BJ596:BJ619" si="769">SUM(AZ596:BI596)</f>
        <v>0</v>
      </c>
      <c r="BK596" s="37"/>
      <c r="BL596" s="38">
        <f t="shared" si="711"/>
        <v>0</v>
      </c>
      <c r="BM596" s="39">
        <f>IF(BA596+AP596+T595&gt;=F$8,0,IF(SUM($BL596:BL596)&lt;$C596,MIN(F$8-(BA596+AP596+T595),$C596-SUM($BL596:BL596)),0))</f>
        <v>0</v>
      </c>
      <c r="BN596" s="39">
        <f>IF(BB596+AQ596+U595&gt;=G$8,0,IF(SUM($BL596:BM596)&lt;$C596,MIN(G$8-(BB596+AQ596+U595),$C596-SUM($BL596:BM596)),0))</f>
        <v>0</v>
      </c>
      <c r="BO596" s="39">
        <f>IF(BC596+AR596+V595&gt;=H$8,0,IF(SUM($BL596:BN596)&lt;$C596,MIN(H$8-(BC596+AR596+V595),$C596-SUM($BL596:BN596)),0))</f>
        <v>0</v>
      </c>
      <c r="BP596" s="39">
        <f>IF(BD596+AS596+W595&gt;=I$8,0,IF(SUM($BL596:BO596)&lt;$C596,MIN(I$8-(BD596+AS596+W595),$C596-SUM($BL596:BO596)),0))</f>
        <v>0</v>
      </c>
      <c r="BQ596" s="39">
        <f>IF(BE596+AT596+X595&gt;=J$8,0,IF(SUM($BL596:BP596)&lt;$C596,MIN(J$8-(BE596+AT596+X595),$C596-SUM($BL596:BP596)),0))</f>
        <v>0</v>
      </c>
      <c r="BR596" s="39">
        <f>IF(BF596+AU596+Y595&gt;=K$8,0,IF(SUM($BL596:BQ596)&lt;$C596,MIN(K$8-(BF596+AU596+Y595),$C596-SUM($BL596:BQ596)),0))</f>
        <v>0</v>
      </c>
      <c r="BS596" s="39">
        <f>IF(BG596+AV596+Z595&gt;=L$8,0,IF(SUM($BL596:BR596)&lt;$C596,MIN(L$8-(BG596+AV596+Z595),$C596-SUM($BL596:BR596)),0))</f>
        <v>0</v>
      </c>
      <c r="BT596" s="39">
        <f>IF(BH596+AW596+AA595&gt;=M$8,0,IF(SUM($BL596:BS596)&lt;$C596,MIN(M$8-(BH596+AW596+AA595),$C596-SUM($BL596:BS596)),0))</f>
        <v>0</v>
      </c>
      <c r="BU596" s="39">
        <f>IF(BI596+AX596+AB595&gt;=N$8,0,IF(SUM($BL596:BT596)&lt;$C596,MIN(N$8-(BI596+AX596+AB595),$C596-SUM($BL596:BT596)),0))</f>
        <v>0</v>
      </c>
      <c r="BW596" s="52" t="e">
        <f t="shared" si="712"/>
        <v>#N/A</v>
      </c>
      <c r="BX596" s="174" t="e">
        <f t="shared" si="713"/>
        <v>#N/A</v>
      </c>
      <c r="BY596" s="39">
        <f t="shared" ref="BY596:BY620" si="770">E596</f>
        <v>0</v>
      </c>
      <c r="BZ596" s="174" t="e">
        <f t="shared" si="714"/>
        <v>#N/A</v>
      </c>
      <c r="CA596" s="37">
        <f t="shared" ref="CA596:CA620" si="771">F596</f>
        <v>0</v>
      </c>
      <c r="CB596" s="174" t="e">
        <f t="shared" si="715"/>
        <v>#N/A</v>
      </c>
      <c r="CC596" s="39">
        <f t="shared" ref="CC596:CC620" si="772">G596</f>
        <v>0</v>
      </c>
      <c r="CD596" s="174" t="e">
        <f t="shared" si="716"/>
        <v>#N/A</v>
      </c>
      <c r="CE596" s="39">
        <f t="shared" ref="CE596:CE620" si="773">H596</f>
        <v>0</v>
      </c>
      <c r="CF596" s="174" t="e">
        <f t="shared" si="717"/>
        <v>#N/A</v>
      </c>
      <c r="CG596" s="39">
        <f t="shared" ref="CG596:CG620" si="774">I596</f>
        <v>0</v>
      </c>
      <c r="CH596" s="174" t="e">
        <f t="shared" si="718"/>
        <v>#N/A</v>
      </c>
      <c r="CI596" s="39">
        <f t="shared" ref="CI596:CI620" si="775">J596</f>
        <v>0</v>
      </c>
      <c r="CJ596" s="174" t="e">
        <f t="shared" si="719"/>
        <v>#N/A</v>
      </c>
      <c r="CK596" s="39">
        <f t="shared" ref="CK596:CK620" si="776">K596</f>
        <v>0</v>
      </c>
      <c r="CL596" s="174" t="e">
        <f t="shared" si="720"/>
        <v>#N/A</v>
      </c>
      <c r="CM596" s="39">
        <f t="shared" ref="CM596:CM620" si="777">L596</f>
        <v>0</v>
      </c>
      <c r="CN596" s="174" t="e">
        <f t="shared" si="721"/>
        <v>#N/A</v>
      </c>
      <c r="CO596" s="39">
        <f t="shared" ref="CO596:CO620" si="778">M596</f>
        <v>0</v>
      </c>
      <c r="CP596" s="174" t="e">
        <f t="shared" si="722"/>
        <v>#N/A</v>
      </c>
      <c r="CQ596" s="39">
        <f t="shared" ref="CQ596:CQ620" si="779">N596</f>
        <v>0</v>
      </c>
      <c r="CR596" s="39" t="e">
        <f>IF(ISERROR(BX596),NA(),(BY596/Calculator!$E$6)/2)</f>
        <v>#N/A</v>
      </c>
      <c r="CS596" s="39" t="e">
        <f>IF(ISERROR(BZ596),NA(),(CA596/Calculator!$E$6)/2)</f>
        <v>#N/A</v>
      </c>
      <c r="CT596" s="39" t="e">
        <f>IF(ISERROR(CB596),NA(),(CC596/Calculator!$E$6)/2)</f>
        <v>#N/A</v>
      </c>
      <c r="CU596" s="39" t="e">
        <f>IF(ISERROR(CD596),NA(),(CE596/Calculator!$E$6)/2)</f>
        <v>#N/A</v>
      </c>
      <c r="CV596" s="39" t="e">
        <f>IF(ISERROR(CF596),NA(),(CG596/Calculator!$E$6)/2)</f>
        <v>#N/A</v>
      </c>
      <c r="CW596" s="39" t="e">
        <f>IF(ISERROR(CH596),NA(),(CI596/Calculator!$E$6)/2)</f>
        <v>#N/A</v>
      </c>
      <c r="CX596" s="39" t="e">
        <f>IF(ISERROR(CJ596),NA(),(CK596/Calculator!$E$6)/2)</f>
        <v>#N/A</v>
      </c>
      <c r="CY596" s="39" t="e">
        <f>IF(ISERROR(CL596),NA(),(CM596/Calculator!$E$6)/2)</f>
        <v>#N/A</v>
      </c>
      <c r="CZ596" s="39" t="e">
        <f>IF(ISERROR(CN596),NA(),(CO596/Calculator!$E$6)/2)</f>
        <v>#N/A</v>
      </c>
      <c r="DA596" s="39" t="e">
        <f>IF(ISERROR(CP596),NA(),(CQ596/Calculator!$E$6)/2)</f>
        <v>#N/A</v>
      </c>
    </row>
    <row r="597" spans="1:105" s="34" customFormat="1" ht="12" thickBot="1" x14ac:dyDescent="0.25">
      <c r="A597" s="51" t="str">
        <f t="shared" si="734"/>
        <v/>
      </c>
      <c r="B597" s="52" t="str">
        <f t="shared" si="723"/>
        <v/>
      </c>
      <c r="C597" s="53" t="str">
        <f t="shared" si="735"/>
        <v/>
      </c>
      <c r="D597" s="54"/>
      <c r="E597" s="36">
        <f t="shared" si="736"/>
        <v>0</v>
      </c>
      <c r="F597" s="36">
        <f t="shared" si="737"/>
        <v>0</v>
      </c>
      <c r="G597" s="36">
        <f t="shared" si="738"/>
        <v>0</v>
      </c>
      <c r="H597" s="36">
        <f t="shared" si="739"/>
        <v>0</v>
      </c>
      <c r="I597" s="36">
        <f t="shared" si="740"/>
        <v>0</v>
      </c>
      <c r="J597" s="36">
        <f t="shared" si="741"/>
        <v>0</v>
      </c>
      <c r="K597" s="36">
        <f t="shared" si="742"/>
        <v>0</v>
      </c>
      <c r="L597" s="36">
        <f t="shared" si="743"/>
        <v>0</v>
      </c>
      <c r="M597" s="36">
        <f t="shared" si="744"/>
        <v>0</v>
      </c>
      <c r="N597" s="36">
        <f t="shared" si="745"/>
        <v>0</v>
      </c>
      <c r="O597" s="49">
        <f t="shared" si="746"/>
        <v>0</v>
      </c>
      <c r="P597" s="132" t="str">
        <f t="shared" si="747"/>
        <v/>
      </c>
      <c r="Q597" s="50">
        <f t="shared" si="748"/>
        <v>0</v>
      </c>
      <c r="R597" s="37"/>
      <c r="S597" s="36">
        <f t="shared" si="749"/>
        <v>1000</v>
      </c>
      <c r="T597" s="36">
        <f t="shared" si="750"/>
        <v>0</v>
      </c>
      <c r="U597" s="36">
        <f t="shared" si="751"/>
        <v>0</v>
      </c>
      <c r="V597" s="36">
        <f t="shared" si="752"/>
        <v>0</v>
      </c>
      <c r="W597" s="36">
        <f t="shared" si="753"/>
        <v>3000</v>
      </c>
      <c r="X597" s="36">
        <f t="shared" si="754"/>
        <v>0</v>
      </c>
      <c r="Y597" s="36">
        <f t="shared" si="755"/>
        <v>0</v>
      </c>
      <c r="Z597" s="36">
        <f t="shared" si="756"/>
        <v>161511.53000000006</v>
      </c>
      <c r="AA597" s="36">
        <f t="shared" si="757"/>
        <v>0</v>
      </c>
      <c r="AB597" s="36">
        <f t="shared" si="758"/>
        <v>0</v>
      </c>
      <c r="AC597" s="40"/>
      <c r="AD597" s="36">
        <f t="shared" si="724"/>
        <v>0</v>
      </c>
      <c r="AE597" s="36">
        <f t="shared" si="725"/>
        <v>0</v>
      </c>
      <c r="AF597" s="36">
        <f t="shared" si="726"/>
        <v>0</v>
      </c>
      <c r="AG597" s="36">
        <f t="shared" si="727"/>
        <v>0</v>
      </c>
      <c r="AH597" s="36">
        <f t="shared" si="728"/>
        <v>0</v>
      </c>
      <c r="AI597" s="36">
        <f t="shared" si="729"/>
        <v>0</v>
      </c>
      <c r="AJ597" s="36">
        <f t="shared" si="730"/>
        <v>0</v>
      </c>
      <c r="AK597" s="36">
        <f t="shared" si="731"/>
        <v>0</v>
      </c>
      <c r="AL597" s="36">
        <f t="shared" si="732"/>
        <v>0</v>
      </c>
      <c r="AM597" s="36">
        <f t="shared" si="733"/>
        <v>0</v>
      </c>
      <c r="AN597" s="40"/>
      <c r="AO597" s="36">
        <f t="shared" si="759"/>
        <v>0</v>
      </c>
      <c r="AP597" s="36">
        <f t="shared" si="760"/>
        <v>0</v>
      </c>
      <c r="AQ597" s="36">
        <f t="shared" si="761"/>
        <v>0</v>
      </c>
      <c r="AR597" s="36">
        <f t="shared" si="762"/>
        <v>0</v>
      </c>
      <c r="AS597" s="36">
        <f t="shared" si="763"/>
        <v>0</v>
      </c>
      <c r="AT597" s="36">
        <f t="shared" si="764"/>
        <v>0</v>
      </c>
      <c r="AU597" s="36">
        <f t="shared" si="765"/>
        <v>0</v>
      </c>
      <c r="AV597" s="36">
        <f t="shared" si="766"/>
        <v>469.71</v>
      </c>
      <c r="AW597" s="36">
        <f t="shared" si="767"/>
        <v>0</v>
      </c>
      <c r="AX597" s="36">
        <f t="shared" si="768"/>
        <v>0</v>
      </c>
      <c r="AZ597" s="36">
        <f t="shared" ref="AZ597:AZ619" si="780">IF(OR(S596&gt;=E$8,E$8-(S596+AO597)&lt;0),0,IF(E$8-(S596+AO597)&lt;IF($A597&lt;E$12,0,E$11),E$8-(S596+AO597),IF($A597&lt;E$12,0,E$11)))</f>
        <v>0</v>
      </c>
      <c r="BA597" s="36">
        <f t="shared" ref="BA597:BA619" si="781">IF(OR(T596&gt;=F$8,F$8-(T596+AP597)&lt;0),0,IF(F$8-(T596+AP597)&lt;IF($A597&lt;F$12,0,F$11),F$8-(T596+AP597),IF($A597&lt;F$12,0,F$11)))</f>
        <v>0</v>
      </c>
      <c r="BB597" s="36">
        <f t="shared" ref="BB597:BB619" si="782">IF(OR(U596&gt;=G$8,G$8-(U596+AQ597)&lt;0),0,IF(G$8-(U596+AQ597)&lt;IF($A597&lt;G$12,0,G$11),G$8-(U596+AQ597),IF($A597&lt;G$12,0,G$11)))</f>
        <v>0</v>
      </c>
      <c r="BC597" s="36">
        <f t="shared" ref="BC597:BC619" si="783">IF(OR(V596&gt;=H$8,H$8-(V596+AR597)&lt;0),0,IF(H$8-(V596+AR597)&lt;IF($A597&lt;H$12,0,H$11),H$8-(V596+AR597),IF($A597&lt;H$12,0,H$11)))</f>
        <v>0</v>
      </c>
      <c r="BD597" s="36">
        <f t="shared" ref="BD597:BD619" si="784">IF(OR(W596&gt;=I$8,I$8-(W596+AS597)&lt;0),0,IF(I$8-(W596+AS597)&lt;IF($A597&lt;I$12,0,I$11),I$8-(W596+AS597),IF($A597&lt;I$12,0,I$11)))</f>
        <v>0</v>
      </c>
      <c r="BE597" s="36">
        <f t="shared" ref="BE597:BE619" si="785">IF(OR(X596&gt;=J$8,J$8-(X596+AT597)&lt;0),0,IF(J$8-(X596+AT597)&lt;IF($A597&lt;J$12,0,J$11),J$8-(X596+AT597),IF($A597&lt;J$12,0,J$11)))</f>
        <v>0</v>
      </c>
      <c r="BF597" s="36">
        <f t="shared" ref="BF597:BF619" si="786">IF(OR(Y596&gt;=K$8,K$8-(Y596+AU597)&lt;0),0,IF(K$8-(Y596+AU597)&lt;IF($A597&lt;K$12,0,K$11),K$8-(Y596+AU597),IF($A597&lt;K$12,0,K$11)))</f>
        <v>0</v>
      </c>
      <c r="BG597" s="36">
        <f t="shared" ref="BG597:BG619" si="787">IF(OR(Z596&gt;=L$8,L$8-(Z596+AV597)&lt;0),0,IF(L$8-(Z596+AV597)&lt;IF($A597&lt;L$12,0,L$11),L$8-(Z596+AV597),IF($A597&lt;L$12,0,L$11)))</f>
        <v>0</v>
      </c>
      <c r="BH597" s="36">
        <f t="shared" ref="BH597:BH619" si="788">IF(OR(AA596&gt;=M$8,M$8-(AA596+AW597)&lt;0),0,IF(M$8-(AA596+AW597)&lt;IF($A597&lt;M$12,0,M$11),M$8-(AA596+AW597),IF($A597&lt;M$12,0,M$11)))</f>
        <v>0</v>
      </c>
      <c r="BI597" s="36">
        <f t="shared" ref="BI597:BI619" si="789">IF(OR(AB596&gt;=N$8,N$8-(AB596+AX597)&lt;0),0,IF(N$8-(AB596+AX597)&lt;IF($A597&lt;N$12,0,N$11),N$8-(AB596+AX597),IF($A597&lt;N$12,0,N$11)))</f>
        <v>0</v>
      </c>
      <c r="BJ597" s="118">
        <f t="shared" si="769"/>
        <v>0</v>
      </c>
      <c r="BK597" s="37"/>
      <c r="BL597" s="38">
        <f t="shared" ref="BL597:BL619" si="790">IF(AZ597+AO597+S596&gt;=E$8,0,MIN(E$8-(AZ597+AO597+S596),C597))</f>
        <v>0</v>
      </c>
      <c r="BM597" s="39">
        <f>IF(BA597+AP597+T596&gt;=F$8,0,IF(SUM($BL597:BL597)&lt;$C597,MIN(F$8-(BA597+AP597+T596),$C597-SUM($BL597:BL597)),0))</f>
        <v>0</v>
      </c>
      <c r="BN597" s="39">
        <f>IF(BB597+AQ597+U596&gt;=G$8,0,IF(SUM($BL597:BM597)&lt;$C597,MIN(G$8-(BB597+AQ597+U596),$C597-SUM($BL597:BM597)),0))</f>
        <v>0</v>
      </c>
      <c r="BO597" s="39">
        <f>IF(BC597+AR597+V596&gt;=H$8,0,IF(SUM($BL597:BN597)&lt;$C597,MIN(H$8-(BC597+AR597+V596),$C597-SUM($BL597:BN597)),0))</f>
        <v>0</v>
      </c>
      <c r="BP597" s="39">
        <f>IF(BD597+AS597+W596&gt;=I$8,0,IF(SUM($BL597:BO597)&lt;$C597,MIN(I$8-(BD597+AS597+W596),$C597-SUM($BL597:BO597)),0))</f>
        <v>0</v>
      </c>
      <c r="BQ597" s="39">
        <f>IF(BE597+AT597+X596&gt;=J$8,0,IF(SUM($BL597:BP597)&lt;$C597,MIN(J$8-(BE597+AT597+X596),$C597-SUM($BL597:BP597)),0))</f>
        <v>0</v>
      </c>
      <c r="BR597" s="39">
        <f>IF(BF597+AU597+Y596&gt;=K$8,0,IF(SUM($BL597:BQ597)&lt;$C597,MIN(K$8-(BF597+AU597+Y596),$C597-SUM($BL597:BQ597)),0))</f>
        <v>0</v>
      </c>
      <c r="BS597" s="39">
        <f>IF(BG597+AV597+Z596&gt;=L$8,0,IF(SUM($BL597:BR597)&lt;$C597,MIN(L$8-(BG597+AV597+Z596),$C597-SUM($BL597:BR597)),0))</f>
        <v>0</v>
      </c>
      <c r="BT597" s="39">
        <f>IF(BH597+AW597+AA596&gt;=M$8,0,IF(SUM($BL597:BS597)&lt;$C597,MIN(M$8-(BH597+AW597+AA596),$C597-SUM($BL597:BS597)),0))</f>
        <v>0</v>
      </c>
      <c r="BU597" s="39">
        <f>IF(BI597+AX597+AB596&gt;=N$8,0,IF(SUM($BL597:BT597)&lt;$C597,MIN(N$8-(BI597+AX597+AB596),$C597-SUM($BL597:BT597)),0))</f>
        <v>0</v>
      </c>
      <c r="BW597" s="52" t="e">
        <f t="shared" ref="BW597:BW620" si="791">IF($B597="",NA(),$B597)</f>
        <v>#N/A</v>
      </c>
      <c r="BX597" s="174" t="e">
        <f t="shared" ref="BX597:BX620" si="792">IF(BY597&lt;&gt;0,BX$19,NA())</f>
        <v>#N/A</v>
      </c>
      <c r="BY597" s="39">
        <f t="shared" si="770"/>
        <v>0</v>
      </c>
      <c r="BZ597" s="174" t="e">
        <f t="shared" ref="BZ597:BZ620" si="793">IF(CA597&lt;&gt;0,BZ$19,NA())</f>
        <v>#N/A</v>
      </c>
      <c r="CA597" s="37">
        <f t="shared" si="771"/>
        <v>0</v>
      </c>
      <c r="CB597" s="174" t="e">
        <f t="shared" ref="CB597:CB620" si="794">IF(CC597&lt;&gt;0,CB$19,NA())</f>
        <v>#N/A</v>
      </c>
      <c r="CC597" s="39">
        <f t="shared" si="772"/>
        <v>0</v>
      </c>
      <c r="CD597" s="174" t="e">
        <f t="shared" ref="CD597:CD620" si="795">IF(CE597&lt;&gt;0,CD$19,NA())</f>
        <v>#N/A</v>
      </c>
      <c r="CE597" s="39">
        <f t="shared" si="773"/>
        <v>0</v>
      </c>
      <c r="CF597" s="174" t="e">
        <f t="shared" ref="CF597:CF620" si="796">IF(CG597&lt;&gt;0,CF$19,NA())</f>
        <v>#N/A</v>
      </c>
      <c r="CG597" s="39">
        <f t="shared" si="774"/>
        <v>0</v>
      </c>
      <c r="CH597" s="174" t="e">
        <f t="shared" ref="CH597:CH620" si="797">IF(CI597&lt;&gt;0,CH$19,NA())</f>
        <v>#N/A</v>
      </c>
      <c r="CI597" s="39">
        <f t="shared" si="775"/>
        <v>0</v>
      </c>
      <c r="CJ597" s="174" t="e">
        <f t="shared" ref="CJ597:CJ620" si="798">IF(CK597&lt;&gt;0,CJ$19,NA())</f>
        <v>#N/A</v>
      </c>
      <c r="CK597" s="39">
        <f t="shared" si="776"/>
        <v>0</v>
      </c>
      <c r="CL597" s="174" t="e">
        <f t="shared" ref="CL597:CL620" si="799">IF(CM597&lt;&gt;0,CL$19,NA())</f>
        <v>#N/A</v>
      </c>
      <c r="CM597" s="39">
        <f t="shared" si="777"/>
        <v>0</v>
      </c>
      <c r="CN597" s="174" t="e">
        <f t="shared" ref="CN597:CN620" si="800">IF(CO597&lt;&gt;0,CN$19,NA())</f>
        <v>#N/A</v>
      </c>
      <c r="CO597" s="39">
        <f t="shared" si="778"/>
        <v>0</v>
      </c>
      <c r="CP597" s="174" t="e">
        <f t="shared" ref="CP597:CP620" si="801">IF(CQ597&lt;&gt;0,CP$19,NA())</f>
        <v>#N/A</v>
      </c>
      <c r="CQ597" s="39">
        <f t="shared" si="779"/>
        <v>0</v>
      </c>
      <c r="CR597" s="39" t="e">
        <f>IF(ISERROR(BX597),NA(),(BY597/Calculator!$E$6)/2)</f>
        <v>#N/A</v>
      </c>
      <c r="CS597" s="39" t="e">
        <f>IF(ISERROR(BZ597),NA(),(CA597/Calculator!$E$6)/2)</f>
        <v>#N/A</v>
      </c>
      <c r="CT597" s="39" t="e">
        <f>IF(ISERROR(CB597),NA(),(CC597/Calculator!$E$6)/2)</f>
        <v>#N/A</v>
      </c>
      <c r="CU597" s="39" t="e">
        <f>IF(ISERROR(CD597),NA(),(CE597/Calculator!$E$6)/2)</f>
        <v>#N/A</v>
      </c>
      <c r="CV597" s="39" t="e">
        <f>IF(ISERROR(CF597),NA(),(CG597/Calculator!$E$6)/2)</f>
        <v>#N/A</v>
      </c>
      <c r="CW597" s="39" t="e">
        <f>IF(ISERROR(CH597),NA(),(CI597/Calculator!$E$6)/2)</f>
        <v>#N/A</v>
      </c>
      <c r="CX597" s="39" t="e">
        <f>IF(ISERROR(CJ597),NA(),(CK597/Calculator!$E$6)/2)</f>
        <v>#N/A</v>
      </c>
      <c r="CY597" s="39" t="e">
        <f>IF(ISERROR(CL597),NA(),(CM597/Calculator!$E$6)/2)</f>
        <v>#N/A</v>
      </c>
      <c r="CZ597" s="39" t="e">
        <f>IF(ISERROR(CN597),NA(),(CO597/Calculator!$E$6)/2)</f>
        <v>#N/A</v>
      </c>
      <c r="DA597" s="39" t="e">
        <f>IF(ISERROR(CP597),NA(),(CQ597/Calculator!$E$6)/2)</f>
        <v>#N/A</v>
      </c>
    </row>
    <row r="598" spans="1:105" s="34" customFormat="1" ht="12" thickBot="1" x14ac:dyDescent="0.25">
      <c r="A598" s="51" t="str">
        <f t="shared" si="734"/>
        <v/>
      </c>
      <c r="B598" s="52" t="str">
        <f t="shared" si="723"/>
        <v/>
      </c>
      <c r="C598" s="53" t="str">
        <f t="shared" si="735"/>
        <v/>
      </c>
      <c r="D598" s="54"/>
      <c r="E598" s="36">
        <f t="shared" si="736"/>
        <v>0</v>
      </c>
      <c r="F598" s="36">
        <f t="shared" si="737"/>
        <v>0</v>
      </c>
      <c r="G598" s="36">
        <f t="shared" si="738"/>
        <v>0</v>
      </c>
      <c r="H598" s="36">
        <f t="shared" si="739"/>
        <v>0</v>
      </c>
      <c r="I598" s="36">
        <f t="shared" si="740"/>
        <v>0</v>
      </c>
      <c r="J598" s="36">
        <f t="shared" si="741"/>
        <v>0</v>
      </c>
      <c r="K598" s="36">
        <f t="shared" si="742"/>
        <v>0</v>
      </c>
      <c r="L598" s="36">
        <f t="shared" si="743"/>
        <v>0</v>
      </c>
      <c r="M598" s="36">
        <f t="shared" si="744"/>
        <v>0</v>
      </c>
      <c r="N598" s="36">
        <f t="shared" si="745"/>
        <v>0</v>
      </c>
      <c r="O598" s="49">
        <f t="shared" si="746"/>
        <v>0</v>
      </c>
      <c r="P598" s="132" t="str">
        <f t="shared" si="747"/>
        <v/>
      </c>
      <c r="Q598" s="50">
        <f t="shared" si="748"/>
        <v>0</v>
      </c>
      <c r="R598" s="37"/>
      <c r="S598" s="36">
        <f t="shared" si="749"/>
        <v>1000</v>
      </c>
      <c r="T598" s="36">
        <f t="shared" si="750"/>
        <v>0</v>
      </c>
      <c r="U598" s="36">
        <f t="shared" si="751"/>
        <v>0</v>
      </c>
      <c r="V598" s="36">
        <f t="shared" si="752"/>
        <v>0</v>
      </c>
      <c r="W598" s="36">
        <f t="shared" si="753"/>
        <v>3000</v>
      </c>
      <c r="X598" s="36">
        <f t="shared" si="754"/>
        <v>0</v>
      </c>
      <c r="Y598" s="36">
        <f t="shared" si="755"/>
        <v>0</v>
      </c>
      <c r="Z598" s="36">
        <f t="shared" si="756"/>
        <v>161982.61000000004</v>
      </c>
      <c r="AA598" s="36">
        <f t="shared" si="757"/>
        <v>0</v>
      </c>
      <c r="AB598" s="36">
        <f t="shared" si="758"/>
        <v>0</v>
      </c>
      <c r="AC598" s="40"/>
      <c r="AD598" s="36">
        <f t="shared" si="724"/>
        <v>0</v>
      </c>
      <c r="AE598" s="36">
        <f t="shared" si="725"/>
        <v>0</v>
      </c>
      <c r="AF598" s="36">
        <f t="shared" si="726"/>
        <v>0</v>
      </c>
      <c r="AG598" s="36">
        <f t="shared" si="727"/>
        <v>0</v>
      </c>
      <c r="AH598" s="36">
        <f t="shared" si="728"/>
        <v>0</v>
      </c>
      <c r="AI598" s="36">
        <f t="shared" si="729"/>
        <v>0</v>
      </c>
      <c r="AJ598" s="36">
        <f t="shared" si="730"/>
        <v>0</v>
      </c>
      <c r="AK598" s="36">
        <f t="shared" si="731"/>
        <v>0</v>
      </c>
      <c r="AL598" s="36">
        <f t="shared" si="732"/>
        <v>0</v>
      </c>
      <c r="AM598" s="36">
        <f t="shared" si="733"/>
        <v>0</v>
      </c>
      <c r="AN598" s="40"/>
      <c r="AO598" s="36">
        <f t="shared" si="759"/>
        <v>0</v>
      </c>
      <c r="AP598" s="36">
        <f t="shared" si="760"/>
        <v>0</v>
      </c>
      <c r="AQ598" s="36">
        <f t="shared" si="761"/>
        <v>0</v>
      </c>
      <c r="AR598" s="36">
        <f t="shared" si="762"/>
        <v>0</v>
      </c>
      <c r="AS598" s="36">
        <f t="shared" si="763"/>
        <v>0</v>
      </c>
      <c r="AT598" s="36">
        <f t="shared" si="764"/>
        <v>0</v>
      </c>
      <c r="AU598" s="36">
        <f t="shared" si="765"/>
        <v>0</v>
      </c>
      <c r="AV598" s="36">
        <f t="shared" si="766"/>
        <v>471.08</v>
      </c>
      <c r="AW598" s="36">
        <f t="shared" si="767"/>
        <v>0</v>
      </c>
      <c r="AX598" s="36">
        <f t="shared" si="768"/>
        <v>0</v>
      </c>
      <c r="AZ598" s="36">
        <f t="shared" si="780"/>
        <v>0</v>
      </c>
      <c r="BA598" s="36">
        <f t="shared" si="781"/>
        <v>0</v>
      </c>
      <c r="BB598" s="36">
        <f t="shared" si="782"/>
        <v>0</v>
      </c>
      <c r="BC598" s="36">
        <f t="shared" si="783"/>
        <v>0</v>
      </c>
      <c r="BD598" s="36">
        <f t="shared" si="784"/>
        <v>0</v>
      </c>
      <c r="BE598" s="36">
        <f t="shared" si="785"/>
        <v>0</v>
      </c>
      <c r="BF598" s="36">
        <f t="shared" si="786"/>
        <v>0</v>
      </c>
      <c r="BG598" s="36">
        <f t="shared" si="787"/>
        <v>0</v>
      </c>
      <c r="BH598" s="36">
        <f t="shared" si="788"/>
        <v>0</v>
      </c>
      <c r="BI598" s="36">
        <f t="shared" si="789"/>
        <v>0</v>
      </c>
      <c r="BJ598" s="118">
        <f t="shared" si="769"/>
        <v>0</v>
      </c>
      <c r="BK598" s="37"/>
      <c r="BL598" s="38">
        <f t="shared" si="790"/>
        <v>0</v>
      </c>
      <c r="BM598" s="39">
        <f>IF(BA598+AP598+T597&gt;=F$8,0,IF(SUM($BL598:BL598)&lt;$C598,MIN(F$8-(BA598+AP598+T597),$C598-SUM($BL598:BL598)),0))</f>
        <v>0</v>
      </c>
      <c r="BN598" s="39">
        <f>IF(BB598+AQ598+U597&gt;=G$8,0,IF(SUM($BL598:BM598)&lt;$C598,MIN(G$8-(BB598+AQ598+U597),$C598-SUM($BL598:BM598)),0))</f>
        <v>0</v>
      </c>
      <c r="BO598" s="39">
        <f>IF(BC598+AR598+V597&gt;=H$8,0,IF(SUM($BL598:BN598)&lt;$C598,MIN(H$8-(BC598+AR598+V597),$C598-SUM($BL598:BN598)),0))</f>
        <v>0</v>
      </c>
      <c r="BP598" s="39">
        <f>IF(BD598+AS598+W597&gt;=I$8,0,IF(SUM($BL598:BO598)&lt;$C598,MIN(I$8-(BD598+AS598+W597),$C598-SUM($BL598:BO598)),0))</f>
        <v>0</v>
      </c>
      <c r="BQ598" s="39">
        <f>IF(BE598+AT598+X597&gt;=J$8,0,IF(SUM($BL598:BP598)&lt;$C598,MIN(J$8-(BE598+AT598+X597),$C598-SUM($BL598:BP598)),0))</f>
        <v>0</v>
      </c>
      <c r="BR598" s="39">
        <f>IF(BF598+AU598+Y597&gt;=K$8,0,IF(SUM($BL598:BQ598)&lt;$C598,MIN(K$8-(BF598+AU598+Y597),$C598-SUM($BL598:BQ598)),0))</f>
        <v>0</v>
      </c>
      <c r="BS598" s="39">
        <f>IF(BG598+AV598+Z597&gt;=L$8,0,IF(SUM($BL598:BR598)&lt;$C598,MIN(L$8-(BG598+AV598+Z597),$C598-SUM($BL598:BR598)),0))</f>
        <v>0</v>
      </c>
      <c r="BT598" s="39">
        <f>IF(BH598+AW598+AA597&gt;=M$8,0,IF(SUM($BL598:BS598)&lt;$C598,MIN(M$8-(BH598+AW598+AA597),$C598-SUM($BL598:BS598)),0))</f>
        <v>0</v>
      </c>
      <c r="BU598" s="39">
        <f>IF(BI598+AX598+AB597&gt;=N$8,0,IF(SUM($BL598:BT598)&lt;$C598,MIN(N$8-(BI598+AX598+AB597),$C598-SUM($BL598:BT598)),0))</f>
        <v>0</v>
      </c>
      <c r="BW598" s="52" t="e">
        <f t="shared" si="791"/>
        <v>#N/A</v>
      </c>
      <c r="BX598" s="174" t="e">
        <f t="shared" si="792"/>
        <v>#N/A</v>
      </c>
      <c r="BY598" s="39">
        <f t="shared" si="770"/>
        <v>0</v>
      </c>
      <c r="BZ598" s="174" t="e">
        <f t="shared" si="793"/>
        <v>#N/A</v>
      </c>
      <c r="CA598" s="37">
        <f t="shared" si="771"/>
        <v>0</v>
      </c>
      <c r="CB598" s="174" t="e">
        <f t="shared" si="794"/>
        <v>#N/A</v>
      </c>
      <c r="CC598" s="39">
        <f t="shared" si="772"/>
        <v>0</v>
      </c>
      <c r="CD598" s="174" t="e">
        <f t="shared" si="795"/>
        <v>#N/A</v>
      </c>
      <c r="CE598" s="39">
        <f t="shared" si="773"/>
        <v>0</v>
      </c>
      <c r="CF598" s="174" t="e">
        <f t="shared" si="796"/>
        <v>#N/A</v>
      </c>
      <c r="CG598" s="39">
        <f t="shared" si="774"/>
        <v>0</v>
      </c>
      <c r="CH598" s="174" t="e">
        <f t="shared" si="797"/>
        <v>#N/A</v>
      </c>
      <c r="CI598" s="39">
        <f t="shared" si="775"/>
        <v>0</v>
      </c>
      <c r="CJ598" s="174" t="e">
        <f t="shared" si="798"/>
        <v>#N/A</v>
      </c>
      <c r="CK598" s="39">
        <f t="shared" si="776"/>
        <v>0</v>
      </c>
      <c r="CL598" s="174" t="e">
        <f t="shared" si="799"/>
        <v>#N/A</v>
      </c>
      <c r="CM598" s="39">
        <f t="shared" si="777"/>
        <v>0</v>
      </c>
      <c r="CN598" s="174" t="e">
        <f t="shared" si="800"/>
        <v>#N/A</v>
      </c>
      <c r="CO598" s="39">
        <f t="shared" si="778"/>
        <v>0</v>
      </c>
      <c r="CP598" s="174" t="e">
        <f t="shared" si="801"/>
        <v>#N/A</v>
      </c>
      <c r="CQ598" s="39">
        <f t="shared" si="779"/>
        <v>0</v>
      </c>
      <c r="CR598" s="39" t="e">
        <f>IF(ISERROR(BX598),NA(),(BY598/Calculator!$E$6)/2)</f>
        <v>#N/A</v>
      </c>
      <c r="CS598" s="39" t="e">
        <f>IF(ISERROR(BZ598),NA(),(CA598/Calculator!$E$6)/2)</f>
        <v>#N/A</v>
      </c>
      <c r="CT598" s="39" t="e">
        <f>IF(ISERROR(CB598),NA(),(CC598/Calculator!$E$6)/2)</f>
        <v>#N/A</v>
      </c>
      <c r="CU598" s="39" t="e">
        <f>IF(ISERROR(CD598),NA(),(CE598/Calculator!$E$6)/2)</f>
        <v>#N/A</v>
      </c>
      <c r="CV598" s="39" t="e">
        <f>IF(ISERROR(CF598),NA(),(CG598/Calculator!$E$6)/2)</f>
        <v>#N/A</v>
      </c>
      <c r="CW598" s="39" t="e">
        <f>IF(ISERROR(CH598),NA(),(CI598/Calculator!$E$6)/2)</f>
        <v>#N/A</v>
      </c>
      <c r="CX598" s="39" t="e">
        <f>IF(ISERROR(CJ598),NA(),(CK598/Calculator!$E$6)/2)</f>
        <v>#N/A</v>
      </c>
      <c r="CY598" s="39" t="e">
        <f>IF(ISERROR(CL598),NA(),(CM598/Calculator!$E$6)/2)</f>
        <v>#N/A</v>
      </c>
      <c r="CZ598" s="39" t="e">
        <f>IF(ISERROR(CN598),NA(),(CO598/Calculator!$E$6)/2)</f>
        <v>#N/A</v>
      </c>
      <c r="DA598" s="39" t="e">
        <f>IF(ISERROR(CP598),NA(),(CQ598/Calculator!$E$6)/2)</f>
        <v>#N/A</v>
      </c>
    </row>
    <row r="599" spans="1:105" s="34" customFormat="1" ht="12" thickBot="1" x14ac:dyDescent="0.25">
      <c r="A599" s="51" t="str">
        <f t="shared" si="734"/>
        <v/>
      </c>
      <c r="B599" s="52" t="str">
        <f t="shared" si="723"/>
        <v/>
      </c>
      <c r="C599" s="53" t="str">
        <f t="shared" si="735"/>
        <v/>
      </c>
      <c r="D599" s="54"/>
      <c r="E599" s="36">
        <f t="shared" si="736"/>
        <v>0</v>
      </c>
      <c r="F599" s="36">
        <f t="shared" si="737"/>
        <v>0</v>
      </c>
      <c r="G599" s="36">
        <f t="shared" si="738"/>
        <v>0</v>
      </c>
      <c r="H599" s="36">
        <f t="shared" si="739"/>
        <v>0</v>
      </c>
      <c r="I599" s="36">
        <f t="shared" si="740"/>
        <v>0</v>
      </c>
      <c r="J599" s="36">
        <f t="shared" si="741"/>
        <v>0</v>
      </c>
      <c r="K599" s="36">
        <f t="shared" si="742"/>
        <v>0</v>
      </c>
      <c r="L599" s="36">
        <f t="shared" si="743"/>
        <v>0</v>
      </c>
      <c r="M599" s="36">
        <f t="shared" si="744"/>
        <v>0</v>
      </c>
      <c r="N599" s="36">
        <f t="shared" si="745"/>
        <v>0</v>
      </c>
      <c r="O599" s="49">
        <f t="shared" si="746"/>
        <v>0</v>
      </c>
      <c r="P599" s="132" t="str">
        <f t="shared" si="747"/>
        <v/>
      </c>
      <c r="Q599" s="50">
        <f t="shared" si="748"/>
        <v>0</v>
      </c>
      <c r="R599" s="37"/>
      <c r="S599" s="36">
        <f t="shared" si="749"/>
        <v>1000</v>
      </c>
      <c r="T599" s="36">
        <f t="shared" si="750"/>
        <v>0</v>
      </c>
      <c r="U599" s="36">
        <f t="shared" si="751"/>
        <v>0</v>
      </c>
      <c r="V599" s="36">
        <f t="shared" si="752"/>
        <v>0</v>
      </c>
      <c r="W599" s="36">
        <f t="shared" si="753"/>
        <v>3000</v>
      </c>
      <c r="X599" s="36">
        <f t="shared" si="754"/>
        <v>0</v>
      </c>
      <c r="Y599" s="36">
        <f t="shared" si="755"/>
        <v>0</v>
      </c>
      <c r="Z599" s="36">
        <f t="shared" si="756"/>
        <v>162455.06000000006</v>
      </c>
      <c r="AA599" s="36">
        <f t="shared" si="757"/>
        <v>0</v>
      </c>
      <c r="AB599" s="36">
        <f t="shared" si="758"/>
        <v>0</v>
      </c>
      <c r="AC599" s="40"/>
      <c r="AD599" s="36">
        <f t="shared" si="724"/>
        <v>0</v>
      </c>
      <c r="AE599" s="36">
        <f t="shared" si="725"/>
        <v>0</v>
      </c>
      <c r="AF599" s="36">
        <f t="shared" si="726"/>
        <v>0</v>
      </c>
      <c r="AG599" s="36">
        <f t="shared" si="727"/>
        <v>0</v>
      </c>
      <c r="AH599" s="36">
        <f t="shared" si="728"/>
        <v>0</v>
      </c>
      <c r="AI599" s="36">
        <f t="shared" si="729"/>
        <v>0</v>
      </c>
      <c r="AJ599" s="36">
        <f t="shared" si="730"/>
        <v>0</v>
      </c>
      <c r="AK599" s="36">
        <f t="shared" si="731"/>
        <v>0</v>
      </c>
      <c r="AL599" s="36">
        <f t="shared" si="732"/>
        <v>0</v>
      </c>
      <c r="AM599" s="36">
        <f t="shared" si="733"/>
        <v>0</v>
      </c>
      <c r="AN599" s="40"/>
      <c r="AO599" s="36">
        <f t="shared" si="759"/>
        <v>0</v>
      </c>
      <c r="AP599" s="36">
        <f t="shared" si="760"/>
        <v>0</v>
      </c>
      <c r="AQ599" s="36">
        <f t="shared" si="761"/>
        <v>0</v>
      </c>
      <c r="AR599" s="36">
        <f t="shared" si="762"/>
        <v>0</v>
      </c>
      <c r="AS599" s="36">
        <f t="shared" si="763"/>
        <v>0</v>
      </c>
      <c r="AT599" s="36">
        <f t="shared" si="764"/>
        <v>0</v>
      </c>
      <c r="AU599" s="36">
        <f t="shared" si="765"/>
        <v>0</v>
      </c>
      <c r="AV599" s="36">
        <f t="shared" si="766"/>
        <v>472.45</v>
      </c>
      <c r="AW599" s="36">
        <f t="shared" si="767"/>
        <v>0</v>
      </c>
      <c r="AX599" s="36">
        <f t="shared" si="768"/>
        <v>0</v>
      </c>
      <c r="AZ599" s="36">
        <f t="shared" si="780"/>
        <v>0</v>
      </c>
      <c r="BA599" s="36">
        <f t="shared" si="781"/>
        <v>0</v>
      </c>
      <c r="BB599" s="36">
        <f t="shared" si="782"/>
        <v>0</v>
      </c>
      <c r="BC599" s="36">
        <f t="shared" si="783"/>
        <v>0</v>
      </c>
      <c r="BD599" s="36">
        <f t="shared" si="784"/>
        <v>0</v>
      </c>
      <c r="BE599" s="36">
        <f t="shared" si="785"/>
        <v>0</v>
      </c>
      <c r="BF599" s="36">
        <f t="shared" si="786"/>
        <v>0</v>
      </c>
      <c r="BG599" s="36">
        <f t="shared" si="787"/>
        <v>0</v>
      </c>
      <c r="BH599" s="36">
        <f t="shared" si="788"/>
        <v>0</v>
      </c>
      <c r="BI599" s="36">
        <f t="shared" si="789"/>
        <v>0</v>
      </c>
      <c r="BJ599" s="118">
        <f t="shared" si="769"/>
        <v>0</v>
      </c>
      <c r="BK599" s="37"/>
      <c r="BL599" s="38">
        <f t="shared" si="790"/>
        <v>0</v>
      </c>
      <c r="BM599" s="39">
        <f>IF(BA599+AP599+T598&gt;=F$8,0,IF(SUM($BL599:BL599)&lt;$C599,MIN(F$8-(BA599+AP599+T598),$C599-SUM($BL599:BL599)),0))</f>
        <v>0</v>
      </c>
      <c r="BN599" s="39">
        <f>IF(BB599+AQ599+U598&gt;=G$8,0,IF(SUM($BL599:BM599)&lt;$C599,MIN(G$8-(BB599+AQ599+U598),$C599-SUM($BL599:BM599)),0))</f>
        <v>0</v>
      </c>
      <c r="BO599" s="39">
        <f>IF(BC599+AR599+V598&gt;=H$8,0,IF(SUM($BL599:BN599)&lt;$C599,MIN(H$8-(BC599+AR599+V598),$C599-SUM($BL599:BN599)),0))</f>
        <v>0</v>
      </c>
      <c r="BP599" s="39">
        <f>IF(BD599+AS599+W598&gt;=I$8,0,IF(SUM($BL599:BO599)&lt;$C599,MIN(I$8-(BD599+AS599+W598),$C599-SUM($BL599:BO599)),0))</f>
        <v>0</v>
      </c>
      <c r="BQ599" s="39">
        <f>IF(BE599+AT599+X598&gt;=J$8,0,IF(SUM($BL599:BP599)&lt;$C599,MIN(J$8-(BE599+AT599+X598),$C599-SUM($BL599:BP599)),0))</f>
        <v>0</v>
      </c>
      <c r="BR599" s="39">
        <f>IF(BF599+AU599+Y598&gt;=K$8,0,IF(SUM($BL599:BQ599)&lt;$C599,MIN(K$8-(BF599+AU599+Y598),$C599-SUM($BL599:BQ599)),0))</f>
        <v>0</v>
      </c>
      <c r="BS599" s="39">
        <f>IF(BG599+AV599+Z598&gt;=L$8,0,IF(SUM($BL599:BR599)&lt;$C599,MIN(L$8-(BG599+AV599+Z598),$C599-SUM($BL599:BR599)),0))</f>
        <v>0</v>
      </c>
      <c r="BT599" s="39">
        <f>IF(BH599+AW599+AA598&gt;=M$8,0,IF(SUM($BL599:BS599)&lt;$C599,MIN(M$8-(BH599+AW599+AA598),$C599-SUM($BL599:BS599)),0))</f>
        <v>0</v>
      </c>
      <c r="BU599" s="39">
        <f>IF(BI599+AX599+AB598&gt;=N$8,0,IF(SUM($BL599:BT599)&lt;$C599,MIN(N$8-(BI599+AX599+AB598),$C599-SUM($BL599:BT599)),0))</f>
        <v>0</v>
      </c>
      <c r="BW599" s="52" t="e">
        <f t="shared" si="791"/>
        <v>#N/A</v>
      </c>
      <c r="BX599" s="174" t="e">
        <f t="shared" si="792"/>
        <v>#N/A</v>
      </c>
      <c r="BY599" s="39">
        <f t="shared" si="770"/>
        <v>0</v>
      </c>
      <c r="BZ599" s="174" t="e">
        <f t="shared" si="793"/>
        <v>#N/A</v>
      </c>
      <c r="CA599" s="37">
        <f t="shared" si="771"/>
        <v>0</v>
      </c>
      <c r="CB599" s="174" t="e">
        <f t="shared" si="794"/>
        <v>#N/A</v>
      </c>
      <c r="CC599" s="39">
        <f t="shared" si="772"/>
        <v>0</v>
      </c>
      <c r="CD599" s="174" t="e">
        <f t="shared" si="795"/>
        <v>#N/A</v>
      </c>
      <c r="CE599" s="39">
        <f t="shared" si="773"/>
        <v>0</v>
      </c>
      <c r="CF599" s="174" t="e">
        <f t="shared" si="796"/>
        <v>#N/A</v>
      </c>
      <c r="CG599" s="39">
        <f t="shared" si="774"/>
        <v>0</v>
      </c>
      <c r="CH599" s="174" t="e">
        <f t="shared" si="797"/>
        <v>#N/A</v>
      </c>
      <c r="CI599" s="39">
        <f t="shared" si="775"/>
        <v>0</v>
      </c>
      <c r="CJ599" s="174" t="e">
        <f t="shared" si="798"/>
        <v>#N/A</v>
      </c>
      <c r="CK599" s="39">
        <f t="shared" si="776"/>
        <v>0</v>
      </c>
      <c r="CL599" s="174" t="e">
        <f t="shared" si="799"/>
        <v>#N/A</v>
      </c>
      <c r="CM599" s="39">
        <f t="shared" si="777"/>
        <v>0</v>
      </c>
      <c r="CN599" s="174" t="e">
        <f t="shared" si="800"/>
        <v>#N/A</v>
      </c>
      <c r="CO599" s="39">
        <f t="shared" si="778"/>
        <v>0</v>
      </c>
      <c r="CP599" s="174" t="e">
        <f t="shared" si="801"/>
        <v>#N/A</v>
      </c>
      <c r="CQ599" s="39">
        <f t="shared" si="779"/>
        <v>0</v>
      </c>
      <c r="CR599" s="39" t="e">
        <f>IF(ISERROR(BX599),NA(),(BY599/Calculator!$E$6)/2)</f>
        <v>#N/A</v>
      </c>
      <c r="CS599" s="39" t="e">
        <f>IF(ISERROR(BZ599),NA(),(CA599/Calculator!$E$6)/2)</f>
        <v>#N/A</v>
      </c>
      <c r="CT599" s="39" t="e">
        <f>IF(ISERROR(CB599),NA(),(CC599/Calculator!$E$6)/2)</f>
        <v>#N/A</v>
      </c>
      <c r="CU599" s="39" t="e">
        <f>IF(ISERROR(CD599),NA(),(CE599/Calculator!$E$6)/2)</f>
        <v>#N/A</v>
      </c>
      <c r="CV599" s="39" t="e">
        <f>IF(ISERROR(CF599),NA(),(CG599/Calculator!$E$6)/2)</f>
        <v>#N/A</v>
      </c>
      <c r="CW599" s="39" t="e">
        <f>IF(ISERROR(CH599),NA(),(CI599/Calculator!$E$6)/2)</f>
        <v>#N/A</v>
      </c>
      <c r="CX599" s="39" t="e">
        <f>IF(ISERROR(CJ599),NA(),(CK599/Calculator!$E$6)/2)</f>
        <v>#N/A</v>
      </c>
      <c r="CY599" s="39" t="e">
        <f>IF(ISERROR(CL599),NA(),(CM599/Calculator!$E$6)/2)</f>
        <v>#N/A</v>
      </c>
      <c r="CZ599" s="39" t="e">
        <f>IF(ISERROR(CN599),NA(),(CO599/Calculator!$E$6)/2)</f>
        <v>#N/A</v>
      </c>
      <c r="DA599" s="39" t="e">
        <f>IF(ISERROR(CP599),NA(),(CQ599/Calculator!$E$6)/2)</f>
        <v>#N/A</v>
      </c>
    </row>
    <row r="600" spans="1:105" s="34" customFormat="1" ht="12" thickBot="1" x14ac:dyDescent="0.25">
      <c r="A600" s="51" t="str">
        <f t="shared" si="734"/>
        <v/>
      </c>
      <c r="B600" s="52" t="str">
        <f t="shared" si="723"/>
        <v/>
      </c>
      <c r="C600" s="53" t="str">
        <f t="shared" si="735"/>
        <v/>
      </c>
      <c r="D600" s="54"/>
      <c r="E600" s="36">
        <f t="shared" si="736"/>
        <v>0</v>
      </c>
      <c r="F600" s="36">
        <f t="shared" si="737"/>
        <v>0</v>
      </c>
      <c r="G600" s="36">
        <f t="shared" si="738"/>
        <v>0</v>
      </c>
      <c r="H600" s="36">
        <f t="shared" si="739"/>
        <v>0</v>
      </c>
      <c r="I600" s="36">
        <f t="shared" si="740"/>
        <v>0</v>
      </c>
      <c r="J600" s="36">
        <f t="shared" si="741"/>
        <v>0</v>
      </c>
      <c r="K600" s="36">
        <f t="shared" si="742"/>
        <v>0</v>
      </c>
      <c r="L600" s="36">
        <f t="shared" si="743"/>
        <v>0</v>
      </c>
      <c r="M600" s="36">
        <f t="shared" si="744"/>
        <v>0</v>
      </c>
      <c r="N600" s="36">
        <f t="shared" si="745"/>
        <v>0</v>
      </c>
      <c r="O600" s="49">
        <f t="shared" si="746"/>
        <v>0</v>
      </c>
      <c r="P600" s="132" t="str">
        <f t="shared" si="747"/>
        <v/>
      </c>
      <c r="Q600" s="50">
        <f t="shared" si="748"/>
        <v>0</v>
      </c>
      <c r="R600" s="37"/>
      <c r="S600" s="36">
        <f t="shared" si="749"/>
        <v>1000</v>
      </c>
      <c r="T600" s="36">
        <f t="shared" si="750"/>
        <v>0</v>
      </c>
      <c r="U600" s="36">
        <f t="shared" si="751"/>
        <v>0</v>
      </c>
      <c r="V600" s="36">
        <f t="shared" si="752"/>
        <v>0</v>
      </c>
      <c r="W600" s="36">
        <f t="shared" si="753"/>
        <v>3000</v>
      </c>
      <c r="X600" s="36">
        <f t="shared" si="754"/>
        <v>0</v>
      </c>
      <c r="Y600" s="36">
        <f t="shared" si="755"/>
        <v>0</v>
      </c>
      <c r="Z600" s="36">
        <f t="shared" si="756"/>
        <v>162928.89000000004</v>
      </c>
      <c r="AA600" s="36">
        <f t="shared" si="757"/>
        <v>0</v>
      </c>
      <c r="AB600" s="36">
        <f t="shared" si="758"/>
        <v>0</v>
      </c>
      <c r="AC600" s="40"/>
      <c r="AD600" s="36">
        <f t="shared" si="724"/>
        <v>0</v>
      </c>
      <c r="AE600" s="36">
        <f t="shared" si="725"/>
        <v>0</v>
      </c>
      <c r="AF600" s="36">
        <f t="shared" si="726"/>
        <v>0</v>
      </c>
      <c r="AG600" s="36">
        <f t="shared" si="727"/>
        <v>0</v>
      </c>
      <c r="AH600" s="36">
        <f t="shared" si="728"/>
        <v>0</v>
      </c>
      <c r="AI600" s="36">
        <f t="shared" si="729"/>
        <v>0</v>
      </c>
      <c r="AJ600" s="36">
        <f t="shared" si="730"/>
        <v>0</v>
      </c>
      <c r="AK600" s="36">
        <f t="shared" si="731"/>
        <v>0</v>
      </c>
      <c r="AL600" s="36">
        <f t="shared" si="732"/>
        <v>0</v>
      </c>
      <c r="AM600" s="36">
        <f t="shared" si="733"/>
        <v>0</v>
      </c>
      <c r="AN600" s="40"/>
      <c r="AO600" s="36">
        <f t="shared" si="759"/>
        <v>0</v>
      </c>
      <c r="AP600" s="36">
        <f t="shared" si="760"/>
        <v>0</v>
      </c>
      <c r="AQ600" s="36">
        <f t="shared" si="761"/>
        <v>0</v>
      </c>
      <c r="AR600" s="36">
        <f t="shared" si="762"/>
        <v>0</v>
      </c>
      <c r="AS600" s="36">
        <f t="shared" si="763"/>
        <v>0</v>
      </c>
      <c r="AT600" s="36">
        <f t="shared" si="764"/>
        <v>0</v>
      </c>
      <c r="AU600" s="36">
        <f t="shared" si="765"/>
        <v>0</v>
      </c>
      <c r="AV600" s="36">
        <f t="shared" si="766"/>
        <v>473.83</v>
      </c>
      <c r="AW600" s="36">
        <f t="shared" si="767"/>
        <v>0</v>
      </c>
      <c r="AX600" s="36">
        <f t="shared" si="768"/>
        <v>0</v>
      </c>
      <c r="AZ600" s="36">
        <f t="shared" si="780"/>
        <v>0</v>
      </c>
      <c r="BA600" s="36">
        <f t="shared" si="781"/>
        <v>0</v>
      </c>
      <c r="BB600" s="36">
        <f t="shared" si="782"/>
        <v>0</v>
      </c>
      <c r="BC600" s="36">
        <f t="shared" si="783"/>
        <v>0</v>
      </c>
      <c r="BD600" s="36">
        <f t="shared" si="784"/>
        <v>0</v>
      </c>
      <c r="BE600" s="36">
        <f t="shared" si="785"/>
        <v>0</v>
      </c>
      <c r="BF600" s="36">
        <f t="shared" si="786"/>
        <v>0</v>
      </c>
      <c r="BG600" s="36">
        <f t="shared" si="787"/>
        <v>0</v>
      </c>
      <c r="BH600" s="36">
        <f t="shared" si="788"/>
        <v>0</v>
      </c>
      <c r="BI600" s="36">
        <f t="shared" si="789"/>
        <v>0</v>
      </c>
      <c r="BJ600" s="118">
        <f t="shared" si="769"/>
        <v>0</v>
      </c>
      <c r="BK600" s="37"/>
      <c r="BL600" s="38">
        <f t="shared" si="790"/>
        <v>0</v>
      </c>
      <c r="BM600" s="39">
        <f>IF(BA600+AP600+T599&gt;=F$8,0,IF(SUM($BL600:BL600)&lt;$C600,MIN(F$8-(BA600+AP600+T599),$C600-SUM($BL600:BL600)),0))</f>
        <v>0</v>
      </c>
      <c r="BN600" s="39">
        <f>IF(BB600+AQ600+U599&gt;=G$8,0,IF(SUM($BL600:BM600)&lt;$C600,MIN(G$8-(BB600+AQ600+U599),$C600-SUM($BL600:BM600)),0))</f>
        <v>0</v>
      </c>
      <c r="BO600" s="39">
        <f>IF(BC600+AR600+V599&gt;=H$8,0,IF(SUM($BL600:BN600)&lt;$C600,MIN(H$8-(BC600+AR600+V599),$C600-SUM($BL600:BN600)),0))</f>
        <v>0</v>
      </c>
      <c r="BP600" s="39">
        <f>IF(BD600+AS600+W599&gt;=I$8,0,IF(SUM($BL600:BO600)&lt;$C600,MIN(I$8-(BD600+AS600+W599),$C600-SUM($BL600:BO600)),0))</f>
        <v>0</v>
      </c>
      <c r="BQ600" s="39">
        <f>IF(BE600+AT600+X599&gt;=J$8,0,IF(SUM($BL600:BP600)&lt;$C600,MIN(J$8-(BE600+AT600+X599),$C600-SUM($BL600:BP600)),0))</f>
        <v>0</v>
      </c>
      <c r="BR600" s="39">
        <f>IF(BF600+AU600+Y599&gt;=K$8,0,IF(SUM($BL600:BQ600)&lt;$C600,MIN(K$8-(BF600+AU600+Y599),$C600-SUM($BL600:BQ600)),0))</f>
        <v>0</v>
      </c>
      <c r="BS600" s="39">
        <f>IF(BG600+AV600+Z599&gt;=L$8,0,IF(SUM($BL600:BR600)&lt;$C600,MIN(L$8-(BG600+AV600+Z599),$C600-SUM($BL600:BR600)),0))</f>
        <v>0</v>
      </c>
      <c r="BT600" s="39">
        <f>IF(BH600+AW600+AA599&gt;=M$8,0,IF(SUM($BL600:BS600)&lt;$C600,MIN(M$8-(BH600+AW600+AA599),$C600-SUM($BL600:BS600)),0))</f>
        <v>0</v>
      </c>
      <c r="BU600" s="39">
        <f>IF(BI600+AX600+AB599&gt;=N$8,0,IF(SUM($BL600:BT600)&lt;$C600,MIN(N$8-(BI600+AX600+AB599),$C600-SUM($BL600:BT600)),0))</f>
        <v>0</v>
      </c>
      <c r="BW600" s="52" t="e">
        <f t="shared" si="791"/>
        <v>#N/A</v>
      </c>
      <c r="BX600" s="174" t="e">
        <f t="shared" si="792"/>
        <v>#N/A</v>
      </c>
      <c r="BY600" s="39">
        <f t="shared" si="770"/>
        <v>0</v>
      </c>
      <c r="BZ600" s="174" t="e">
        <f t="shared" si="793"/>
        <v>#N/A</v>
      </c>
      <c r="CA600" s="37">
        <f t="shared" si="771"/>
        <v>0</v>
      </c>
      <c r="CB600" s="174" t="e">
        <f t="shared" si="794"/>
        <v>#N/A</v>
      </c>
      <c r="CC600" s="39">
        <f t="shared" si="772"/>
        <v>0</v>
      </c>
      <c r="CD600" s="174" t="e">
        <f t="shared" si="795"/>
        <v>#N/A</v>
      </c>
      <c r="CE600" s="39">
        <f t="shared" si="773"/>
        <v>0</v>
      </c>
      <c r="CF600" s="174" t="e">
        <f t="shared" si="796"/>
        <v>#N/A</v>
      </c>
      <c r="CG600" s="39">
        <f t="shared" si="774"/>
        <v>0</v>
      </c>
      <c r="CH600" s="174" t="e">
        <f t="shared" si="797"/>
        <v>#N/A</v>
      </c>
      <c r="CI600" s="39">
        <f t="shared" si="775"/>
        <v>0</v>
      </c>
      <c r="CJ600" s="174" t="e">
        <f t="shared" si="798"/>
        <v>#N/A</v>
      </c>
      <c r="CK600" s="39">
        <f t="shared" si="776"/>
        <v>0</v>
      </c>
      <c r="CL600" s="174" t="e">
        <f t="shared" si="799"/>
        <v>#N/A</v>
      </c>
      <c r="CM600" s="39">
        <f t="shared" si="777"/>
        <v>0</v>
      </c>
      <c r="CN600" s="174" t="e">
        <f t="shared" si="800"/>
        <v>#N/A</v>
      </c>
      <c r="CO600" s="39">
        <f t="shared" si="778"/>
        <v>0</v>
      </c>
      <c r="CP600" s="174" t="e">
        <f t="shared" si="801"/>
        <v>#N/A</v>
      </c>
      <c r="CQ600" s="39">
        <f t="shared" si="779"/>
        <v>0</v>
      </c>
      <c r="CR600" s="39" t="e">
        <f>IF(ISERROR(BX600),NA(),(BY600/Calculator!$E$6)/2)</f>
        <v>#N/A</v>
      </c>
      <c r="CS600" s="39" t="e">
        <f>IF(ISERROR(BZ600),NA(),(CA600/Calculator!$E$6)/2)</f>
        <v>#N/A</v>
      </c>
      <c r="CT600" s="39" t="e">
        <f>IF(ISERROR(CB600),NA(),(CC600/Calculator!$E$6)/2)</f>
        <v>#N/A</v>
      </c>
      <c r="CU600" s="39" t="e">
        <f>IF(ISERROR(CD600),NA(),(CE600/Calculator!$E$6)/2)</f>
        <v>#N/A</v>
      </c>
      <c r="CV600" s="39" t="e">
        <f>IF(ISERROR(CF600),NA(),(CG600/Calculator!$E$6)/2)</f>
        <v>#N/A</v>
      </c>
      <c r="CW600" s="39" t="e">
        <f>IF(ISERROR(CH600),NA(),(CI600/Calculator!$E$6)/2)</f>
        <v>#N/A</v>
      </c>
      <c r="CX600" s="39" t="e">
        <f>IF(ISERROR(CJ600),NA(),(CK600/Calculator!$E$6)/2)</f>
        <v>#N/A</v>
      </c>
      <c r="CY600" s="39" t="e">
        <f>IF(ISERROR(CL600),NA(),(CM600/Calculator!$E$6)/2)</f>
        <v>#N/A</v>
      </c>
      <c r="CZ600" s="39" t="e">
        <f>IF(ISERROR(CN600),NA(),(CO600/Calculator!$E$6)/2)</f>
        <v>#N/A</v>
      </c>
      <c r="DA600" s="39" t="e">
        <f>IF(ISERROR(CP600),NA(),(CQ600/Calculator!$E$6)/2)</f>
        <v>#N/A</v>
      </c>
    </row>
    <row r="601" spans="1:105" s="34" customFormat="1" ht="12" thickBot="1" x14ac:dyDescent="0.25">
      <c r="A601" s="51" t="str">
        <f t="shared" si="734"/>
        <v/>
      </c>
      <c r="B601" s="52" t="str">
        <f t="shared" si="723"/>
        <v/>
      </c>
      <c r="C601" s="53" t="str">
        <f t="shared" si="735"/>
        <v/>
      </c>
      <c r="D601" s="54"/>
      <c r="E601" s="36">
        <f t="shared" si="736"/>
        <v>0</v>
      </c>
      <c r="F601" s="36">
        <f t="shared" si="737"/>
        <v>0</v>
      </c>
      <c r="G601" s="36">
        <f t="shared" si="738"/>
        <v>0</v>
      </c>
      <c r="H601" s="36">
        <f t="shared" si="739"/>
        <v>0</v>
      </c>
      <c r="I601" s="36">
        <f t="shared" si="740"/>
        <v>0</v>
      </c>
      <c r="J601" s="36">
        <f t="shared" si="741"/>
        <v>0</v>
      </c>
      <c r="K601" s="36">
        <f t="shared" si="742"/>
        <v>0</v>
      </c>
      <c r="L601" s="36">
        <f t="shared" si="743"/>
        <v>0</v>
      </c>
      <c r="M601" s="36">
        <f t="shared" si="744"/>
        <v>0</v>
      </c>
      <c r="N601" s="36">
        <f t="shared" si="745"/>
        <v>0</v>
      </c>
      <c r="O601" s="49">
        <f t="shared" si="746"/>
        <v>0</v>
      </c>
      <c r="P601" s="132" t="str">
        <f t="shared" si="747"/>
        <v/>
      </c>
      <c r="Q601" s="50">
        <f t="shared" si="748"/>
        <v>0</v>
      </c>
      <c r="R601" s="37"/>
      <c r="S601" s="36">
        <f t="shared" si="749"/>
        <v>1000</v>
      </c>
      <c r="T601" s="36">
        <f t="shared" si="750"/>
        <v>0</v>
      </c>
      <c r="U601" s="36">
        <f t="shared" si="751"/>
        <v>0</v>
      </c>
      <c r="V601" s="36">
        <f t="shared" si="752"/>
        <v>0</v>
      </c>
      <c r="W601" s="36">
        <f t="shared" si="753"/>
        <v>3000</v>
      </c>
      <c r="X601" s="36">
        <f t="shared" si="754"/>
        <v>0</v>
      </c>
      <c r="Y601" s="36">
        <f t="shared" si="755"/>
        <v>0</v>
      </c>
      <c r="Z601" s="36">
        <f t="shared" si="756"/>
        <v>163404.10000000003</v>
      </c>
      <c r="AA601" s="36">
        <f t="shared" si="757"/>
        <v>0</v>
      </c>
      <c r="AB601" s="36">
        <f t="shared" si="758"/>
        <v>0</v>
      </c>
      <c r="AC601" s="40"/>
      <c r="AD601" s="36">
        <f t="shared" si="724"/>
        <v>0</v>
      </c>
      <c r="AE601" s="36">
        <f t="shared" si="725"/>
        <v>0</v>
      </c>
      <c r="AF601" s="36">
        <f t="shared" si="726"/>
        <v>0</v>
      </c>
      <c r="AG601" s="36">
        <f t="shared" si="727"/>
        <v>0</v>
      </c>
      <c r="AH601" s="36">
        <f t="shared" si="728"/>
        <v>0</v>
      </c>
      <c r="AI601" s="36">
        <f t="shared" si="729"/>
        <v>0</v>
      </c>
      <c r="AJ601" s="36">
        <f t="shared" si="730"/>
        <v>0</v>
      </c>
      <c r="AK601" s="36">
        <f t="shared" si="731"/>
        <v>0</v>
      </c>
      <c r="AL601" s="36">
        <f t="shared" si="732"/>
        <v>0</v>
      </c>
      <c r="AM601" s="36">
        <f t="shared" si="733"/>
        <v>0</v>
      </c>
      <c r="AN601" s="40"/>
      <c r="AO601" s="36">
        <f t="shared" si="759"/>
        <v>0</v>
      </c>
      <c r="AP601" s="36">
        <f t="shared" si="760"/>
        <v>0</v>
      </c>
      <c r="AQ601" s="36">
        <f t="shared" si="761"/>
        <v>0</v>
      </c>
      <c r="AR601" s="36">
        <f t="shared" si="762"/>
        <v>0</v>
      </c>
      <c r="AS601" s="36">
        <f t="shared" si="763"/>
        <v>0</v>
      </c>
      <c r="AT601" s="36">
        <f t="shared" si="764"/>
        <v>0</v>
      </c>
      <c r="AU601" s="36">
        <f t="shared" si="765"/>
        <v>0</v>
      </c>
      <c r="AV601" s="36">
        <f t="shared" si="766"/>
        <v>475.21</v>
      </c>
      <c r="AW601" s="36">
        <f t="shared" si="767"/>
        <v>0</v>
      </c>
      <c r="AX601" s="36">
        <f t="shared" si="768"/>
        <v>0</v>
      </c>
      <c r="AZ601" s="36">
        <f t="shared" si="780"/>
        <v>0</v>
      </c>
      <c r="BA601" s="36">
        <f t="shared" si="781"/>
        <v>0</v>
      </c>
      <c r="BB601" s="36">
        <f t="shared" si="782"/>
        <v>0</v>
      </c>
      <c r="BC601" s="36">
        <f t="shared" si="783"/>
        <v>0</v>
      </c>
      <c r="BD601" s="36">
        <f t="shared" si="784"/>
        <v>0</v>
      </c>
      <c r="BE601" s="36">
        <f t="shared" si="785"/>
        <v>0</v>
      </c>
      <c r="BF601" s="36">
        <f t="shared" si="786"/>
        <v>0</v>
      </c>
      <c r="BG601" s="36">
        <f t="shared" si="787"/>
        <v>0</v>
      </c>
      <c r="BH601" s="36">
        <f t="shared" si="788"/>
        <v>0</v>
      </c>
      <c r="BI601" s="36">
        <f t="shared" si="789"/>
        <v>0</v>
      </c>
      <c r="BJ601" s="118">
        <f t="shared" si="769"/>
        <v>0</v>
      </c>
      <c r="BK601" s="37"/>
      <c r="BL601" s="38">
        <f t="shared" si="790"/>
        <v>0</v>
      </c>
      <c r="BM601" s="39">
        <f>IF(BA601+AP601+T600&gt;=F$8,0,IF(SUM($BL601:BL601)&lt;$C601,MIN(F$8-(BA601+AP601+T600),$C601-SUM($BL601:BL601)),0))</f>
        <v>0</v>
      </c>
      <c r="BN601" s="39">
        <f>IF(BB601+AQ601+U600&gt;=G$8,0,IF(SUM($BL601:BM601)&lt;$C601,MIN(G$8-(BB601+AQ601+U600),$C601-SUM($BL601:BM601)),0))</f>
        <v>0</v>
      </c>
      <c r="BO601" s="39">
        <f>IF(BC601+AR601+V600&gt;=H$8,0,IF(SUM($BL601:BN601)&lt;$C601,MIN(H$8-(BC601+AR601+V600),$C601-SUM($BL601:BN601)),0))</f>
        <v>0</v>
      </c>
      <c r="BP601" s="39">
        <f>IF(BD601+AS601+W600&gt;=I$8,0,IF(SUM($BL601:BO601)&lt;$C601,MIN(I$8-(BD601+AS601+W600),$C601-SUM($BL601:BO601)),0))</f>
        <v>0</v>
      </c>
      <c r="BQ601" s="39">
        <f>IF(BE601+AT601+X600&gt;=J$8,0,IF(SUM($BL601:BP601)&lt;$C601,MIN(J$8-(BE601+AT601+X600),$C601-SUM($BL601:BP601)),0))</f>
        <v>0</v>
      </c>
      <c r="BR601" s="39">
        <f>IF(BF601+AU601+Y600&gt;=K$8,0,IF(SUM($BL601:BQ601)&lt;$C601,MIN(K$8-(BF601+AU601+Y600),$C601-SUM($BL601:BQ601)),0))</f>
        <v>0</v>
      </c>
      <c r="BS601" s="39">
        <f>IF(BG601+AV601+Z600&gt;=L$8,0,IF(SUM($BL601:BR601)&lt;$C601,MIN(L$8-(BG601+AV601+Z600),$C601-SUM($BL601:BR601)),0))</f>
        <v>0</v>
      </c>
      <c r="BT601" s="39">
        <f>IF(BH601+AW601+AA600&gt;=M$8,0,IF(SUM($BL601:BS601)&lt;$C601,MIN(M$8-(BH601+AW601+AA600),$C601-SUM($BL601:BS601)),0))</f>
        <v>0</v>
      </c>
      <c r="BU601" s="39">
        <f>IF(BI601+AX601+AB600&gt;=N$8,0,IF(SUM($BL601:BT601)&lt;$C601,MIN(N$8-(BI601+AX601+AB600),$C601-SUM($BL601:BT601)),0))</f>
        <v>0</v>
      </c>
      <c r="BW601" s="52" t="e">
        <f t="shared" si="791"/>
        <v>#N/A</v>
      </c>
      <c r="BX601" s="174" t="e">
        <f t="shared" si="792"/>
        <v>#N/A</v>
      </c>
      <c r="BY601" s="39">
        <f t="shared" si="770"/>
        <v>0</v>
      </c>
      <c r="BZ601" s="174" t="e">
        <f t="shared" si="793"/>
        <v>#N/A</v>
      </c>
      <c r="CA601" s="37">
        <f t="shared" si="771"/>
        <v>0</v>
      </c>
      <c r="CB601" s="174" t="e">
        <f t="shared" si="794"/>
        <v>#N/A</v>
      </c>
      <c r="CC601" s="39">
        <f t="shared" si="772"/>
        <v>0</v>
      </c>
      <c r="CD601" s="174" t="e">
        <f t="shared" si="795"/>
        <v>#N/A</v>
      </c>
      <c r="CE601" s="39">
        <f t="shared" si="773"/>
        <v>0</v>
      </c>
      <c r="CF601" s="174" t="e">
        <f t="shared" si="796"/>
        <v>#N/A</v>
      </c>
      <c r="CG601" s="39">
        <f t="shared" si="774"/>
        <v>0</v>
      </c>
      <c r="CH601" s="174" t="e">
        <f t="shared" si="797"/>
        <v>#N/A</v>
      </c>
      <c r="CI601" s="39">
        <f t="shared" si="775"/>
        <v>0</v>
      </c>
      <c r="CJ601" s="174" t="e">
        <f t="shared" si="798"/>
        <v>#N/A</v>
      </c>
      <c r="CK601" s="39">
        <f t="shared" si="776"/>
        <v>0</v>
      </c>
      <c r="CL601" s="174" t="e">
        <f t="shared" si="799"/>
        <v>#N/A</v>
      </c>
      <c r="CM601" s="39">
        <f t="shared" si="777"/>
        <v>0</v>
      </c>
      <c r="CN601" s="174" t="e">
        <f t="shared" si="800"/>
        <v>#N/A</v>
      </c>
      <c r="CO601" s="39">
        <f t="shared" si="778"/>
        <v>0</v>
      </c>
      <c r="CP601" s="174" t="e">
        <f t="shared" si="801"/>
        <v>#N/A</v>
      </c>
      <c r="CQ601" s="39">
        <f t="shared" si="779"/>
        <v>0</v>
      </c>
      <c r="CR601" s="39" t="e">
        <f>IF(ISERROR(BX601),NA(),(BY601/Calculator!$E$6)/2)</f>
        <v>#N/A</v>
      </c>
      <c r="CS601" s="39" t="e">
        <f>IF(ISERROR(BZ601),NA(),(CA601/Calculator!$E$6)/2)</f>
        <v>#N/A</v>
      </c>
      <c r="CT601" s="39" t="e">
        <f>IF(ISERROR(CB601),NA(),(CC601/Calculator!$E$6)/2)</f>
        <v>#N/A</v>
      </c>
      <c r="CU601" s="39" t="e">
        <f>IF(ISERROR(CD601),NA(),(CE601/Calculator!$E$6)/2)</f>
        <v>#N/A</v>
      </c>
      <c r="CV601" s="39" t="e">
        <f>IF(ISERROR(CF601),NA(),(CG601/Calculator!$E$6)/2)</f>
        <v>#N/A</v>
      </c>
      <c r="CW601" s="39" t="e">
        <f>IF(ISERROR(CH601),NA(),(CI601/Calculator!$E$6)/2)</f>
        <v>#N/A</v>
      </c>
      <c r="CX601" s="39" t="e">
        <f>IF(ISERROR(CJ601),NA(),(CK601/Calculator!$E$6)/2)</f>
        <v>#N/A</v>
      </c>
      <c r="CY601" s="39" t="e">
        <f>IF(ISERROR(CL601),NA(),(CM601/Calculator!$E$6)/2)</f>
        <v>#N/A</v>
      </c>
      <c r="CZ601" s="39" t="e">
        <f>IF(ISERROR(CN601),NA(),(CO601/Calculator!$E$6)/2)</f>
        <v>#N/A</v>
      </c>
      <c r="DA601" s="39" t="e">
        <f>IF(ISERROR(CP601),NA(),(CQ601/Calculator!$E$6)/2)</f>
        <v>#N/A</v>
      </c>
    </row>
    <row r="602" spans="1:105" s="34" customFormat="1" ht="12" thickBot="1" x14ac:dyDescent="0.25">
      <c r="A602" s="51" t="str">
        <f t="shared" si="734"/>
        <v/>
      </c>
      <c r="B602" s="52" t="str">
        <f t="shared" si="723"/>
        <v/>
      </c>
      <c r="C602" s="53" t="str">
        <f t="shared" si="735"/>
        <v/>
      </c>
      <c r="D602" s="54"/>
      <c r="E602" s="36">
        <f t="shared" si="736"/>
        <v>0</v>
      </c>
      <c r="F602" s="36">
        <f t="shared" si="737"/>
        <v>0</v>
      </c>
      <c r="G602" s="36">
        <f t="shared" si="738"/>
        <v>0</v>
      </c>
      <c r="H602" s="36">
        <f t="shared" si="739"/>
        <v>0</v>
      </c>
      <c r="I602" s="36">
        <f t="shared" si="740"/>
        <v>0</v>
      </c>
      <c r="J602" s="36">
        <f t="shared" si="741"/>
        <v>0</v>
      </c>
      <c r="K602" s="36">
        <f t="shared" si="742"/>
        <v>0</v>
      </c>
      <c r="L602" s="36">
        <f t="shared" si="743"/>
        <v>0</v>
      </c>
      <c r="M602" s="36">
        <f t="shared" si="744"/>
        <v>0</v>
      </c>
      <c r="N602" s="36">
        <f t="shared" si="745"/>
        <v>0</v>
      </c>
      <c r="O602" s="49">
        <f t="shared" si="746"/>
        <v>0</v>
      </c>
      <c r="P602" s="132" t="str">
        <f t="shared" si="747"/>
        <v/>
      </c>
      <c r="Q602" s="50">
        <f t="shared" si="748"/>
        <v>0</v>
      </c>
      <c r="R602" s="37"/>
      <c r="S602" s="36">
        <f t="shared" si="749"/>
        <v>1000</v>
      </c>
      <c r="T602" s="36">
        <f t="shared" si="750"/>
        <v>0</v>
      </c>
      <c r="U602" s="36">
        <f t="shared" si="751"/>
        <v>0</v>
      </c>
      <c r="V602" s="36">
        <f t="shared" si="752"/>
        <v>0</v>
      </c>
      <c r="W602" s="36">
        <f t="shared" si="753"/>
        <v>3000</v>
      </c>
      <c r="X602" s="36">
        <f t="shared" si="754"/>
        <v>0</v>
      </c>
      <c r="Y602" s="36">
        <f t="shared" si="755"/>
        <v>0</v>
      </c>
      <c r="Z602" s="36">
        <f t="shared" si="756"/>
        <v>163880.70000000004</v>
      </c>
      <c r="AA602" s="36">
        <f t="shared" si="757"/>
        <v>0</v>
      </c>
      <c r="AB602" s="36">
        <f t="shared" si="758"/>
        <v>0</v>
      </c>
      <c r="AC602" s="40"/>
      <c r="AD602" s="36">
        <f t="shared" si="724"/>
        <v>0</v>
      </c>
      <c r="AE602" s="36">
        <f t="shared" si="725"/>
        <v>0</v>
      </c>
      <c r="AF602" s="36">
        <f t="shared" si="726"/>
        <v>0</v>
      </c>
      <c r="AG602" s="36">
        <f t="shared" si="727"/>
        <v>0</v>
      </c>
      <c r="AH602" s="36">
        <f t="shared" si="728"/>
        <v>0</v>
      </c>
      <c r="AI602" s="36">
        <f t="shared" si="729"/>
        <v>0</v>
      </c>
      <c r="AJ602" s="36">
        <f t="shared" si="730"/>
        <v>0</v>
      </c>
      <c r="AK602" s="36">
        <f t="shared" si="731"/>
        <v>0</v>
      </c>
      <c r="AL602" s="36">
        <f t="shared" si="732"/>
        <v>0</v>
      </c>
      <c r="AM602" s="36">
        <f t="shared" si="733"/>
        <v>0</v>
      </c>
      <c r="AN602" s="40"/>
      <c r="AO602" s="36">
        <f t="shared" si="759"/>
        <v>0</v>
      </c>
      <c r="AP602" s="36">
        <f t="shared" si="760"/>
        <v>0</v>
      </c>
      <c r="AQ602" s="36">
        <f t="shared" si="761"/>
        <v>0</v>
      </c>
      <c r="AR602" s="36">
        <f t="shared" si="762"/>
        <v>0</v>
      </c>
      <c r="AS602" s="36">
        <f t="shared" si="763"/>
        <v>0</v>
      </c>
      <c r="AT602" s="36">
        <f t="shared" si="764"/>
        <v>0</v>
      </c>
      <c r="AU602" s="36">
        <f t="shared" si="765"/>
        <v>0</v>
      </c>
      <c r="AV602" s="36">
        <f t="shared" si="766"/>
        <v>476.6</v>
      </c>
      <c r="AW602" s="36">
        <f t="shared" si="767"/>
        <v>0</v>
      </c>
      <c r="AX602" s="36">
        <f t="shared" si="768"/>
        <v>0</v>
      </c>
      <c r="AZ602" s="36">
        <f t="shared" si="780"/>
        <v>0</v>
      </c>
      <c r="BA602" s="36">
        <f t="shared" si="781"/>
        <v>0</v>
      </c>
      <c r="BB602" s="36">
        <f t="shared" si="782"/>
        <v>0</v>
      </c>
      <c r="BC602" s="36">
        <f t="shared" si="783"/>
        <v>0</v>
      </c>
      <c r="BD602" s="36">
        <f t="shared" si="784"/>
        <v>0</v>
      </c>
      <c r="BE602" s="36">
        <f t="shared" si="785"/>
        <v>0</v>
      </c>
      <c r="BF602" s="36">
        <f t="shared" si="786"/>
        <v>0</v>
      </c>
      <c r="BG602" s="36">
        <f t="shared" si="787"/>
        <v>0</v>
      </c>
      <c r="BH602" s="36">
        <f t="shared" si="788"/>
        <v>0</v>
      </c>
      <c r="BI602" s="36">
        <f t="shared" si="789"/>
        <v>0</v>
      </c>
      <c r="BJ602" s="118">
        <f t="shared" si="769"/>
        <v>0</v>
      </c>
      <c r="BK602" s="37"/>
      <c r="BL602" s="38">
        <f t="shared" si="790"/>
        <v>0</v>
      </c>
      <c r="BM602" s="39">
        <f>IF(BA602+AP602+T601&gt;=F$8,0,IF(SUM($BL602:BL602)&lt;$C602,MIN(F$8-(BA602+AP602+T601),$C602-SUM($BL602:BL602)),0))</f>
        <v>0</v>
      </c>
      <c r="BN602" s="39">
        <f>IF(BB602+AQ602+U601&gt;=G$8,0,IF(SUM($BL602:BM602)&lt;$C602,MIN(G$8-(BB602+AQ602+U601),$C602-SUM($BL602:BM602)),0))</f>
        <v>0</v>
      </c>
      <c r="BO602" s="39">
        <f>IF(BC602+AR602+V601&gt;=H$8,0,IF(SUM($BL602:BN602)&lt;$C602,MIN(H$8-(BC602+AR602+V601),$C602-SUM($BL602:BN602)),0))</f>
        <v>0</v>
      </c>
      <c r="BP602" s="39">
        <f>IF(BD602+AS602+W601&gt;=I$8,0,IF(SUM($BL602:BO602)&lt;$C602,MIN(I$8-(BD602+AS602+W601),$C602-SUM($BL602:BO602)),0))</f>
        <v>0</v>
      </c>
      <c r="BQ602" s="39">
        <f>IF(BE602+AT602+X601&gt;=J$8,0,IF(SUM($BL602:BP602)&lt;$C602,MIN(J$8-(BE602+AT602+X601),$C602-SUM($BL602:BP602)),0))</f>
        <v>0</v>
      </c>
      <c r="BR602" s="39">
        <f>IF(BF602+AU602+Y601&gt;=K$8,0,IF(SUM($BL602:BQ602)&lt;$C602,MIN(K$8-(BF602+AU602+Y601),$C602-SUM($BL602:BQ602)),0))</f>
        <v>0</v>
      </c>
      <c r="BS602" s="39">
        <f>IF(BG602+AV602+Z601&gt;=L$8,0,IF(SUM($BL602:BR602)&lt;$C602,MIN(L$8-(BG602+AV602+Z601),$C602-SUM($BL602:BR602)),0))</f>
        <v>0</v>
      </c>
      <c r="BT602" s="39">
        <f>IF(BH602+AW602+AA601&gt;=M$8,0,IF(SUM($BL602:BS602)&lt;$C602,MIN(M$8-(BH602+AW602+AA601),$C602-SUM($BL602:BS602)),0))</f>
        <v>0</v>
      </c>
      <c r="BU602" s="39">
        <f>IF(BI602+AX602+AB601&gt;=N$8,0,IF(SUM($BL602:BT602)&lt;$C602,MIN(N$8-(BI602+AX602+AB601),$C602-SUM($BL602:BT602)),0))</f>
        <v>0</v>
      </c>
      <c r="BW602" s="52" t="e">
        <f t="shared" si="791"/>
        <v>#N/A</v>
      </c>
      <c r="BX602" s="174" t="e">
        <f t="shared" si="792"/>
        <v>#N/A</v>
      </c>
      <c r="BY602" s="39">
        <f t="shared" si="770"/>
        <v>0</v>
      </c>
      <c r="BZ602" s="174" t="e">
        <f t="shared" si="793"/>
        <v>#N/A</v>
      </c>
      <c r="CA602" s="37">
        <f t="shared" si="771"/>
        <v>0</v>
      </c>
      <c r="CB602" s="174" t="e">
        <f t="shared" si="794"/>
        <v>#N/A</v>
      </c>
      <c r="CC602" s="39">
        <f t="shared" si="772"/>
        <v>0</v>
      </c>
      <c r="CD602" s="174" t="e">
        <f t="shared" si="795"/>
        <v>#N/A</v>
      </c>
      <c r="CE602" s="39">
        <f t="shared" si="773"/>
        <v>0</v>
      </c>
      <c r="CF602" s="174" t="e">
        <f t="shared" si="796"/>
        <v>#N/A</v>
      </c>
      <c r="CG602" s="39">
        <f t="shared" si="774"/>
        <v>0</v>
      </c>
      <c r="CH602" s="174" t="e">
        <f t="shared" si="797"/>
        <v>#N/A</v>
      </c>
      <c r="CI602" s="39">
        <f t="shared" si="775"/>
        <v>0</v>
      </c>
      <c r="CJ602" s="174" t="e">
        <f t="shared" si="798"/>
        <v>#N/A</v>
      </c>
      <c r="CK602" s="39">
        <f t="shared" si="776"/>
        <v>0</v>
      </c>
      <c r="CL602" s="174" t="e">
        <f t="shared" si="799"/>
        <v>#N/A</v>
      </c>
      <c r="CM602" s="39">
        <f t="shared" si="777"/>
        <v>0</v>
      </c>
      <c r="CN602" s="174" t="e">
        <f t="shared" si="800"/>
        <v>#N/A</v>
      </c>
      <c r="CO602" s="39">
        <f t="shared" si="778"/>
        <v>0</v>
      </c>
      <c r="CP602" s="174" t="e">
        <f t="shared" si="801"/>
        <v>#N/A</v>
      </c>
      <c r="CQ602" s="39">
        <f t="shared" si="779"/>
        <v>0</v>
      </c>
      <c r="CR602" s="39" t="e">
        <f>IF(ISERROR(BX602),NA(),(BY602/Calculator!$E$6)/2)</f>
        <v>#N/A</v>
      </c>
      <c r="CS602" s="39" t="e">
        <f>IF(ISERROR(BZ602),NA(),(CA602/Calculator!$E$6)/2)</f>
        <v>#N/A</v>
      </c>
      <c r="CT602" s="39" t="e">
        <f>IF(ISERROR(CB602),NA(),(CC602/Calculator!$E$6)/2)</f>
        <v>#N/A</v>
      </c>
      <c r="CU602" s="39" t="e">
        <f>IF(ISERROR(CD602),NA(),(CE602/Calculator!$E$6)/2)</f>
        <v>#N/A</v>
      </c>
      <c r="CV602" s="39" t="e">
        <f>IF(ISERROR(CF602),NA(),(CG602/Calculator!$E$6)/2)</f>
        <v>#N/A</v>
      </c>
      <c r="CW602" s="39" t="e">
        <f>IF(ISERROR(CH602),NA(),(CI602/Calculator!$E$6)/2)</f>
        <v>#N/A</v>
      </c>
      <c r="CX602" s="39" t="e">
        <f>IF(ISERROR(CJ602),NA(),(CK602/Calculator!$E$6)/2)</f>
        <v>#N/A</v>
      </c>
      <c r="CY602" s="39" t="e">
        <f>IF(ISERROR(CL602),NA(),(CM602/Calculator!$E$6)/2)</f>
        <v>#N/A</v>
      </c>
      <c r="CZ602" s="39" t="e">
        <f>IF(ISERROR(CN602),NA(),(CO602/Calculator!$E$6)/2)</f>
        <v>#N/A</v>
      </c>
      <c r="DA602" s="39" t="e">
        <f>IF(ISERROR(CP602),NA(),(CQ602/Calculator!$E$6)/2)</f>
        <v>#N/A</v>
      </c>
    </row>
    <row r="603" spans="1:105" s="34" customFormat="1" ht="12" thickBot="1" x14ac:dyDescent="0.25">
      <c r="A603" s="51" t="str">
        <f t="shared" si="734"/>
        <v/>
      </c>
      <c r="B603" s="52" t="str">
        <f t="shared" si="723"/>
        <v/>
      </c>
      <c r="C603" s="53" t="str">
        <f t="shared" si="735"/>
        <v/>
      </c>
      <c r="D603" s="54"/>
      <c r="E603" s="36">
        <f t="shared" si="736"/>
        <v>0</v>
      </c>
      <c r="F603" s="36">
        <f t="shared" si="737"/>
        <v>0</v>
      </c>
      <c r="G603" s="36">
        <f t="shared" si="738"/>
        <v>0</v>
      </c>
      <c r="H603" s="36">
        <f t="shared" si="739"/>
        <v>0</v>
      </c>
      <c r="I603" s="36">
        <f t="shared" si="740"/>
        <v>0</v>
      </c>
      <c r="J603" s="36">
        <f t="shared" si="741"/>
        <v>0</v>
      </c>
      <c r="K603" s="36">
        <f t="shared" si="742"/>
        <v>0</v>
      </c>
      <c r="L603" s="36">
        <f t="shared" si="743"/>
        <v>0</v>
      </c>
      <c r="M603" s="36">
        <f t="shared" si="744"/>
        <v>0</v>
      </c>
      <c r="N603" s="36">
        <f t="shared" si="745"/>
        <v>0</v>
      </c>
      <c r="O603" s="49">
        <f t="shared" si="746"/>
        <v>0</v>
      </c>
      <c r="P603" s="132" t="str">
        <f t="shared" si="747"/>
        <v/>
      </c>
      <c r="Q603" s="50">
        <f t="shared" si="748"/>
        <v>0</v>
      </c>
      <c r="R603" s="37"/>
      <c r="S603" s="36">
        <f t="shared" si="749"/>
        <v>1000</v>
      </c>
      <c r="T603" s="36">
        <f t="shared" si="750"/>
        <v>0</v>
      </c>
      <c r="U603" s="36">
        <f t="shared" si="751"/>
        <v>0</v>
      </c>
      <c r="V603" s="36">
        <f t="shared" si="752"/>
        <v>0</v>
      </c>
      <c r="W603" s="36">
        <f t="shared" si="753"/>
        <v>3000</v>
      </c>
      <c r="X603" s="36">
        <f t="shared" si="754"/>
        <v>0</v>
      </c>
      <c r="Y603" s="36">
        <f t="shared" si="755"/>
        <v>0</v>
      </c>
      <c r="Z603" s="36">
        <f t="shared" si="756"/>
        <v>164358.69000000003</v>
      </c>
      <c r="AA603" s="36">
        <f t="shared" si="757"/>
        <v>0</v>
      </c>
      <c r="AB603" s="36">
        <f t="shared" si="758"/>
        <v>0</v>
      </c>
      <c r="AC603" s="40"/>
      <c r="AD603" s="36">
        <f t="shared" si="724"/>
        <v>0</v>
      </c>
      <c r="AE603" s="36">
        <f t="shared" si="725"/>
        <v>0</v>
      </c>
      <c r="AF603" s="36">
        <f t="shared" si="726"/>
        <v>0</v>
      </c>
      <c r="AG603" s="36">
        <f t="shared" si="727"/>
        <v>0</v>
      </c>
      <c r="AH603" s="36">
        <f t="shared" si="728"/>
        <v>0</v>
      </c>
      <c r="AI603" s="36">
        <f t="shared" si="729"/>
        <v>0</v>
      </c>
      <c r="AJ603" s="36">
        <f t="shared" si="730"/>
        <v>0</v>
      </c>
      <c r="AK603" s="36">
        <f t="shared" si="731"/>
        <v>0</v>
      </c>
      <c r="AL603" s="36">
        <f t="shared" si="732"/>
        <v>0</v>
      </c>
      <c r="AM603" s="36">
        <f t="shared" si="733"/>
        <v>0</v>
      </c>
      <c r="AN603" s="40"/>
      <c r="AO603" s="36">
        <f t="shared" si="759"/>
        <v>0</v>
      </c>
      <c r="AP603" s="36">
        <f t="shared" si="760"/>
        <v>0</v>
      </c>
      <c r="AQ603" s="36">
        <f t="shared" si="761"/>
        <v>0</v>
      </c>
      <c r="AR603" s="36">
        <f t="shared" si="762"/>
        <v>0</v>
      </c>
      <c r="AS603" s="36">
        <f t="shared" si="763"/>
        <v>0</v>
      </c>
      <c r="AT603" s="36">
        <f t="shared" si="764"/>
        <v>0</v>
      </c>
      <c r="AU603" s="36">
        <f t="shared" si="765"/>
        <v>0</v>
      </c>
      <c r="AV603" s="36">
        <f t="shared" si="766"/>
        <v>477.99</v>
      </c>
      <c r="AW603" s="36">
        <f t="shared" si="767"/>
        <v>0</v>
      </c>
      <c r="AX603" s="36">
        <f t="shared" si="768"/>
        <v>0</v>
      </c>
      <c r="AZ603" s="36">
        <f t="shared" si="780"/>
        <v>0</v>
      </c>
      <c r="BA603" s="36">
        <f t="shared" si="781"/>
        <v>0</v>
      </c>
      <c r="BB603" s="36">
        <f t="shared" si="782"/>
        <v>0</v>
      </c>
      <c r="BC603" s="36">
        <f t="shared" si="783"/>
        <v>0</v>
      </c>
      <c r="BD603" s="36">
        <f t="shared" si="784"/>
        <v>0</v>
      </c>
      <c r="BE603" s="36">
        <f t="shared" si="785"/>
        <v>0</v>
      </c>
      <c r="BF603" s="36">
        <f t="shared" si="786"/>
        <v>0</v>
      </c>
      <c r="BG603" s="36">
        <f t="shared" si="787"/>
        <v>0</v>
      </c>
      <c r="BH603" s="36">
        <f t="shared" si="788"/>
        <v>0</v>
      </c>
      <c r="BI603" s="36">
        <f t="shared" si="789"/>
        <v>0</v>
      </c>
      <c r="BJ603" s="118">
        <f t="shared" si="769"/>
        <v>0</v>
      </c>
      <c r="BK603" s="37"/>
      <c r="BL603" s="38">
        <f t="shared" si="790"/>
        <v>0</v>
      </c>
      <c r="BM603" s="39">
        <f>IF(BA603+AP603+T602&gt;=F$8,0,IF(SUM($BL603:BL603)&lt;$C603,MIN(F$8-(BA603+AP603+T602),$C603-SUM($BL603:BL603)),0))</f>
        <v>0</v>
      </c>
      <c r="BN603" s="39">
        <f>IF(BB603+AQ603+U602&gt;=G$8,0,IF(SUM($BL603:BM603)&lt;$C603,MIN(G$8-(BB603+AQ603+U602),$C603-SUM($BL603:BM603)),0))</f>
        <v>0</v>
      </c>
      <c r="BO603" s="39">
        <f>IF(BC603+AR603+V602&gt;=H$8,0,IF(SUM($BL603:BN603)&lt;$C603,MIN(H$8-(BC603+AR603+V602),$C603-SUM($BL603:BN603)),0))</f>
        <v>0</v>
      </c>
      <c r="BP603" s="39">
        <f>IF(BD603+AS603+W602&gt;=I$8,0,IF(SUM($BL603:BO603)&lt;$C603,MIN(I$8-(BD603+AS603+W602),$C603-SUM($BL603:BO603)),0))</f>
        <v>0</v>
      </c>
      <c r="BQ603" s="39">
        <f>IF(BE603+AT603+X602&gt;=J$8,0,IF(SUM($BL603:BP603)&lt;$C603,MIN(J$8-(BE603+AT603+X602),$C603-SUM($BL603:BP603)),0))</f>
        <v>0</v>
      </c>
      <c r="BR603" s="39">
        <f>IF(BF603+AU603+Y602&gt;=K$8,0,IF(SUM($BL603:BQ603)&lt;$C603,MIN(K$8-(BF603+AU603+Y602),$C603-SUM($BL603:BQ603)),0))</f>
        <v>0</v>
      </c>
      <c r="BS603" s="39">
        <f>IF(BG603+AV603+Z602&gt;=L$8,0,IF(SUM($BL603:BR603)&lt;$C603,MIN(L$8-(BG603+AV603+Z602),$C603-SUM($BL603:BR603)),0))</f>
        <v>0</v>
      </c>
      <c r="BT603" s="39">
        <f>IF(BH603+AW603+AA602&gt;=M$8,0,IF(SUM($BL603:BS603)&lt;$C603,MIN(M$8-(BH603+AW603+AA602),$C603-SUM($BL603:BS603)),0))</f>
        <v>0</v>
      </c>
      <c r="BU603" s="39">
        <f>IF(BI603+AX603+AB602&gt;=N$8,0,IF(SUM($BL603:BT603)&lt;$C603,MIN(N$8-(BI603+AX603+AB602),$C603-SUM($BL603:BT603)),0))</f>
        <v>0</v>
      </c>
      <c r="BW603" s="52" t="e">
        <f t="shared" si="791"/>
        <v>#N/A</v>
      </c>
      <c r="BX603" s="174" t="e">
        <f t="shared" si="792"/>
        <v>#N/A</v>
      </c>
      <c r="BY603" s="39">
        <f t="shared" si="770"/>
        <v>0</v>
      </c>
      <c r="BZ603" s="174" t="e">
        <f t="shared" si="793"/>
        <v>#N/A</v>
      </c>
      <c r="CA603" s="37">
        <f t="shared" si="771"/>
        <v>0</v>
      </c>
      <c r="CB603" s="174" t="e">
        <f t="shared" si="794"/>
        <v>#N/A</v>
      </c>
      <c r="CC603" s="39">
        <f t="shared" si="772"/>
        <v>0</v>
      </c>
      <c r="CD603" s="174" t="e">
        <f t="shared" si="795"/>
        <v>#N/A</v>
      </c>
      <c r="CE603" s="39">
        <f t="shared" si="773"/>
        <v>0</v>
      </c>
      <c r="CF603" s="174" t="e">
        <f t="shared" si="796"/>
        <v>#N/A</v>
      </c>
      <c r="CG603" s="39">
        <f t="shared" si="774"/>
        <v>0</v>
      </c>
      <c r="CH603" s="174" t="e">
        <f t="shared" si="797"/>
        <v>#N/A</v>
      </c>
      <c r="CI603" s="39">
        <f t="shared" si="775"/>
        <v>0</v>
      </c>
      <c r="CJ603" s="174" t="e">
        <f t="shared" si="798"/>
        <v>#N/A</v>
      </c>
      <c r="CK603" s="39">
        <f t="shared" si="776"/>
        <v>0</v>
      </c>
      <c r="CL603" s="174" t="e">
        <f t="shared" si="799"/>
        <v>#N/A</v>
      </c>
      <c r="CM603" s="39">
        <f t="shared" si="777"/>
        <v>0</v>
      </c>
      <c r="CN603" s="174" t="e">
        <f t="shared" si="800"/>
        <v>#N/A</v>
      </c>
      <c r="CO603" s="39">
        <f t="shared" si="778"/>
        <v>0</v>
      </c>
      <c r="CP603" s="174" t="e">
        <f t="shared" si="801"/>
        <v>#N/A</v>
      </c>
      <c r="CQ603" s="39">
        <f t="shared" si="779"/>
        <v>0</v>
      </c>
      <c r="CR603" s="39" t="e">
        <f>IF(ISERROR(BX603),NA(),(BY603/Calculator!$E$6)/2)</f>
        <v>#N/A</v>
      </c>
      <c r="CS603" s="39" t="e">
        <f>IF(ISERROR(BZ603),NA(),(CA603/Calculator!$E$6)/2)</f>
        <v>#N/A</v>
      </c>
      <c r="CT603" s="39" t="e">
        <f>IF(ISERROR(CB603),NA(),(CC603/Calculator!$E$6)/2)</f>
        <v>#N/A</v>
      </c>
      <c r="CU603" s="39" t="e">
        <f>IF(ISERROR(CD603),NA(),(CE603/Calculator!$E$6)/2)</f>
        <v>#N/A</v>
      </c>
      <c r="CV603" s="39" t="e">
        <f>IF(ISERROR(CF603),NA(),(CG603/Calculator!$E$6)/2)</f>
        <v>#N/A</v>
      </c>
      <c r="CW603" s="39" t="e">
        <f>IF(ISERROR(CH603),NA(),(CI603/Calculator!$E$6)/2)</f>
        <v>#N/A</v>
      </c>
      <c r="CX603" s="39" t="e">
        <f>IF(ISERROR(CJ603),NA(),(CK603/Calculator!$E$6)/2)</f>
        <v>#N/A</v>
      </c>
      <c r="CY603" s="39" t="e">
        <f>IF(ISERROR(CL603),NA(),(CM603/Calculator!$E$6)/2)</f>
        <v>#N/A</v>
      </c>
      <c r="CZ603" s="39" t="e">
        <f>IF(ISERROR(CN603),NA(),(CO603/Calculator!$E$6)/2)</f>
        <v>#N/A</v>
      </c>
      <c r="DA603" s="39" t="e">
        <f>IF(ISERROR(CP603),NA(),(CQ603/Calculator!$E$6)/2)</f>
        <v>#N/A</v>
      </c>
    </row>
    <row r="604" spans="1:105" s="34" customFormat="1" ht="12" thickBot="1" x14ac:dyDescent="0.25">
      <c r="A604" s="51" t="str">
        <f t="shared" si="734"/>
        <v/>
      </c>
      <c r="B604" s="52" t="str">
        <f t="shared" si="723"/>
        <v/>
      </c>
      <c r="C604" s="53" t="str">
        <f t="shared" si="735"/>
        <v/>
      </c>
      <c r="D604" s="54"/>
      <c r="E604" s="36">
        <f t="shared" si="736"/>
        <v>0</v>
      </c>
      <c r="F604" s="36">
        <f t="shared" si="737"/>
        <v>0</v>
      </c>
      <c r="G604" s="36">
        <f t="shared" si="738"/>
        <v>0</v>
      </c>
      <c r="H604" s="36">
        <f t="shared" si="739"/>
        <v>0</v>
      </c>
      <c r="I604" s="36">
        <f t="shared" si="740"/>
        <v>0</v>
      </c>
      <c r="J604" s="36">
        <f t="shared" si="741"/>
        <v>0</v>
      </c>
      <c r="K604" s="36">
        <f t="shared" si="742"/>
        <v>0</v>
      </c>
      <c r="L604" s="36">
        <f t="shared" si="743"/>
        <v>0</v>
      </c>
      <c r="M604" s="36">
        <f t="shared" si="744"/>
        <v>0</v>
      </c>
      <c r="N604" s="36">
        <f t="shared" si="745"/>
        <v>0</v>
      </c>
      <c r="O604" s="49">
        <f t="shared" si="746"/>
        <v>0</v>
      </c>
      <c r="P604" s="132" t="str">
        <f t="shared" si="747"/>
        <v/>
      </c>
      <c r="Q604" s="50">
        <f t="shared" si="748"/>
        <v>0</v>
      </c>
      <c r="R604" s="37"/>
      <c r="S604" s="36">
        <f t="shared" si="749"/>
        <v>1000</v>
      </c>
      <c r="T604" s="36">
        <f t="shared" si="750"/>
        <v>0</v>
      </c>
      <c r="U604" s="36">
        <f t="shared" si="751"/>
        <v>0</v>
      </c>
      <c r="V604" s="36">
        <f t="shared" si="752"/>
        <v>0</v>
      </c>
      <c r="W604" s="36">
        <f t="shared" si="753"/>
        <v>3000</v>
      </c>
      <c r="X604" s="36">
        <f t="shared" si="754"/>
        <v>0</v>
      </c>
      <c r="Y604" s="36">
        <f t="shared" si="755"/>
        <v>0</v>
      </c>
      <c r="Z604" s="36">
        <f t="shared" si="756"/>
        <v>164838.07000000004</v>
      </c>
      <c r="AA604" s="36">
        <f t="shared" si="757"/>
        <v>0</v>
      </c>
      <c r="AB604" s="36">
        <f t="shared" si="758"/>
        <v>0</v>
      </c>
      <c r="AC604" s="40"/>
      <c r="AD604" s="36">
        <f t="shared" si="724"/>
        <v>0</v>
      </c>
      <c r="AE604" s="36">
        <f t="shared" si="725"/>
        <v>0</v>
      </c>
      <c r="AF604" s="36">
        <f t="shared" si="726"/>
        <v>0</v>
      </c>
      <c r="AG604" s="36">
        <f t="shared" si="727"/>
        <v>0</v>
      </c>
      <c r="AH604" s="36">
        <f t="shared" si="728"/>
        <v>0</v>
      </c>
      <c r="AI604" s="36">
        <f t="shared" si="729"/>
        <v>0</v>
      </c>
      <c r="AJ604" s="36">
        <f t="shared" si="730"/>
        <v>0</v>
      </c>
      <c r="AK604" s="36">
        <f t="shared" si="731"/>
        <v>0</v>
      </c>
      <c r="AL604" s="36">
        <f t="shared" si="732"/>
        <v>0</v>
      </c>
      <c r="AM604" s="36">
        <f t="shared" si="733"/>
        <v>0</v>
      </c>
      <c r="AN604" s="40"/>
      <c r="AO604" s="36">
        <f t="shared" si="759"/>
        <v>0</v>
      </c>
      <c r="AP604" s="36">
        <f t="shared" si="760"/>
        <v>0</v>
      </c>
      <c r="AQ604" s="36">
        <f t="shared" si="761"/>
        <v>0</v>
      </c>
      <c r="AR604" s="36">
        <f t="shared" si="762"/>
        <v>0</v>
      </c>
      <c r="AS604" s="36">
        <f t="shared" si="763"/>
        <v>0</v>
      </c>
      <c r="AT604" s="36">
        <f t="shared" si="764"/>
        <v>0</v>
      </c>
      <c r="AU604" s="36">
        <f t="shared" si="765"/>
        <v>0</v>
      </c>
      <c r="AV604" s="36">
        <f t="shared" si="766"/>
        <v>479.38</v>
      </c>
      <c r="AW604" s="36">
        <f t="shared" si="767"/>
        <v>0</v>
      </c>
      <c r="AX604" s="36">
        <f t="shared" si="768"/>
        <v>0</v>
      </c>
      <c r="AZ604" s="36">
        <f t="shared" si="780"/>
        <v>0</v>
      </c>
      <c r="BA604" s="36">
        <f t="shared" si="781"/>
        <v>0</v>
      </c>
      <c r="BB604" s="36">
        <f t="shared" si="782"/>
        <v>0</v>
      </c>
      <c r="BC604" s="36">
        <f t="shared" si="783"/>
        <v>0</v>
      </c>
      <c r="BD604" s="36">
        <f t="shared" si="784"/>
        <v>0</v>
      </c>
      <c r="BE604" s="36">
        <f t="shared" si="785"/>
        <v>0</v>
      </c>
      <c r="BF604" s="36">
        <f t="shared" si="786"/>
        <v>0</v>
      </c>
      <c r="BG604" s="36">
        <f t="shared" si="787"/>
        <v>0</v>
      </c>
      <c r="BH604" s="36">
        <f t="shared" si="788"/>
        <v>0</v>
      </c>
      <c r="BI604" s="36">
        <f t="shared" si="789"/>
        <v>0</v>
      </c>
      <c r="BJ604" s="118">
        <f t="shared" si="769"/>
        <v>0</v>
      </c>
      <c r="BK604" s="37"/>
      <c r="BL604" s="38">
        <f t="shared" si="790"/>
        <v>0</v>
      </c>
      <c r="BM604" s="39">
        <f>IF(BA604+AP604+T603&gt;=F$8,0,IF(SUM($BL604:BL604)&lt;$C604,MIN(F$8-(BA604+AP604+T603),$C604-SUM($BL604:BL604)),0))</f>
        <v>0</v>
      </c>
      <c r="BN604" s="39">
        <f>IF(BB604+AQ604+U603&gt;=G$8,0,IF(SUM($BL604:BM604)&lt;$C604,MIN(G$8-(BB604+AQ604+U603),$C604-SUM($BL604:BM604)),0))</f>
        <v>0</v>
      </c>
      <c r="BO604" s="39">
        <f>IF(BC604+AR604+V603&gt;=H$8,0,IF(SUM($BL604:BN604)&lt;$C604,MIN(H$8-(BC604+AR604+V603),$C604-SUM($BL604:BN604)),0))</f>
        <v>0</v>
      </c>
      <c r="BP604" s="39">
        <f>IF(BD604+AS604+W603&gt;=I$8,0,IF(SUM($BL604:BO604)&lt;$C604,MIN(I$8-(BD604+AS604+W603),$C604-SUM($BL604:BO604)),0))</f>
        <v>0</v>
      </c>
      <c r="BQ604" s="39">
        <f>IF(BE604+AT604+X603&gt;=J$8,0,IF(SUM($BL604:BP604)&lt;$C604,MIN(J$8-(BE604+AT604+X603),$C604-SUM($BL604:BP604)),0))</f>
        <v>0</v>
      </c>
      <c r="BR604" s="39">
        <f>IF(BF604+AU604+Y603&gt;=K$8,0,IF(SUM($BL604:BQ604)&lt;$C604,MIN(K$8-(BF604+AU604+Y603),$C604-SUM($BL604:BQ604)),0))</f>
        <v>0</v>
      </c>
      <c r="BS604" s="39">
        <f>IF(BG604+AV604+Z603&gt;=L$8,0,IF(SUM($BL604:BR604)&lt;$C604,MIN(L$8-(BG604+AV604+Z603),$C604-SUM($BL604:BR604)),0))</f>
        <v>0</v>
      </c>
      <c r="BT604" s="39">
        <f>IF(BH604+AW604+AA603&gt;=M$8,0,IF(SUM($BL604:BS604)&lt;$C604,MIN(M$8-(BH604+AW604+AA603),$C604-SUM($BL604:BS604)),0))</f>
        <v>0</v>
      </c>
      <c r="BU604" s="39">
        <f>IF(BI604+AX604+AB603&gt;=N$8,0,IF(SUM($BL604:BT604)&lt;$C604,MIN(N$8-(BI604+AX604+AB603),$C604-SUM($BL604:BT604)),0))</f>
        <v>0</v>
      </c>
      <c r="BW604" s="52" t="e">
        <f t="shared" si="791"/>
        <v>#N/A</v>
      </c>
      <c r="BX604" s="174" t="e">
        <f t="shared" si="792"/>
        <v>#N/A</v>
      </c>
      <c r="BY604" s="39">
        <f t="shared" si="770"/>
        <v>0</v>
      </c>
      <c r="BZ604" s="174" t="e">
        <f t="shared" si="793"/>
        <v>#N/A</v>
      </c>
      <c r="CA604" s="37">
        <f t="shared" si="771"/>
        <v>0</v>
      </c>
      <c r="CB604" s="174" t="e">
        <f t="shared" si="794"/>
        <v>#N/A</v>
      </c>
      <c r="CC604" s="39">
        <f t="shared" si="772"/>
        <v>0</v>
      </c>
      <c r="CD604" s="174" t="e">
        <f t="shared" si="795"/>
        <v>#N/A</v>
      </c>
      <c r="CE604" s="39">
        <f t="shared" si="773"/>
        <v>0</v>
      </c>
      <c r="CF604" s="174" t="e">
        <f t="shared" si="796"/>
        <v>#N/A</v>
      </c>
      <c r="CG604" s="39">
        <f t="shared" si="774"/>
        <v>0</v>
      </c>
      <c r="CH604" s="174" t="e">
        <f t="shared" si="797"/>
        <v>#N/A</v>
      </c>
      <c r="CI604" s="39">
        <f t="shared" si="775"/>
        <v>0</v>
      </c>
      <c r="CJ604" s="174" t="e">
        <f t="shared" si="798"/>
        <v>#N/A</v>
      </c>
      <c r="CK604" s="39">
        <f t="shared" si="776"/>
        <v>0</v>
      </c>
      <c r="CL604" s="174" t="e">
        <f t="shared" si="799"/>
        <v>#N/A</v>
      </c>
      <c r="CM604" s="39">
        <f t="shared" si="777"/>
        <v>0</v>
      </c>
      <c r="CN604" s="174" t="e">
        <f t="shared" si="800"/>
        <v>#N/A</v>
      </c>
      <c r="CO604" s="39">
        <f t="shared" si="778"/>
        <v>0</v>
      </c>
      <c r="CP604" s="174" t="e">
        <f t="shared" si="801"/>
        <v>#N/A</v>
      </c>
      <c r="CQ604" s="39">
        <f t="shared" si="779"/>
        <v>0</v>
      </c>
      <c r="CR604" s="39" t="e">
        <f>IF(ISERROR(BX604),NA(),(BY604/Calculator!$E$6)/2)</f>
        <v>#N/A</v>
      </c>
      <c r="CS604" s="39" t="e">
        <f>IF(ISERROR(BZ604),NA(),(CA604/Calculator!$E$6)/2)</f>
        <v>#N/A</v>
      </c>
      <c r="CT604" s="39" t="e">
        <f>IF(ISERROR(CB604),NA(),(CC604/Calculator!$E$6)/2)</f>
        <v>#N/A</v>
      </c>
      <c r="CU604" s="39" t="e">
        <f>IF(ISERROR(CD604),NA(),(CE604/Calculator!$E$6)/2)</f>
        <v>#N/A</v>
      </c>
      <c r="CV604" s="39" t="e">
        <f>IF(ISERROR(CF604),NA(),(CG604/Calculator!$E$6)/2)</f>
        <v>#N/A</v>
      </c>
      <c r="CW604" s="39" t="e">
        <f>IF(ISERROR(CH604),NA(),(CI604/Calculator!$E$6)/2)</f>
        <v>#N/A</v>
      </c>
      <c r="CX604" s="39" t="e">
        <f>IF(ISERROR(CJ604),NA(),(CK604/Calculator!$E$6)/2)</f>
        <v>#N/A</v>
      </c>
      <c r="CY604" s="39" t="e">
        <f>IF(ISERROR(CL604),NA(),(CM604/Calculator!$E$6)/2)</f>
        <v>#N/A</v>
      </c>
      <c r="CZ604" s="39" t="e">
        <f>IF(ISERROR(CN604),NA(),(CO604/Calculator!$E$6)/2)</f>
        <v>#N/A</v>
      </c>
      <c r="DA604" s="39" t="e">
        <f>IF(ISERROR(CP604),NA(),(CQ604/Calculator!$E$6)/2)</f>
        <v>#N/A</v>
      </c>
    </row>
    <row r="605" spans="1:105" s="34" customFormat="1" ht="12" thickBot="1" x14ac:dyDescent="0.25">
      <c r="A605" s="51" t="str">
        <f t="shared" si="734"/>
        <v/>
      </c>
      <c r="B605" s="52" t="str">
        <f t="shared" si="723"/>
        <v/>
      </c>
      <c r="C605" s="53" t="str">
        <f t="shared" si="735"/>
        <v/>
      </c>
      <c r="D605" s="54"/>
      <c r="E605" s="36">
        <f t="shared" si="736"/>
        <v>0</v>
      </c>
      <c r="F605" s="36">
        <f t="shared" si="737"/>
        <v>0</v>
      </c>
      <c r="G605" s="36">
        <f t="shared" si="738"/>
        <v>0</v>
      </c>
      <c r="H605" s="36">
        <f t="shared" si="739"/>
        <v>0</v>
      </c>
      <c r="I605" s="36">
        <f t="shared" si="740"/>
        <v>0</v>
      </c>
      <c r="J605" s="36">
        <f t="shared" si="741"/>
        <v>0</v>
      </c>
      <c r="K605" s="36">
        <f t="shared" si="742"/>
        <v>0</v>
      </c>
      <c r="L605" s="36">
        <f t="shared" si="743"/>
        <v>0</v>
      </c>
      <c r="M605" s="36">
        <f t="shared" si="744"/>
        <v>0</v>
      </c>
      <c r="N605" s="36">
        <f t="shared" si="745"/>
        <v>0</v>
      </c>
      <c r="O605" s="49">
        <f t="shared" si="746"/>
        <v>0</v>
      </c>
      <c r="P605" s="132" t="str">
        <f t="shared" si="747"/>
        <v/>
      </c>
      <c r="Q605" s="50">
        <f t="shared" si="748"/>
        <v>0</v>
      </c>
      <c r="R605" s="37"/>
      <c r="S605" s="36">
        <f t="shared" si="749"/>
        <v>1000</v>
      </c>
      <c r="T605" s="36">
        <f t="shared" si="750"/>
        <v>0</v>
      </c>
      <c r="U605" s="36">
        <f t="shared" si="751"/>
        <v>0</v>
      </c>
      <c r="V605" s="36">
        <f t="shared" si="752"/>
        <v>0</v>
      </c>
      <c r="W605" s="36">
        <f t="shared" si="753"/>
        <v>3000</v>
      </c>
      <c r="X605" s="36">
        <f t="shared" si="754"/>
        <v>0</v>
      </c>
      <c r="Y605" s="36">
        <f t="shared" si="755"/>
        <v>0</v>
      </c>
      <c r="Z605" s="36">
        <f t="shared" si="756"/>
        <v>165318.85000000003</v>
      </c>
      <c r="AA605" s="36">
        <f t="shared" si="757"/>
        <v>0</v>
      </c>
      <c r="AB605" s="36">
        <f t="shared" si="758"/>
        <v>0</v>
      </c>
      <c r="AC605" s="40"/>
      <c r="AD605" s="36">
        <f t="shared" si="724"/>
        <v>0</v>
      </c>
      <c r="AE605" s="36">
        <f t="shared" si="725"/>
        <v>0</v>
      </c>
      <c r="AF605" s="36">
        <f t="shared" si="726"/>
        <v>0</v>
      </c>
      <c r="AG605" s="36">
        <f t="shared" si="727"/>
        <v>0</v>
      </c>
      <c r="AH605" s="36">
        <f t="shared" si="728"/>
        <v>0</v>
      </c>
      <c r="AI605" s="36">
        <f t="shared" si="729"/>
        <v>0</v>
      </c>
      <c r="AJ605" s="36">
        <f t="shared" si="730"/>
        <v>0</v>
      </c>
      <c r="AK605" s="36">
        <f t="shared" si="731"/>
        <v>0</v>
      </c>
      <c r="AL605" s="36">
        <f t="shared" si="732"/>
        <v>0</v>
      </c>
      <c r="AM605" s="36">
        <f t="shared" si="733"/>
        <v>0</v>
      </c>
      <c r="AN605" s="40"/>
      <c r="AO605" s="36">
        <f t="shared" si="759"/>
        <v>0</v>
      </c>
      <c r="AP605" s="36">
        <f t="shared" si="760"/>
        <v>0</v>
      </c>
      <c r="AQ605" s="36">
        <f t="shared" si="761"/>
        <v>0</v>
      </c>
      <c r="AR605" s="36">
        <f t="shared" si="762"/>
        <v>0</v>
      </c>
      <c r="AS605" s="36">
        <f t="shared" si="763"/>
        <v>0</v>
      </c>
      <c r="AT605" s="36">
        <f t="shared" si="764"/>
        <v>0</v>
      </c>
      <c r="AU605" s="36">
        <f t="shared" si="765"/>
        <v>0</v>
      </c>
      <c r="AV605" s="36">
        <f t="shared" si="766"/>
        <v>480.78</v>
      </c>
      <c r="AW605" s="36">
        <f t="shared" si="767"/>
        <v>0</v>
      </c>
      <c r="AX605" s="36">
        <f t="shared" si="768"/>
        <v>0</v>
      </c>
      <c r="AZ605" s="36">
        <f t="shared" si="780"/>
        <v>0</v>
      </c>
      <c r="BA605" s="36">
        <f t="shared" si="781"/>
        <v>0</v>
      </c>
      <c r="BB605" s="36">
        <f t="shared" si="782"/>
        <v>0</v>
      </c>
      <c r="BC605" s="36">
        <f t="shared" si="783"/>
        <v>0</v>
      </c>
      <c r="BD605" s="36">
        <f t="shared" si="784"/>
        <v>0</v>
      </c>
      <c r="BE605" s="36">
        <f t="shared" si="785"/>
        <v>0</v>
      </c>
      <c r="BF605" s="36">
        <f t="shared" si="786"/>
        <v>0</v>
      </c>
      <c r="BG605" s="36">
        <f t="shared" si="787"/>
        <v>0</v>
      </c>
      <c r="BH605" s="36">
        <f t="shared" si="788"/>
        <v>0</v>
      </c>
      <c r="BI605" s="36">
        <f t="shared" si="789"/>
        <v>0</v>
      </c>
      <c r="BJ605" s="118">
        <f t="shared" si="769"/>
        <v>0</v>
      </c>
      <c r="BK605" s="37"/>
      <c r="BL605" s="38">
        <f t="shared" si="790"/>
        <v>0</v>
      </c>
      <c r="BM605" s="39">
        <f>IF(BA605+AP605+T604&gt;=F$8,0,IF(SUM($BL605:BL605)&lt;$C605,MIN(F$8-(BA605+AP605+T604),$C605-SUM($BL605:BL605)),0))</f>
        <v>0</v>
      </c>
      <c r="BN605" s="39">
        <f>IF(BB605+AQ605+U604&gt;=G$8,0,IF(SUM($BL605:BM605)&lt;$C605,MIN(G$8-(BB605+AQ605+U604),$C605-SUM($BL605:BM605)),0))</f>
        <v>0</v>
      </c>
      <c r="BO605" s="39">
        <f>IF(BC605+AR605+V604&gt;=H$8,0,IF(SUM($BL605:BN605)&lt;$C605,MIN(H$8-(BC605+AR605+V604),$C605-SUM($BL605:BN605)),0))</f>
        <v>0</v>
      </c>
      <c r="BP605" s="39">
        <f>IF(BD605+AS605+W604&gt;=I$8,0,IF(SUM($BL605:BO605)&lt;$C605,MIN(I$8-(BD605+AS605+W604),$C605-SUM($BL605:BO605)),0))</f>
        <v>0</v>
      </c>
      <c r="BQ605" s="39">
        <f>IF(BE605+AT605+X604&gt;=J$8,0,IF(SUM($BL605:BP605)&lt;$C605,MIN(J$8-(BE605+AT605+X604),$C605-SUM($BL605:BP605)),0))</f>
        <v>0</v>
      </c>
      <c r="BR605" s="39">
        <f>IF(BF605+AU605+Y604&gt;=K$8,0,IF(SUM($BL605:BQ605)&lt;$C605,MIN(K$8-(BF605+AU605+Y604),$C605-SUM($BL605:BQ605)),0))</f>
        <v>0</v>
      </c>
      <c r="BS605" s="39">
        <f>IF(BG605+AV605+Z604&gt;=L$8,0,IF(SUM($BL605:BR605)&lt;$C605,MIN(L$8-(BG605+AV605+Z604),$C605-SUM($BL605:BR605)),0))</f>
        <v>0</v>
      </c>
      <c r="BT605" s="39">
        <f>IF(BH605+AW605+AA604&gt;=M$8,0,IF(SUM($BL605:BS605)&lt;$C605,MIN(M$8-(BH605+AW605+AA604),$C605-SUM($BL605:BS605)),0))</f>
        <v>0</v>
      </c>
      <c r="BU605" s="39">
        <f>IF(BI605+AX605+AB604&gt;=N$8,0,IF(SUM($BL605:BT605)&lt;$C605,MIN(N$8-(BI605+AX605+AB604),$C605-SUM($BL605:BT605)),0))</f>
        <v>0</v>
      </c>
      <c r="BW605" s="52" t="e">
        <f t="shared" si="791"/>
        <v>#N/A</v>
      </c>
      <c r="BX605" s="174" t="e">
        <f t="shared" si="792"/>
        <v>#N/A</v>
      </c>
      <c r="BY605" s="39">
        <f t="shared" si="770"/>
        <v>0</v>
      </c>
      <c r="BZ605" s="174" t="e">
        <f t="shared" si="793"/>
        <v>#N/A</v>
      </c>
      <c r="CA605" s="37">
        <f t="shared" si="771"/>
        <v>0</v>
      </c>
      <c r="CB605" s="174" t="e">
        <f t="shared" si="794"/>
        <v>#N/A</v>
      </c>
      <c r="CC605" s="39">
        <f t="shared" si="772"/>
        <v>0</v>
      </c>
      <c r="CD605" s="174" t="e">
        <f t="shared" si="795"/>
        <v>#N/A</v>
      </c>
      <c r="CE605" s="39">
        <f t="shared" si="773"/>
        <v>0</v>
      </c>
      <c r="CF605" s="174" t="e">
        <f t="shared" si="796"/>
        <v>#N/A</v>
      </c>
      <c r="CG605" s="39">
        <f t="shared" si="774"/>
        <v>0</v>
      </c>
      <c r="CH605" s="174" t="e">
        <f t="shared" si="797"/>
        <v>#N/A</v>
      </c>
      <c r="CI605" s="39">
        <f t="shared" si="775"/>
        <v>0</v>
      </c>
      <c r="CJ605" s="174" t="e">
        <f t="shared" si="798"/>
        <v>#N/A</v>
      </c>
      <c r="CK605" s="39">
        <f t="shared" si="776"/>
        <v>0</v>
      </c>
      <c r="CL605" s="174" t="e">
        <f t="shared" si="799"/>
        <v>#N/A</v>
      </c>
      <c r="CM605" s="39">
        <f t="shared" si="777"/>
        <v>0</v>
      </c>
      <c r="CN605" s="174" t="e">
        <f t="shared" si="800"/>
        <v>#N/A</v>
      </c>
      <c r="CO605" s="39">
        <f t="shared" si="778"/>
        <v>0</v>
      </c>
      <c r="CP605" s="174" t="e">
        <f t="shared" si="801"/>
        <v>#N/A</v>
      </c>
      <c r="CQ605" s="39">
        <f t="shared" si="779"/>
        <v>0</v>
      </c>
      <c r="CR605" s="39" t="e">
        <f>IF(ISERROR(BX605),NA(),(BY605/Calculator!$E$6)/2)</f>
        <v>#N/A</v>
      </c>
      <c r="CS605" s="39" t="e">
        <f>IF(ISERROR(BZ605),NA(),(CA605/Calculator!$E$6)/2)</f>
        <v>#N/A</v>
      </c>
      <c r="CT605" s="39" t="e">
        <f>IF(ISERROR(CB605),NA(),(CC605/Calculator!$E$6)/2)</f>
        <v>#N/A</v>
      </c>
      <c r="CU605" s="39" t="e">
        <f>IF(ISERROR(CD605),NA(),(CE605/Calculator!$E$6)/2)</f>
        <v>#N/A</v>
      </c>
      <c r="CV605" s="39" t="e">
        <f>IF(ISERROR(CF605),NA(),(CG605/Calculator!$E$6)/2)</f>
        <v>#N/A</v>
      </c>
      <c r="CW605" s="39" t="e">
        <f>IF(ISERROR(CH605),NA(),(CI605/Calculator!$E$6)/2)</f>
        <v>#N/A</v>
      </c>
      <c r="CX605" s="39" t="e">
        <f>IF(ISERROR(CJ605),NA(),(CK605/Calculator!$E$6)/2)</f>
        <v>#N/A</v>
      </c>
      <c r="CY605" s="39" t="e">
        <f>IF(ISERROR(CL605),NA(),(CM605/Calculator!$E$6)/2)</f>
        <v>#N/A</v>
      </c>
      <c r="CZ605" s="39" t="e">
        <f>IF(ISERROR(CN605),NA(),(CO605/Calculator!$E$6)/2)</f>
        <v>#N/A</v>
      </c>
      <c r="DA605" s="39" t="e">
        <f>IF(ISERROR(CP605),NA(),(CQ605/Calculator!$E$6)/2)</f>
        <v>#N/A</v>
      </c>
    </row>
    <row r="606" spans="1:105" s="34" customFormat="1" ht="12" thickBot="1" x14ac:dyDescent="0.25">
      <c r="A606" s="51" t="str">
        <f t="shared" si="734"/>
        <v/>
      </c>
      <c r="B606" s="52" t="str">
        <f t="shared" si="723"/>
        <v/>
      </c>
      <c r="C606" s="53" t="str">
        <f t="shared" si="735"/>
        <v/>
      </c>
      <c r="D606" s="54"/>
      <c r="E606" s="36">
        <f t="shared" si="736"/>
        <v>0</v>
      </c>
      <c r="F606" s="36">
        <f t="shared" si="737"/>
        <v>0</v>
      </c>
      <c r="G606" s="36">
        <f t="shared" si="738"/>
        <v>0</v>
      </c>
      <c r="H606" s="36">
        <f t="shared" si="739"/>
        <v>0</v>
      </c>
      <c r="I606" s="36">
        <f t="shared" si="740"/>
        <v>0</v>
      </c>
      <c r="J606" s="36">
        <f t="shared" si="741"/>
        <v>0</v>
      </c>
      <c r="K606" s="36">
        <f t="shared" si="742"/>
        <v>0</v>
      </c>
      <c r="L606" s="36">
        <f t="shared" si="743"/>
        <v>0</v>
      </c>
      <c r="M606" s="36">
        <f t="shared" si="744"/>
        <v>0</v>
      </c>
      <c r="N606" s="36">
        <f t="shared" si="745"/>
        <v>0</v>
      </c>
      <c r="O606" s="49">
        <f t="shared" si="746"/>
        <v>0</v>
      </c>
      <c r="P606" s="132" t="str">
        <f t="shared" si="747"/>
        <v/>
      </c>
      <c r="Q606" s="50">
        <f t="shared" si="748"/>
        <v>0</v>
      </c>
      <c r="R606" s="37"/>
      <c r="S606" s="36">
        <f t="shared" si="749"/>
        <v>1000</v>
      </c>
      <c r="T606" s="36">
        <f t="shared" si="750"/>
        <v>0</v>
      </c>
      <c r="U606" s="36">
        <f t="shared" si="751"/>
        <v>0</v>
      </c>
      <c r="V606" s="36">
        <f t="shared" si="752"/>
        <v>0</v>
      </c>
      <c r="W606" s="36">
        <f t="shared" si="753"/>
        <v>3000</v>
      </c>
      <c r="X606" s="36">
        <f t="shared" si="754"/>
        <v>0</v>
      </c>
      <c r="Y606" s="36">
        <f t="shared" si="755"/>
        <v>0</v>
      </c>
      <c r="Z606" s="36">
        <f t="shared" si="756"/>
        <v>165801.03000000003</v>
      </c>
      <c r="AA606" s="36">
        <f t="shared" si="757"/>
        <v>0</v>
      </c>
      <c r="AB606" s="36">
        <f t="shared" si="758"/>
        <v>0</v>
      </c>
      <c r="AC606" s="40"/>
      <c r="AD606" s="36">
        <f t="shared" si="724"/>
        <v>0</v>
      </c>
      <c r="AE606" s="36">
        <f t="shared" si="725"/>
        <v>0</v>
      </c>
      <c r="AF606" s="36">
        <f t="shared" si="726"/>
        <v>0</v>
      </c>
      <c r="AG606" s="36">
        <f t="shared" si="727"/>
        <v>0</v>
      </c>
      <c r="AH606" s="36">
        <f t="shared" si="728"/>
        <v>0</v>
      </c>
      <c r="AI606" s="36">
        <f t="shared" si="729"/>
        <v>0</v>
      </c>
      <c r="AJ606" s="36">
        <f t="shared" si="730"/>
        <v>0</v>
      </c>
      <c r="AK606" s="36">
        <f t="shared" si="731"/>
        <v>0</v>
      </c>
      <c r="AL606" s="36">
        <f t="shared" si="732"/>
        <v>0</v>
      </c>
      <c r="AM606" s="36">
        <f t="shared" si="733"/>
        <v>0</v>
      </c>
      <c r="AN606" s="40"/>
      <c r="AO606" s="36">
        <f t="shared" si="759"/>
        <v>0</v>
      </c>
      <c r="AP606" s="36">
        <f t="shared" si="760"/>
        <v>0</v>
      </c>
      <c r="AQ606" s="36">
        <f t="shared" si="761"/>
        <v>0</v>
      </c>
      <c r="AR606" s="36">
        <f t="shared" si="762"/>
        <v>0</v>
      </c>
      <c r="AS606" s="36">
        <f t="shared" si="763"/>
        <v>0</v>
      </c>
      <c r="AT606" s="36">
        <f t="shared" si="764"/>
        <v>0</v>
      </c>
      <c r="AU606" s="36">
        <f t="shared" si="765"/>
        <v>0</v>
      </c>
      <c r="AV606" s="36">
        <f t="shared" si="766"/>
        <v>482.18</v>
      </c>
      <c r="AW606" s="36">
        <f t="shared" si="767"/>
        <v>0</v>
      </c>
      <c r="AX606" s="36">
        <f t="shared" si="768"/>
        <v>0</v>
      </c>
      <c r="AZ606" s="36">
        <f t="shared" si="780"/>
        <v>0</v>
      </c>
      <c r="BA606" s="36">
        <f t="shared" si="781"/>
        <v>0</v>
      </c>
      <c r="BB606" s="36">
        <f t="shared" si="782"/>
        <v>0</v>
      </c>
      <c r="BC606" s="36">
        <f t="shared" si="783"/>
        <v>0</v>
      </c>
      <c r="BD606" s="36">
        <f t="shared" si="784"/>
        <v>0</v>
      </c>
      <c r="BE606" s="36">
        <f t="shared" si="785"/>
        <v>0</v>
      </c>
      <c r="BF606" s="36">
        <f t="shared" si="786"/>
        <v>0</v>
      </c>
      <c r="BG606" s="36">
        <f t="shared" si="787"/>
        <v>0</v>
      </c>
      <c r="BH606" s="36">
        <f t="shared" si="788"/>
        <v>0</v>
      </c>
      <c r="BI606" s="36">
        <f t="shared" si="789"/>
        <v>0</v>
      </c>
      <c r="BJ606" s="118">
        <f t="shared" si="769"/>
        <v>0</v>
      </c>
      <c r="BK606" s="37"/>
      <c r="BL606" s="38">
        <f t="shared" si="790"/>
        <v>0</v>
      </c>
      <c r="BM606" s="39">
        <f>IF(BA606+AP606+T605&gt;=F$8,0,IF(SUM($BL606:BL606)&lt;$C606,MIN(F$8-(BA606+AP606+T605),$C606-SUM($BL606:BL606)),0))</f>
        <v>0</v>
      </c>
      <c r="BN606" s="39">
        <f>IF(BB606+AQ606+U605&gt;=G$8,0,IF(SUM($BL606:BM606)&lt;$C606,MIN(G$8-(BB606+AQ606+U605),$C606-SUM($BL606:BM606)),0))</f>
        <v>0</v>
      </c>
      <c r="BO606" s="39">
        <f>IF(BC606+AR606+V605&gt;=H$8,0,IF(SUM($BL606:BN606)&lt;$C606,MIN(H$8-(BC606+AR606+V605),$C606-SUM($BL606:BN606)),0))</f>
        <v>0</v>
      </c>
      <c r="BP606" s="39">
        <f>IF(BD606+AS606+W605&gt;=I$8,0,IF(SUM($BL606:BO606)&lt;$C606,MIN(I$8-(BD606+AS606+W605),$C606-SUM($BL606:BO606)),0))</f>
        <v>0</v>
      </c>
      <c r="BQ606" s="39">
        <f>IF(BE606+AT606+X605&gt;=J$8,0,IF(SUM($BL606:BP606)&lt;$C606,MIN(J$8-(BE606+AT606+X605),$C606-SUM($BL606:BP606)),0))</f>
        <v>0</v>
      </c>
      <c r="BR606" s="39">
        <f>IF(BF606+AU606+Y605&gt;=K$8,0,IF(SUM($BL606:BQ606)&lt;$C606,MIN(K$8-(BF606+AU606+Y605),$C606-SUM($BL606:BQ606)),0))</f>
        <v>0</v>
      </c>
      <c r="BS606" s="39">
        <f>IF(BG606+AV606+Z605&gt;=L$8,0,IF(SUM($BL606:BR606)&lt;$C606,MIN(L$8-(BG606+AV606+Z605),$C606-SUM($BL606:BR606)),0))</f>
        <v>0</v>
      </c>
      <c r="BT606" s="39">
        <f>IF(BH606+AW606+AA605&gt;=M$8,0,IF(SUM($BL606:BS606)&lt;$C606,MIN(M$8-(BH606+AW606+AA605),$C606-SUM($BL606:BS606)),0))</f>
        <v>0</v>
      </c>
      <c r="BU606" s="39">
        <f>IF(BI606+AX606+AB605&gt;=N$8,0,IF(SUM($BL606:BT606)&lt;$C606,MIN(N$8-(BI606+AX606+AB605),$C606-SUM($BL606:BT606)),0))</f>
        <v>0</v>
      </c>
      <c r="BW606" s="52" t="e">
        <f t="shared" si="791"/>
        <v>#N/A</v>
      </c>
      <c r="BX606" s="174" t="e">
        <f t="shared" si="792"/>
        <v>#N/A</v>
      </c>
      <c r="BY606" s="39">
        <f t="shared" si="770"/>
        <v>0</v>
      </c>
      <c r="BZ606" s="174" t="e">
        <f t="shared" si="793"/>
        <v>#N/A</v>
      </c>
      <c r="CA606" s="37">
        <f t="shared" si="771"/>
        <v>0</v>
      </c>
      <c r="CB606" s="174" t="e">
        <f t="shared" si="794"/>
        <v>#N/A</v>
      </c>
      <c r="CC606" s="39">
        <f t="shared" si="772"/>
        <v>0</v>
      </c>
      <c r="CD606" s="174" t="e">
        <f t="shared" si="795"/>
        <v>#N/A</v>
      </c>
      <c r="CE606" s="39">
        <f t="shared" si="773"/>
        <v>0</v>
      </c>
      <c r="CF606" s="174" t="e">
        <f t="shared" si="796"/>
        <v>#N/A</v>
      </c>
      <c r="CG606" s="39">
        <f t="shared" si="774"/>
        <v>0</v>
      </c>
      <c r="CH606" s="174" t="e">
        <f t="shared" si="797"/>
        <v>#N/A</v>
      </c>
      <c r="CI606" s="39">
        <f t="shared" si="775"/>
        <v>0</v>
      </c>
      <c r="CJ606" s="174" t="e">
        <f t="shared" si="798"/>
        <v>#N/A</v>
      </c>
      <c r="CK606" s="39">
        <f t="shared" si="776"/>
        <v>0</v>
      </c>
      <c r="CL606" s="174" t="e">
        <f t="shared" si="799"/>
        <v>#N/A</v>
      </c>
      <c r="CM606" s="39">
        <f t="shared" si="777"/>
        <v>0</v>
      </c>
      <c r="CN606" s="174" t="e">
        <f t="shared" si="800"/>
        <v>#N/A</v>
      </c>
      <c r="CO606" s="39">
        <f t="shared" si="778"/>
        <v>0</v>
      </c>
      <c r="CP606" s="174" t="e">
        <f t="shared" si="801"/>
        <v>#N/A</v>
      </c>
      <c r="CQ606" s="39">
        <f t="shared" si="779"/>
        <v>0</v>
      </c>
      <c r="CR606" s="39" t="e">
        <f>IF(ISERROR(BX606),NA(),(BY606/Calculator!$E$6)/2)</f>
        <v>#N/A</v>
      </c>
      <c r="CS606" s="39" t="e">
        <f>IF(ISERROR(BZ606),NA(),(CA606/Calculator!$E$6)/2)</f>
        <v>#N/A</v>
      </c>
      <c r="CT606" s="39" t="e">
        <f>IF(ISERROR(CB606),NA(),(CC606/Calculator!$E$6)/2)</f>
        <v>#N/A</v>
      </c>
      <c r="CU606" s="39" t="e">
        <f>IF(ISERROR(CD606),NA(),(CE606/Calculator!$E$6)/2)</f>
        <v>#N/A</v>
      </c>
      <c r="CV606" s="39" t="e">
        <f>IF(ISERROR(CF606),NA(),(CG606/Calculator!$E$6)/2)</f>
        <v>#N/A</v>
      </c>
      <c r="CW606" s="39" t="e">
        <f>IF(ISERROR(CH606),NA(),(CI606/Calculator!$E$6)/2)</f>
        <v>#N/A</v>
      </c>
      <c r="CX606" s="39" t="e">
        <f>IF(ISERROR(CJ606),NA(),(CK606/Calculator!$E$6)/2)</f>
        <v>#N/A</v>
      </c>
      <c r="CY606" s="39" t="e">
        <f>IF(ISERROR(CL606),NA(),(CM606/Calculator!$E$6)/2)</f>
        <v>#N/A</v>
      </c>
      <c r="CZ606" s="39" t="e">
        <f>IF(ISERROR(CN606),NA(),(CO606/Calculator!$E$6)/2)</f>
        <v>#N/A</v>
      </c>
      <c r="DA606" s="39" t="e">
        <f>IF(ISERROR(CP606),NA(),(CQ606/Calculator!$E$6)/2)</f>
        <v>#N/A</v>
      </c>
    </row>
    <row r="607" spans="1:105" s="34" customFormat="1" ht="12" thickBot="1" x14ac:dyDescent="0.25">
      <c r="A607" s="51" t="str">
        <f t="shared" si="734"/>
        <v/>
      </c>
      <c r="B607" s="52" t="str">
        <f t="shared" si="723"/>
        <v/>
      </c>
      <c r="C607" s="53" t="str">
        <f t="shared" si="735"/>
        <v/>
      </c>
      <c r="D607" s="54"/>
      <c r="E607" s="36">
        <f t="shared" si="736"/>
        <v>0</v>
      </c>
      <c r="F607" s="36">
        <f t="shared" si="737"/>
        <v>0</v>
      </c>
      <c r="G607" s="36">
        <f t="shared" si="738"/>
        <v>0</v>
      </c>
      <c r="H607" s="36">
        <f t="shared" si="739"/>
        <v>0</v>
      </c>
      <c r="I607" s="36">
        <f t="shared" si="740"/>
        <v>0</v>
      </c>
      <c r="J607" s="36">
        <f t="shared" si="741"/>
        <v>0</v>
      </c>
      <c r="K607" s="36">
        <f t="shared" si="742"/>
        <v>0</v>
      </c>
      <c r="L607" s="36">
        <f t="shared" si="743"/>
        <v>0</v>
      </c>
      <c r="M607" s="36">
        <f t="shared" si="744"/>
        <v>0</v>
      </c>
      <c r="N607" s="36">
        <f t="shared" si="745"/>
        <v>0</v>
      </c>
      <c r="O607" s="49">
        <f t="shared" si="746"/>
        <v>0</v>
      </c>
      <c r="P607" s="132" t="str">
        <f t="shared" si="747"/>
        <v/>
      </c>
      <c r="Q607" s="50">
        <f t="shared" si="748"/>
        <v>0</v>
      </c>
      <c r="R607" s="37"/>
      <c r="S607" s="36">
        <f t="shared" si="749"/>
        <v>1000</v>
      </c>
      <c r="T607" s="36">
        <f t="shared" si="750"/>
        <v>0</v>
      </c>
      <c r="U607" s="36">
        <f t="shared" si="751"/>
        <v>0</v>
      </c>
      <c r="V607" s="36">
        <f t="shared" si="752"/>
        <v>0</v>
      </c>
      <c r="W607" s="36">
        <f t="shared" si="753"/>
        <v>3000</v>
      </c>
      <c r="X607" s="36">
        <f t="shared" si="754"/>
        <v>0</v>
      </c>
      <c r="Y607" s="36">
        <f t="shared" si="755"/>
        <v>0</v>
      </c>
      <c r="Z607" s="36">
        <f t="shared" si="756"/>
        <v>166284.62000000002</v>
      </c>
      <c r="AA607" s="36">
        <f t="shared" si="757"/>
        <v>0</v>
      </c>
      <c r="AB607" s="36">
        <f t="shared" si="758"/>
        <v>0</v>
      </c>
      <c r="AC607" s="40"/>
      <c r="AD607" s="36">
        <f t="shared" si="724"/>
        <v>0</v>
      </c>
      <c r="AE607" s="36">
        <f t="shared" si="725"/>
        <v>0</v>
      </c>
      <c r="AF607" s="36">
        <f t="shared" si="726"/>
        <v>0</v>
      </c>
      <c r="AG607" s="36">
        <f t="shared" si="727"/>
        <v>0</v>
      </c>
      <c r="AH607" s="36">
        <f t="shared" si="728"/>
        <v>0</v>
      </c>
      <c r="AI607" s="36">
        <f t="shared" si="729"/>
        <v>0</v>
      </c>
      <c r="AJ607" s="36">
        <f t="shared" si="730"/>
        <v>0</v>
      </c>
      <c r="AK607" s="36">
        <f t="shared" si="731"/>
        <v>0</v>
      </c>
      <c r="AL607" s="36">
        <f t="shared" si="732"/>
        <v>0</v>
      </c>
      <c r="AM607" s="36">
        <f t="shared" si="733"/>
        <v>0</v>
      </c>
      <c r="AN607" s="40"/>
      <c r="AO607" s="36">
        <f t="shared" si="759"/>
        <v>0</v>
      </c>
      <c r="AP607" s="36">
        <f t="shared" si="760"/>
        <v>0</v>
      </c>
      <c r="AQ607" s="36">
        <f t="shared" si="761"/>
        <v>0</v>
      </c>
      <c r="AR607" s="36">
        <f t="shared" si="762"/>
        <v>0</v>
      </c>
      <c r="AS607" s="36">
        <f t="shared" si="763"/>
        <v>0</v>
      </c>
      <c r="AT607" s="36">
        <f t="shared" si="764"/>
        <v>0</v>
      </c>
      <c r="AU607" s="36">
        <f t="shared" si="765"/>
        <v>0</v>
      </c>
      <c r="AV607" s="36">
        <f t="shared" si="766"/>
        <v>483.59</v>
      </c>
      <c r="AW607" s="36">
        <f t="shared" si="767"/>
        <v>0</v>
      </c>
      <c r="AX607" s="36">
        <f t="shared" si="768"/>
        <v>0</v>
      </c>
      <c r="AZ607" s="36">
        <f t="shared" si="780"/>
        <v>0</v>
      </c>
      <c r="BA607" s="36">
        <f t="shared" si="781"/>
        <v>0</v>
      </c>
      <c r="BB607" s="36">
        <f t="shared" si="782"/>
        <v>0</v>
      </c>
      <c r="BC607" s="36">
        <f t="shared" si="783"/>
        <v>0</v>
      </c>
      <c r="BD607" s="36">
        <f t="shared" si="784"/>
        <v>0</v>
      </c>
      <c r="BE607" s="36">
        <f t="shared" si="785"/>
        <v>0</v>
      </c>
      <c r="BF607" s="36">
        <f t="shared" si="786"/>
        <v>0</v>
      </c>
      <c r="BG607" s="36">
        <f t="shared" si="787"/>
        <v>0</v>
      </c>
      <c r="BH607" s="36">
        <f t="shared" si="788"/>
        <v>0</v>
      </c>
      <c r="BI607" s="36">
        <f t="shared" si="789"/>
        <v>0</v>
      </c>
      <c r="BJ607" s="118">
        <f t="shared" si="769"/>
        <v>0</v>
      </c>
      <c r="BK607" s="37"/>
      <c r="BL607" s="38">
        <f t="shared" si="790"/>
        <v>0</v>
      </c>
      <c r="BM607" s="39">
        <f>IF(BA607+AP607+T606&gt;=F$8,0,IF(SUM($BL607:BL607)&lt;$C607,MIN(F$8-(BA607+AP607+T606),$C607-SUM($BL607:BL607)),0))</f>
        <v>0</v>
      </c>
      <c r="BN607" s="39">
        <f>IF(BB607+AQ607+U606&gt;=G$8,0,IF(SUM($BL607:BM607)&lt;$C607,MIN(G$8-(BB607+AQ607+U606),$C607-SUM($BL607:BM607)),0))</f>
        <v>0</v>
      </c>
      <c r="BO607" s="39">
        <f>IF(BC607+AR607+V606&gt;=H$8,0,IF(SUM($BL607:BN607)&lt;$C607,MIN(H$8-(BC607+AR607+V606),$C607-SUM($BL607:BN607)),0))</f>
        <v>0</v>
      </c>
      <c r="BP607" s="39">
        <f>IF(BD607+AS607+W606&gt;=I$8,0,IF(SUM($BL607:BO607)&lt;$C607,MIN(I$8-(BD607+AS607+W606),$C607-SUM($BL607:BO607)),0))</f>
        <v>0</v>
      </c>
      <c r="BQ607" s="39">
        <f>IF(BE607+AT607+X606&gt;=J$8,0,IF(SUM($BL607:BP607)&lt;$C607,MIN(J$8-(BE607+AT607+X606),$C607-SUM($BL607:BP607)),0))</f>
        <v>0</v>
      </c>
      <c r="BR607" s="39">
        <f>IF(BF607+AU607+Y606&gt;=K$8,0,IF(SUM($BL607:BQ607)&lt;$C607,MIN(K$8-(BF607+AU607+Y606),$C607-SUM($BL607:BQ607)),0))</f>
        <v>0</v>
      </c>
      <c r="BS607" s="39">
        <f>IF(BG607+AV607+Z606&gt;=L$8,0,IF(SUM($BL607:BR607)&lt;$C607,MIN(L$8-(BG607+AV607+Z606),$C607-SUM($BL607:BR607)),0))</f>
        <v>0</v>
      </c>
      <c r="BT607" s="39">
        <f>IF(BH607+AW607+AA606&gt;=M$8,0,IF(SUM($BL607:BS607)&lt;$C607,MIN(M$8-(BH607+AW607+AA606),$C607-SUM($BL607:BS607)),0))</f>
        <v>0</v>
      </c>
      <c r="BU607" s="39">
        <f>IF(BI607+AX607+AB606&gt;=N$8,0,IF(SUM($BL607:BT607)&lt;$C607,MIN(N$8-(BI607+AX607+AB606),$C607-SUM($BL607:BT607)),0))</f>
        <v>0</v>
      </c>
      <c r="BW607" s="52" t="e">
        <f t="shared" si="791"/>
        <v>#N/A</v>
      </c>
      <c r="BX607" s="174" t="e">
        <f t="shared" si="792"/>
        <v>#N/A</v>
      </c>
      <c r="BY607" s="39">
        <f t="shared" si="770"/>
        <v>0</v>
      </c>
      <c r="BZ607" s="174" t="e">
        <f t="shared" si="793"/>
        <v>#N/A</v>
      </c>
      <c r="CA607" s="37">
        <f t="shared" si="771"/>
        <v>0</v>
      </c>
      <c r="CB607" s="174" t="e">
        <f t="shared" si="794"/>
        <v>#N/A</v>
      </c>
      <c r="CC607" s="39">
        <f t="shared" si="772"/>
        <v>0</v>
      </c>
      <c r="CD607" s="174" t="e">
        <f t="shared" si="795"/>
        <v>#N/A</v>
      </c>
      <c r="CE607" s="39">
        <f t="shared" si="773"/>
        <v>0</v>
      </c>
      <c r="CF607" s="174" t="e">
        <f t="shared" si="796"/>
        <v>#N/A</v>
      </c>
      <c r="CG607" s="39">
        <f t="shared" si="774"/>
        <v>0</v>
      </c>
      <c r="CH607" s="174" t="e">
        <f t="shared" si="797"/>
        <v>#N/A</v>
      </c>
      <c r="CI607" s="39">
        <f t="shared" si="775"/>
        <v>0</v>
      </c>
      <c r="CJ607" s="174" t="e">
        <f t="shared" si="798"/>
        <v>#N/A</v>
      </c>
      <c r="CK607" s="39">
        <f t="shared" si="776"/>
        <v>0</v>
      </c>
      <c r="CL607" s="174" t="e">
        <f t="shared" si="799"/>
        <v>#N/A</v>
      </c>
      <c r="CM607" s="39">
        <f t="shared" si="777"/>
        <v>0</v>
      </c>
      <c r="CN607" s="174" t="e">
        <f t="shared" si="800"/>
        <v>#N/A</v>
      </c>
      <c r="CO607" s="39">
        <f t="shared" si="778"/>
        <v>0</v>
      </c>
      <c r="CP607" s="174" t="e">
        <f t="shared" si="801"/>
        <v>#N/A</v>
      </c>
      <c r="CQ607" s="39">
        <f t="shared" si="779"/>
        <v>0</v>
      </c>
      <c r="CR607" s="39" t="e">
        <f>IF(ISERROR(BX607),NA(),(BY607/Calculator!$E$6)/2)</f>
        <v>#N/A</v>
      </c>
      <c r="CS607" s="39" t="e">
        <f>IF(ISERROR(BZ607),NA(),(CA607/Calculator!$E$6)/2)</f>
        <v>#N/A</v>
      </c>
      <c r="CT607" s="39" t="e">
        <f>IF(ISERROR(CB607),NA(),(CC607/Calculator!$E$6)/2)</f>
        <v>#N/A</v>
      </c>
      <c r="CU607" s="39" t="e">
        <f>IF(ISERROR(CD607),NA(),(CE607/Calculator!$E$6)/2)</f>
        <v>#N/A</v>
      </c>
      <c r="CV607" s="39" t="e">
        <f>IF(ISERROR(CF607),NA(),(CG607/Calculator!$E$6)/2)</f>
        <v>#N/A</v>
      </c>
      <c r="CW607" s="39" t="e">
        <f>IF(ISERROR(CH607),NA(),(CI607/Calculator!$E$6)/2)</f>
        <v>#N/A</v>
      </c>
      <c r="CX607" s="39" t="e">
        <f>IF(ISERROR(CJ607),NA(),(CK607/Calculator!$E$6)/2)</f>
        <v>#N/A</v>
      </c>
      <c r="CY607" s="39" t="e">
        <f>IF(ISERROR(CL607),NA(),(CM607/Calculator!$E$6)/2)</f>
        <v>#N/A</v>
      </c>
      <c r="CZ607" s="39" t="e">
        <f>IF(ISERROR(CN607),NA(),(CO607/Calculator!$E$6)/2)</f>
        <v>#N/A</v>
      </c>
      <c r="DA607" s="39" t="e">
        <f>IF(ISERROR(CP607),NA(),(CQ607/Calculator!$E$6)/2)</f>
        <v>#N/A</v>
      </c>
    </row>
    <row r="608" spans="1:105" s="34" customFormat="1" ht="12" thickBot="1" x14ac:dyDescent="0.25">
      <c r="A608" s="51" t="str">
        <f t="shared" si="734"/>
        <v/>
      </c>
      <c r="B608" s="52" t="str">
        <f t="shared" si="723"/>
        <v/>
      </c>
      <c r="C608" s="53" t="str">
        <f t="shared" si="735"/>
        <v/>
      </c>
      <c r="D608" s="54"/>
      <c r="E608" s="36">
        <f t="shared" si="736"/>
        <v>0</v>
      </c>
      <c r="F608" s="36">
        <f t="shared" si="737"/>
        <v>0</v>
      </c>
      <c r="G608" s="36">
        <f t="shared" si="738"/>
        <v>0</v>
      </c>
      <c r="H608" s="36">
        <f t="shared" si="739"/>
        <v>0</v>
      </c>
      <c r="I608" s="36">
        <f t="shared" si="740"/>
        <v>0</v>
      </c>
      <c r="J608" s="36">
        <f t="shared" si="741"/>
        <v>0</v>
      </c>
      <c r="K608" s="36">
        <f t="shared" si="742"/>
        <v>0</v>
      </c>
      <c r="L608" s="36">
        <f t="shared" si="743"/>
        <v>0</v>
      </c>
      <c r="M608" s="36">
        <f t="shared" si="744"/>
        <v>0</v>
      </c>
      <c r="N608" s="36">
        <f t="shared" si="745"/>
        <v>0</v>
      </c>
      <c r="O608" s="49">
        <f t="shared" si="746"/>
        <v>0</v>
      </c>
      <c r="P608" s="132" t="str">
        <f t="shared" si="747"/>
        <v/>
      </c>
      <c r="Q608" s="50">
        <f t="shared" si="748"/>
        <v>0</v>
      </c>
      <c r="R608" s="37"/>
      <c r="S608" s="36">
        <f t="shared" si="749"/>
        <v>1000</v>
      </c>
      <c r="T608" s="36">
        <f t="shared" si="750"/>
        <v>0</v>
      </c>
      <c r="U608" s="36">
        <f t="shared" si="751"/>
        <v>0</v>
      </c>
      <c r="V608" s="36">
        <f t="shared" si="752"/>
        <v>0</v>
      </c>
      <c r="W608" s="36">
        <f t="shared" si="753"/>
        <v>3000</v>
      </c>
      <c r="X608" s="36">
        <f t="shared" si="754"/>
        <v>0</v>
      </c>
      <c r="Y608" s="36">
        <f t="shared" si="755"/>
        <v>0</v>
      </c>
      <c r="Z608" s="36">
        <f t="shared" si="756"/>
        <v>166769.62000000002</v>
      </c>
      <c r="AA608" s="36">
        <f t="shared" si="757"/>
        <v>0</v>
      </c>
      <c r="AB608" s="36">
        <f t="shared" si="758"/>
        <v>0</v>
      </c>
      <c r="AC608" s="40"/>
      <c r="AD608" s="36">
        <f t="shared" si="724"/>
        <v>0</v>
      </c>
      <c r="AE608" s="36">
        <f t="shared" si="725"/>
        <v>0</v>
      </c>
      <c r="AF608" s="36">
        <f t="shared" si="726"/>
        <v>0</v>
      </c>
      <c r="AG608" s="36">
        <f t="shared" si="727"/>
        <v>0</v>
      </c>
      <c r="AH608" s="36">
        <f t="shared" si="728"/>
        <v>0</v>
      </c>
      <c r="AI608" s="36">
        <f t="shared" si="729"/>
        <v>0</v>
      </c>
      <c r="AJ608" s="36">
        <f t="shared" si="730"/>
        <v>0</v>
      </c>
      <c r="AK608" s="36">
        <f t="shared" si="731"/>
        <v>0</v>
      </c>
      <c r="AL608" s="36">
        <f t="shared" si="732"/>
        <v>0</v>
      </c>
      <c r="AM608" s="36">
        <f t="shared" si="733"/>
        <v>0</v>
      </c>
      <c r="AN608" s="40"/>
      <c r="AO608" s="36">
        <f t="shared" si="759"/>
        <v>0</v>
      </c>
      <c r="AP608" s="36">
        <f t="shared" si="760"/>
        <v>0</v>
      </c>
      <c r="AQ608" s="36">
        <f t="shared" si="761"/>
        <v>0</v>
      </c>
      <c r="AR608" s="36">
        <f t="shared" si="762"/>
        <v>0</v>
      </c>
      <c r="AS608" s="36">
        <f t="shared" si="763"/>
        <v>0</v>
      </c>
      <c r="AT608" s="36">
        <f t="shared" si="764"/>
        <v>0</v>
      </c>
      <c r="AU608" s="36">
        <f t="shared" si="765"/>
        <v>0</v>
      </c>
      <c r="AV608" s="36">
        <f t="shared" si="766"/>
        <v>485</v>
      </c>
      <c r="AW608" s="36">
        <f t="shared" si="767"/>
        <v>0</v>
      </c>
      <c r="AX608" s="36">
        <f t="shared" si="768"/>
        <v>0</v>
      </c>
      <c r="AZ608" s="36">
        <f t="shared" si="780"/>
        <v>0</v>
      </c>
      <c r="BA608" s="36">
        <f t="shared" si="781"/>
        <v>0</v>
      </c>
      <c r="BB608" s="36">
        <f t="shared" si="782"/>
        <v>0</v>
      </c>
      <c r="BC608" s="36">
        <f t="shared" si="783"/>
        <v>0</v>
      </c>
      <c r="BD608" s="36">
        <f t="shared" si="784"/>
        <v>0</v>
      </c>
      <c r="BE608" s="36">
        <f t="shared" si="785"/>
        <v>0</v>
      </c>
      <c r="BF608" s="36">
        <f t="shared" si="786"/>
        <v>0</v>
      </c>
      <c r="BG608" s="36">
        <f t="shared" si="787"/>
        <v>0</v>
      </c>
      <c r="BH608" s="36">
        <f t="shared" si="788"/>
        <v>0</v>
      </c>
      <c r="BI608" s="36">
        <f t="shared" si="789"/>
        <v>0</v>
      </c>
      <c r="BJ608" s="118">
        <f t="shared" si="769"/>
        <v>0</v>
      </c>
      <c r="BK608" s="37"/>
      <c r="BL608" s="38">
        <f t="shared" si="790"/>
        <v>0</v>
      </c>
      <c r="BM608" s="39">
        <f>IF(BA608+AP608+T607&gt;=F$8,0,IF(SUM($BL608:BL608)&lt;$C608,MIN(F$8-(BA608+AP608+T607),$C608-SUM($BL608:BL608)),0))</f>
        <v>0</v>
      </c>
      <c r="BN608" s="39">
        <f>IF(BB608+AQ608+U607&gt;=G$8,0,IF(SUM($BL608:BM608)&lt;$C608,MIN(G$8-(BB608+AQ608+U607),$C608-SUM($BL608:BM608)),0))</f>
        <v>0</v>
      </c>
      <c r="BO608" s="39">
        <f>IF(BC608+AR608+V607&gt;=H$8,0,IF(SUM($BL608:BN608)&lt;$C608,MIN(H$8-(BC608+AR608+V607),$C608-SUM($BL608:BN608)),0))</f>
        <v>0</v>
      </c>
      <c r="BP608" s="39">
        <f>IF(BD608+AS608+W607&gt;=I$8,0,IF(SUM($BL608:BO608)&lt;$C608,MIN(I$8-(BD608+AS608+W607),$C608-SUM($BL608:BO608)),0))</f>
        <v>0</v>
      </c>
      <c r="BQ608" s="39">
        <f>IF(BE608+AT608+X607&gt;=J$8,0,IF(SUM($BL608:BP608)&lt;$C608,MIN(J$8-(BE608+AT608+X607),$C608-SUM($BL608:BP608)),0))</f>
        <v>0</v>
      </c>
      <c r="BR608" s="39">
        <f>IF(BF608+AU608+Y607&gt;=K$8,0,IF(SUM($BL608:BQ608)&lt;$C608,MIN(K$8-(BF608+AU608+Y607),$C608-SUM($BL608:BQ608)),0))</f>
        <v>0</v>
      </c>
      <c r="BS608" s="39">
        <f>IF(BG608+AV608+Z607&gt;=L$8,0,IF(SUM($BL608:BR608)&lt;$C608,MIN(L$8-(BG608+AV608+Z607),$C608-SUM($BL608:BR608)),0))</f>
        <v>0</v>
      </c>
      <c r="BT608" s="39">
        <f>IF(BH608+AW608+AA607&gt;=M$8,0,IF(SUM($BL608:BS608)&lt;$C608,MIN(M$8-(BH608+AW608+AA607),$C608-SUM($BL608:BS608)),0))</f>
        <v>0</v>
      </c>
      <c r="BU608" s="39">
        <f>IF(BI608+AX608+AB607&gt;=N$8,0,IF(SUM($BL608:BT608)&lt;$C608,MIN(N$8-(BI608+AX608+AB607),$C608-SUM($BL608:BT608)),0))</f>
        <v>0</v>
      </c>
      <c r="BW608" s="52" t="e">
        <f t="shared" si="791"/>
        <v>#N/A</v>
      </c>
      <c r="BX608" s="174" t="e">
        <f t="shared" si="792"/>
        <v>#N/A</v>
      </c>
      <c r="BY608" s="39">
        <f t="shared" si="770"/>
        <v>0</v>
      </c>
      <c r="BZ608" s="174" t="e">
        <f t="shared" si="793"/>
        <v>#N/A</v>
      </c>
      <c r="CA608" s="37">
        <f t="shared" si="771"/>
        <v>0</v>
      </c>
      <c r="CB608" s="174" t="e">
        <f t="shared" si="794"/>
        <v>#N/A</v>
      </c>
      <c r="CC608" s="39">
        <f t="shared" si="772"/>
        <v>0</v>
      </c>
      <c r="CD608" s="174" t="e">
        <f t="shared" si="795"/>
        <v>#N/A</v>
      </c>
      <c r="CE608" s="39">
        <f t="shared" si="773"/>
        <v>0</v>
      </c>
      <c r="CF608" s="174" t="e">
        <f t="shared" si="796"/>
        <v>#N/A</v>
      </c>
      <c r="CG608" s="39">
        <f t="shared" si="774"/>
        <v>0</v>
      </c>
      <c r="CH608" s="174" t="e">
        <f t="shared" si="797"/>
        <v>#N/A</v>
      </c>
      <c r="CI608" s="39">
        <f t="shared" si="775"/>
        <v>0</v>
      </c>
      <c r="CJ608" s="174" t="e">
        <f t="shared" si="798"/>
        <v>#N/A</v>
      </c>
      <c r="CK608" s="39">
        <f t="shared" si="776"/>
        <v>0</v>
      </c>
      <c r="CL608" s="174" t="e">
        <f t="shared" si="799"/>
        <v>#N/A</v>
      </c>
      <c r="CM608" s="39">
        <f t="shared" si="777"/>
        <v>0</v>
      </c>
      <c r="CN608" s="174" t="e">
        <f t="shared" si="800"/>
        <v>#N/A</v>
      </c>
      <c r="CO608" s="39">
        <f t="shared" si="778"/>
        <v>0</v>
      </c>
      <c r="CP608" s="174" t="e">
        <f t="shared" si="801"/>
        <v>#N/A</v>
      </c>
      <c r="CQ608" s="39">
        <f t="shared" si="779"/>
        <v>0</v>
      </c>
      <c r="CR608" s="39" t="e">
        <f>IF(ISERROR(BX608),NA(),(BY608/Calculator!$E$6)/2)</f>
        <v>#N/A</v>
      </c>
      <c r="CS608" s="39" t="e">
        <f>IF(ISERROR(BZ608),NA(),(CA608/Calculator!$E$6)/2)</f>
        <v>#N/A</v>
      </c>
      <c r="CT608" s="39" t="e">
        <f>IF(ISERROR(CB608),NA(),(CC608/Calculator!$E$6)/2)</f>
        <v>#N/A</v>
      </c>
      <c r="CU608" s="39" t="e">
        <f>IF(ISERROR(CD608),NA(),(CE608/Calculator!$E$6)/2)</f>
        <v>#N/A</v>
      </c>
      <c r="CV608" s="39" t="e">
        <f>IF(ISERROR(CF608),NA(),(CG608/Calculator!$E$6)/2)</f>
        <v>#N/A</v>
      </c>
      <c r="CW608" s="39" t="e">
        <f>IF(ISERROR(CH608),NA(),(CI608/Calculator!$E$6)/2)</f>
        <v>#N/A</v>
      </c>
      <c r="CX608" s="39" t="e">
        <f>IF(ISERROR(CJ608),NA(),(CK608/Calculator!$E$6)/2)</f>
        <v>#N/A</v>
      </c>
      <c r="CY608" s="39" t="e">
        <f>IF(ISERROR(CL608),NA(),(CM608/Calculator!$E$6)/2)</f>
        <v>#N/A</v>
      </c>
      <c r="CZ608" s="39" t="e">
        <f>IF(ISERROR(CN608),NA(),(CO608/Calculator!$E$6)/2)</f>
        <v>#N/A</v>
      </c>
      <c r="DA608" s="39" t="e">
        <f>IF(ISERROR(CP608),NA(),(CQ608/Calculator!$E$6)/2)</f>
        <v>#N/A</v>
      </c>
    </row>
    <row r="609" spans="1:105" s="34" customFormat="1" ht="12" thickBot="1" x14ac:dyDescent="0.25">
      <c r="A609" s="51" t="str">
        <f t="shared" si="734"/>
        <v/>
      </c>
      <c r="B609" s="52" t="str">
        <f t="shared" si="723"/>
        <v/>
      </c>
      <c r="C609" s="53" t="str">
        <f t="shared" si="735"/>
        <v/>
      </c>
      <c r="D609" s="54"/>
      <c r="E609" s="36">
        <f t="shared" si="736"/>
        <v>0</v>
      </c>
      <c r="F609" s="36">
        <f t="shared" si="737"/>
        <v>0</v>
      </c>
      <c r="G609" s="36">
        <f t="shared" si="738"/>
        <v>0</v>
      </c>
      <c r="H609" s="36">
        <f t="shared" si="739"/>
        <v>0</v>
      </c>
      <c r="I609" s="36">
        <f t="shared" si="740"/>
        <v>0</v>
      </c>
      <c r="J609" s="36">
        <f t="shared" si="741"/>
        <v>0</v>
      </c>
      <c r="K609" s="36">
        <f t="shared" si="742"/>
        <v>0</v>
      </c>
      <c r="L609" s="36">
        <f t="shared" si="743"/>
        <v>0</v>
      </c>
      <c r="M609" s="36">
        <f t="shared" si="744"/>
        <v>0</v>
      </c>
      <c r="N609" s="36">
        <f t="shared" si="745"/>
        <v>0</v>
      </c>
      <c r="O609" s="49">
        <f t="shared" si="746"/>
        <v>0</v>
      </c>
      <c r="P609" s="132" t="str">
        <f t="shared" si="747"/>
        <v/>
      </c>
      <c r="Q609" s="50">
        <f t="shared" si="748"/>
        <v>0</v>
      </c>
      <c r="R609" s="37"/>
      <c r="S609" s="36">
        <f t="shared" si="749"/>
        <v>1000</v>
      </c>
      <c r="T609" s="36">
        <f t="shared" si="750"/>
        <v>0</v>
      </c>
      <c r="U609" s="36">
        <f t="shared" si="751"/>
        <v>0</v>
      </c>
      <c r="V609" s="36">
        <f t="shared" si="752"/>
        <v>0</v>
      </c>
      <c r="W609" s="36">
        <f t="shared" si="753"/>
        <v>3000</v>
      </c>
      <c r="X609" s="36">
        <f t="shared" si="754"/>
        <v>0</v>
      </c>
      <c r="Y609" s="36">
        <f t="shared" si="755"/>
        <v>0</v>
      </c>
      <c r="Z609" s="36">
        <f t="shared" si="756"/>
        <v>167256.03000000003</v>
      </c>
      <c r="AA609" s="36">
        <f t="shared" si="757"/>
        <v>0</v>
      </c>
      <c r="AB609" s="36">
        <f t="shared" si="758"/>
        <v>0</v>
      </c>
      <c r="AC609" s="40"/>
      <c r="AD609" s="36">
        <f t="shared" si="724"/>
        <v>0</v>
      </c>
      <c r="AE609" s="36">
        <f t="shared" si="725"/>
        <v>0</v>
      </c>
      <c r="AF609" s="36">
        <f t="shared" si="726"/>
        <v>0</v>
      </c>
      <c r="AG609" s="36">
        <f t="shared" si="727"/>
        <v>0</v>
      </c>
      <c r="AH609" s="36">
        <f t="shared" si="728"/>
        <v>0</v>
      </c>
      <c r="AI609" s="36">
        <f t="shared" si="729"/>
        <v>0</v>
      </c>
      <c r="AJ609" s="36">
        <f t="shared" si="730"/>
        <v>0</v>
      </c>
      <c r="AK609" s="36">
        <f t="shared" si="731"/>
        <v>0</v>
      </c>
      <c r="AL609" s="36">
        <f t="shared" si="732"/>
        <v>0</v>
      </c>
      <c r="AM609" s="36">
        <f t="shared" si="733"/>
        <v>0</v>
      </c>
      <c r="AN609" s="40"/>
      <c r="AO609" s="36">
        <f t="shared" si="759"/>
        <v>0</v>
      </c>
      <c r="AP609" s="36">
        <f t="shared" si="760"/>
        <v>0</v>
      </c>
      <c r="AQ609" s="36">
        <f t="shared" si="761"/>
        <v>0</v>
      </c>
      <c r="AR609" s="36">
        <f t="shared" si="762"/>
        <v>0</v>
      </c>
      <c r="AS609" s="36">
        <f t="shared" si="763"/>
        <v>0</v>
      </c>
      <c r="AT609" s="36">
        <f t="shared" si="764"/>
        <v>0</v>
      </c>
      <c r="AU609" s="36">
        <f t="shared" si="765"/>
        <v>0</v>
      </c>
      <c r="AV609" s="36">
        <f t="shared" si="766"/>
        <v>486.41</v>
      </c>
      <c r="AW609" s="36">
        <f t="shared" si="767"/>
        <v>0</v>
      </c>
      <c r="AX609" s="36">
        <f t="shared" si="768"/>
        <v>0</v>
      </c>
      <c r="AZ609" s="36">
        <f t="shared" si="780"/>
        <v>0</v>
      </c>
      <c r="BA609" s="36">
        <f t="shared" si="781"/>
        <v>0</v>
      </c>
      <c r="BB609" s="36">
        <f t="shared" si="782"/>
        <v>0</v>
      </c>
      <c r="BC609" s="36">
        <f t="shared" si="783"/>
        <v>0</v>
      </c>
      <c r="BD609" s="36">
        <f t="shared" si="784"/>
        <v>0</v>
      </c>
      <c r="BE609" s="36">
        <f t="shared" si="785"/>
        <v>0</v>
      </c>
      <c r="BF609" s="36">
        <f t="shared" si="786"/>
        <v>0</v>
      </c>
      <c r="BG609" s="36">
        <f t="shared" si="787"/>
        <v>0</v>
      </c>
      <c r="BH609" s="36">
        <f t="shared" si="788"/>
        <v>0</v>
      </c>
      <c r="BI609" s="36">
        <f t="shared" si="789"/>
        <v>0</v>
      </c>
      <c r="BJ609" s="118">
        <f t="shared" si="769"/>
        <v>0</v>
      </c>
      <c r="BK609" s="37"/>
      <c r="BL609" s="38">
        <f t="shared" si="790"/>
        <v>0</v>
      </c>
      <c r="BM609" s="39">
        <f>IF(BA609+AP609+T608&gt;=F$8,0,IF(SUM($BL609:BL609)&lt;$C609,MIN(F$8-(BA609+AP609+T608),$C609-SUM($BL609:BL609)),0))</f>
        <v>0</v>
      </c>
      <c r="BN609" s="39">
        <f>IF(BB609+AQ609+U608&gt;=G$8,0,IF(SUM($BL609:BM609)&lt;$C609,MIN(G$8-(BB609+AQ609+U608),$C609-SUM($BL609:BM609)),0))</f>
        <v>0</v>
      </c>
      <c r="BO609" s="39">
        <f>IF(BC609+AR609+V608&gt;=H$8,0,IF(SUM($BL609:BN609)&lt;$C609,MIN(H$8-(BC609+AR609+V608),$C609-SUM($BL609:BN609)),0))</f>
        <v>0</v>
      </c>
      <c r="BP609" s="39">
        <f>IF(BD609+AS609+W608&gt;=I$8,0,IF(SUM($BL609:BO609)&lt;$C609,MIN(I$8-(BD609+AS609+W608),$C609-SUM($BL609:BO609)),0))</f>
        <v>0</v>
      </c>
      <c r="BQ609" s="39">
        <f>IF(BE609+AT609+X608&gt;=J$8,0,IF(SUM($BL609:BP609)&lt;$C609,MIN(J$8-(BE609+AT609+X608),$C609-SUM($BL609:BP609)),0))</f>
        <v>0</v>
      </c>
      <c r="BR609" s="39">
        <f>IF(BF609+AU609+Y608&gt;=K$8,0,IF(SUM($BL609:BQ609)&lt;$C609,MIN(K$8-(BF609+AU609+Y608),$C609-SUM($BL609:BQ609)),0))</f>
        <v>0</v>
      </c>
      <c r="BS609" s="39">
        <f>IF(BG609+AV609+Z608&gt;=L$8,0,IF(SUM($BL609:BR609)&lt;$C609,MIN(L$8-(BG609+AV609+Z608),$C609-SUM($BL609:BR609)),0))</f>
        <v>0</v>
      </c>
      <c r="BT609" s="39">
        <f>IF(BH609+AW609+AA608&gt;=M$8,0,IF(SUM($BL609:BS609)&lt;$C609,MIN(M$8-(BH609+AW609+AA608),$C609-SUM($BL609:BS609)),0))</f>
        <v>0</v>
      </c>
      <c r="BU609" s="39">
        <f>IF(BI609+AX609+AB608&gt;=N$8,0,IF(SUM($BL609:BT609)&lt;$C609,MIN(N$8-(BI609+AX609+AB608),$C609-SUM($BL609:BT609)),0))</f>
        <v>0</v>
      </c>
      <c r="BW609" s="52" t="e">
        <f t="shared" si="791"/>
        <v>#N/A</v>
      </c>
      <c r="BX609" s="174" t="e">
        <f t="shared" si="792"/>
        <v>#N/A</v>
      </c>
      <c r="BY609" s="39">
        <f t="shared" si="770"/>
        <v>0</v>
      </c>
      <c r="BZ609" s="174" t="e">
        <f t="shared" si="793"/>
        <v>#N/A</v>
      </c>
      <c r="CA609" s="37">
        <f t="shared" si="771"/>
        <v>0</v>
      </c>
      <c r="CB609" s="174" t="e">
        <f t="shared" si="794"/>
        <v>#N/A</v>
      </c>
      <c r="CC609" s="39">
        <f t="shared" si="772"/>
        <v>0</v>
      </c>
      <c r="CD609" s="174" t="e">
        <f t="shared" si="795"/>
        <v>#N/A</v>
      </c>
      <c r="CE609" s="39">
        <f t="shared" si="773"/>
        <v>0</v>
      </c>
      <c r="CF609" s="174" t="e">
        <f t="shared" si="796"/>
        <v>#N/A</v>
      </c>
      <c r="CG609" s="39">
        <f t="shared" si="774"/>
        <v>0</v>
      </c>
      <c r="CH609" s="174" t="e">
        <f t="shared" si="797"/>
        <v>#N/A</v>
      </c>
      <c r="CI609" s="39">
        <f t="shared" si="775"/>
        <v>0</v>
      </c>
      <c r="CJ609" s="174" t="e">
        <f t="shared" si="798"/>
        <v>#N/A</v>
      </c>
      <c r="CK609" s="39">
        <f t="shared" si="776"/>
        <v>0</v>
      </c>
      <c r="CL609" s="174" t="e">
        <f t="shared" si="799"/>
        <v>#N/A</v>
      </c>
      <c r="CM609" s="39">
        <f t="shared" si="777"/>
        <v>0</v>
      </c>
      <c r="CN609" s="174" t="e">
        <f t="shared" si="800"/>
        <v>#N/A</v>
      </c>
      <c r="CO609" s="39">
        <f t="shared" si="778"/>
        <v>0</v>
      </c>
      <c r="CP609" s="174" t="e">
        <f t="shared" si="801"/>
        <v>#N/A</v>
      </c>
      <c r="CQ609" s="39">
        <f t="shared" si="779"/>
        <v>0</v>
      </c>
      <c r="CR609" s="39" t="e">
        <f>IF(ISERROR(BX609),NA(),(BY609/Calculator!$E$6)/2)</f>
        <v>#N/A</v>
      </c>
      <c r="CS609" s="39" t="e">
        <f>IF(ISERROR(BZ609),NA(),(CA609/Calculator!$E$6)/2)</f>
        <v>#N/A</v>
      </c>
      <c r="CT609" s="39" t="e">
        <f>IF(ISERROR(CB609),NA(),(CC609/Calculator!$E$6)/2)</f>
        <v>#N/A</v>
      </c>
      <c r="CU609" s="39" t="e">
        <f>IF(ISERROR(CD609),NA(),(CE609/Calculator!$E$6)/2)</f>
        <v>#N/A</v>
      </c>
      <c r="CV609" s="39" t="e">
        <f>IF(ISERROR(CF609),NA(),(CG609/Calculator!$E$6)/2)</f>
        <v>#N/A</v>
      </c>
      <c r="CW609" s="39" t="e">
        <f>IF(ISERROR(CH609),NA(),(CI609/Calculator!$E$6)/2)</f>
        <v>#N/A</v>
      </c>
      <c r="CX609" s="39" t="e">
        <f>IF(ISERROR(CJ609),NA(),(CK609/Calculator!$E$6)/2)</f>
        <v>#N/A</v>
      </c>
      <c r="CY609" s="39" t="e">
        <f>IF(ISERROR(CL609),NA(),(CM609/Calculator!$E$6)/2)</f>
        <v>#N/A</v>
      </c>
      <c r="CZ609" s="39" t="e">
        <f>IF(ISERROR(CN609),NA(),(CO609/Calculator!$E$6)/2)</f>
        <v>#N/A</v>
      </c>
      <c r="DA609" s="39" t="e">
        <f>IF(ISERROR(CP609),NA(),(CQ609/Calculator!$E$6)/2)</f>
        <v>#N/A</v>
      </c>
    </row>
    <row r="610" spans="1:105" s="34" customFormat="1" ht="12" thickBot="1" x14ac:dyDescent="0.25">
      <c r="A610" s="51" t="str">
        <f t="shared" si="734"/>
        <v/>
      </c>
      <c r="B610" s="52" t="str">
        <f t="shared" si="723"/>
        <v/>
      </c>
      <c r="C610" s="53" t="str">
        <f t="shared" si="735"/>
        <v/>
      </c>
      <c r="D610" s="54"/>
      <c r="E610" s="36">
        <f t="shared" si="736"/>
        <v>0</v>
      </c>
      <c r="F610" s="36">
        <f t="shared" si="737"/>
        <v>0</v>
      </c>
      <c r="G610" s="36">
        <f t="shared" si="738"/>
        <v>0</v>
      </c>
      <c r="H610" s="36">
        <f t="shared" si="739"/>
        <v>0</v>
      </c>
      <c r="I610" s="36">
        <f t="shared" si="740"/>
        <v>0</v>
      </c>
      <c r="J610" s="36">
        <f t="shared" si="741"/>
        <v>0</v>
      </c>
      <c r="K610" s="36">
        <f t="shared" si="742"/>
        <v>0</v>
      </c>
      <c r="L610" s="36">
        <f t="shared" si="743"/>
        <v>0</v>
      </c>
      <c r="M610" s="36">
        <f t="shared" si="744"/>
        <v>0</v>
      </c>
      <c r="N610" s="36">
        <f t="shared" si="745"/>
        <v>0</v>
      </c>
      <c r="O610" s="49">
        <f t="shared" si="746"/>
        <v>0</v>
      </c>
      <c r="P610" s="132" t="str">
        <f t="shared" si="747"/>
        <v/>
      </c>
      <c r="Q610" s="50">
        <f t="shared" si="748"/>
        <v>0</v>
      </c>
      <c r="R610" s="37"/>
      <c r="S610" s="36">
        <f t="shared" si="749"/>
        <v>1000</v>
      </c>
      <c r="T610" s="36">
        <f t="shared" si="750"/>
        <v>0</v>
      </c>
      <c r="U610" s="36">
        <f t="shared" si="751"/>
        <v>0</v>
      </c>
      <c r="V610" s="36">
        <f t="shared" si="752"/>
        <v>0</v>
      </c>
      <c r="W610" s="36">
        <f t="shared" si="753"/>
        <v>3000</v>
      </c>
      <c r="X610" s="36">
        <f t="shared" si="754"/>
        <v>0</v>
      </c>
      <c r="Y610" s="36">
        <f t="shared" si="755"/>
        <v>0</v>
      </c>
      <c r="Z610" s="36">
        <f t="shared" si="756"/>
        <v>167743.86000000002</v>
      </c>
      <c r="AA610" s="36">
        <f t="shared" si="757"/>
        <v>0</v>
      </c>
      <c r="AB610" s="36">
        <f t="shared" si="758"/>
        <v>0</v>
      </c>
      <c r="AC610" s="40"/>
      <c r="AD610" s="36">
        <f t="shared" si="724"/>
        <v>0</v>
      </c>
      <c r="AE610" s="36">
        <f t="shared" si="725"/>
        <v>0</v>
      </c>
      <c r="AF610" s="36">
        <f t="shared" si="726"/>
        <v>0</v>
      </c>
      <c r="AG610" s="36">
        <f t="shared" si="727"/>
        <v>0</v>
      </c>
      <c r="AH610" s="36">
        <f t="shared" si="728"/>
        <v>0</v>
      </c>
      <c r="AI610" s="36">
        <f t="shared" si="729"/>
        <v>0</v>
      </c>
      <c r="AJ610" s="36">
        <f t="shared" si="730"/>
        <v>0</v>
      </c>
      <c r="AK610" s="36">
        <f t="shared" si="731"/>
        <v>0</v>
      </c>
      <c r="AL610" s="36">
        <f t="shared" si="732"/>
        <v>0</v>
      </c>
      <c r="AM610" s="36">
        <f t="shared" si="733"/>
        <v>0</v>
      </c>
      <c r="AN610" s="40"/>
      <c r="AO610" s="36">
        <f t="shared" si="759"/>
        <v>0</v>
      </c>
      <c r="AP610" s="36">
        <f t="shared" si="760"/>
        <v>0</v>
      </c>
      <c r="AQ610" s="36">
        <f t="shared" si="761"/>
        <v>0</v>
      </c>
      <c r="AR610" s="36">
        <f t="shared" si="762"/>
        <v>0</v>
      </c>
      <c r="AS610" s="36">
        <f t="shared" si="763"/>
        <v>0</v>
      </c>
      <c r="AT610" s="36">
        <f t="shared" si="764"/>
        <v>0</v>
      </c>
      <c r="AU610" s="36">
        <f t="shared" si="765"/>
        <v>0</v>
      </c>
      <c r="AV610" s="36">
        <f t="shared" si="766"/>
        <v>487.83</v>
      </c>
      <c r="AW610" s="36">
        <f t="shared" si="767"/>
        <v>0</v>
      </c>
      <c r="AX610" s="36">
        <f t="shared" si="768"/>
        <v>0</v>
      </c>
      <c r="AZ610" s="36">
        <f t="shared" si="780"/>
        <v>0</v>
      </c>
      <c r="BA610" s="36">
        <f t="shared" si="781"/>
        <v>0</v>
      </c>
      <c r="BB610" s="36">
        <f t="shared" si="782"/>
        <v>0</v>
      </c>
      <c r="BC610" s="36">
        <f t="shared" si="783"/>
        <v>0</v>
      </c>
      <c r="BD610" s="36">
        <f t="shared" si="784"/>
        <v>0</v>
      </c>
      <c r="BE610" s="36">
        <f t="shared" si="785"/>
        <v>0</v>
      </c>
      <c r="BF610" s="36">
        <f t="shared" si="786"/>
        <v>0</v>
      </c>
      <c r="BG610" s="36">
        <f t="shared" si="787"/>
        <v>0</v>
      </c>
      <c r="BH610" s="36">
        <f t="shared" si="788"/>
        <v>0</v>
      </c>
      <c r="BI610" s="36">
        <f t="shared" si="789"/>
        <v>0</v>
      </c>
      <c r="BJ610" s="118">
        <f t="shared" si="769"/>
        <v>0</v>
      </c>
      <c r="BK610" s="37"/>
      <c r="BL610" s="38">
        <f t="shared" si="790"/>
        <v>0</v>
      </c>
      <c r="BM610" s="39">
        <f>IF(BA610+AP610+T609&gt;=F$8,0,IF(SUM($BL610:BL610)&lt;$C610,MIN(F$8-(BA610+AP610+T609),$C610-SUM($BL610:BL610)),0))</f>
        <v>0</v>
      </c>
      <c r="BN610" s="39">
        <f>IF(BB610+AQ610+U609&gt;=G$8,0,IF(SUM($BL610:BM610)&lt;$C610,MIN(G$8-(BB610+AQ610+U609),$C610-SUM($BL610:BM610)),0))</f>
        <v>0</v>
      </c>
      <c r="BO610" s="39">
        <f>IF(BC610+AR610+V609&gt;=H$8,0,IF(SUM($BL610:BN610)&lt;$C610,MIN(H$8-(BC610+AR610+V609),$C610-SUM($BL610:BN610)),0))</f>
        <v>0</v>
      </c>
      <c r="BP610" s="39">
        <f>IF(BD610+AS610+W609&gt;=I$8,0,IF(SUM($BL610:BO610)&lt;$C610,MIN(I$8-(BD610+AS610+W609),$C610-SUM($BL610:BO610)),0))</f>
        <v>0</v>
      </c>
      <c r="BQ610" s="39">
        <f>IF(BE610+AT610+X609&gt;=J$8,0,IF(SUM($BL610:BP610)&lt;$C610,MIN(J$8-(BE610+AT610+X609),$C610-SUM($BL610:BP610)),0))</f>
        <v>0</v>
      </c>
      <c r="BR610" s="39">
        <f>IF(BF610+AU610+Y609&gt;=K$8,0,IF(SUM($BL610:BQ610)&lt;$C610,MIN(K$8-(BF610+AU610+Y609),$C610-SUM($BL610:BQ610)),0))</f>
        <v>0</v>
      </c>
      <c r="BS610" s="39">
        <f>IF(BG610+AV610+Z609&gt;=L$8,0,IF(SUM($BL610:BR610)&lt;$C610,MIN(L$8-(BG610+AV610+Z609),$C610-SUM($BL610:BR610)),0))</f>
        <v>0</v>
      </c>
      <c r="BT610" s="39">
        <f>IF(BH610+AW610+AA609&gt;=M$8,0,IF(SUM($BL610:BS610)&lt;$C610,MIN(M$8-(BH610+AW610+AA609),$C610-SUM($BL610:BS610)),0))</f>
        <v>0</v>
      </c>
      <c r="BU610" s="39">
        <f>IF(BI610+AX610+AB609&gt;=N$8,0,IF(SUM($BL610:BT610)&lt;$C610,MIN(N$8-(BI610+AX610+AB609),$C610-SUM($BL610:BT610)),0))</f>
        <v>0</v>
      </c>
      <c r="BW610" s="52" t="e">
        <f t="shared" si="791"/>
        <v>#N/A</v>
      </c>
      <c r="BX610" s="174" t="e">
        <f t="shared" si="792"/>
        <v>#N/A</v>
      </c>
      <c r="BY610" s="39">
        <f t="shared" si="770"/>
        <v>0</v>
      </c>
      <c r="BZ610" s="174" t="e">
        <f t="shared" si="793"/>
        <v>#N/A</v>
      </c>
      <c r="CA610" s="37">
        <f t="shared" si="771"/>
        <v>0</v>
      </c>
      <c r="CB610" s="174" t="e">
        <f t="shared" si="794"/>
        <v>#N/A</v>
      </c>
      <c r="CC610" s="39">
        <f t="shared" si="772"/>
        <v>0</v>
      </c>
      <c r="CD610" s="174" t="e">
        <f t="shared" si="795"/>
        <v>#N/A</v>
      </c>
      <c r="CE610" s="39">
        <f t="shared" si="773"/>
        <v>0</v>
      </c>
      <c r="CF610" s="174" t="e">
        <f t="shared" si="796"/>
        <v>#N/A</v>
      </c>
      <c r="CG610" s="39">
        <f t="shared" si="774"/>
        <v>0</v>
      </c>
      <c r="CH610" s="174" t="e">
        <f t="shared" si="797"/>
        <v>#N/A</v>
      </c>
      <c r="CI610" s="39">
        <f t="shared" si="775"/>
        <v>0</v>
      </c>
      <c r="CJ610" s="174" t="e">
        <f t="shared" si="798"/>
        <v>#N/A</v>
      </c>
      <c r="CK610" s="39">
        <f t="shared" si="776"/>
        <v>0</v>
      </c>
      <c r="CL610" s="174" t="e">
        <f t="shared" si="799"/>
        <v>#N/A</v>
      </c>
      <c r="CM610" s="39">
        <f t="shared" si="777"/>
        <v>0</v>
      </c>
      <c r="CN610" s="174" t="e">
        <f t="shared" si="800"/>
        <v>#N/A</v>
      </c>
      <c r="CO610" s="39">
        <f t="shared" si="778"/>
        <v>0</v>
      </c>
      <c r="CP610" s="174" t="e">
        <f t="shared" si="801"/>
        <v>#N/A</v>
      </c>
      <c r="CQ610" s="39">
        <f t="shared" si="779"/>
        <v>0</v>
      </c>
      <c r="CR610" s="39" t="e">
        <f>IF(ISERROR(BX610),NA(),(BY610/Calculator!$E$6)/2)</f>
        <v>#N/A</v>
      </c>
      <c r="CS610" s="39" t="e">
        <f>IF(ISERROR(BZ610),NA(),(CA610/Calculator!$E$6)/2)</f>
        <v>#N/A</v>
      </c>
      <c r="CT610" s="39" t="e">
        <f>IF(ISERROR(CB610),NA(),(CC610/Calculator!$E$6)/2)</f>
        <v>#N/A</v>
      </c>
      <c r="CU610" s="39" t="e">
        <f>IF(ISERROR(CD610),NA(),(CE610/Calculator!$E$6)/2)</f>
        <v>#N/A</v>
      </c>
      <c r="CV610" s="39" t="e">
        <f>IF(ISERROR(CF610),NA(),(CG610/Calculator!$E$6)/2)</f>
        <v>#N/A</v>
      </c>
      <c r="CW610" s="39" t="e">
        <f>IF(ISERROR(CH610),NA(),(CI610/Calculator!$E$6)/2)</f>
        <v>#N/A</v>
      </c>
      <c r="CX610" s="39" t="e">
        <f>IF(ISERROR(CJ610),NA(),(CK610/Calculator!$E$6)/2)</f>
        <v>#N/A</v>
      </c>
      <c r="CY610" s="39" t="e">
        <f>IF(ISERROR(CL610),NA(),(CM610/Calculator!$E$6)/2)</f>
        <v>#N/A</v>
      </c>
      <c r="CZ610" s="39" t="e">
        <f>IF(ISERROR(CN610),NA(),(CO610/Calculator!$E$6)/2)</f>
        <v>#N/A</v>
      </c>
      <c r="DA610" s="39" t="e">
        <f>IF(ISERROR(CP610),NA(),(CQ610/Calculator!$E$6)/2)</f>
        <v>#N/A</v>
      </c>
    </row>
    <row r="611" spans="1:105" s="34" customFormat="1" ht="12" thickBot="1" x14ac:dyDescent="0.25">
      <c r="A611" s="51" t="str">
        <f t="shared" si="734"/>
        <v/>
      </c>
      <c r="B611" s="52" t="str">
        <f t="shared" ref="B611:B619" si="802">IF(A611="","",DATE(YEAR(B610),MONTH(B610)+1,1))</f>
        <v/>
      </c>
      <c r="C611" s="53" t="str">
        <f t="shared" si="735"/>
        <v/>
      </c>
      <c r="D611" s="54"/>
      <c r="E611" s="36">
        <f t="shared" si="736"/>
        <v>0</v>
      </c>
      <c r="F611" s="36">
        <f t="shared" si="737"/>
        <v>0</v>
      </c>
      <c r="G611" s="36">
        <f t="shared" si="738"/>
        <v>0</v>
      </c>
      <c r="H611" s="36">
        <f t="shared" si="739"/>
        <v>0</v>
      </c>
      <c r="I611" s="36">
        <f t="shared" si="740"/>
        <v>0</v>
      </c>
      <c r="J611" s="36">
        <f t="shared" si="741"/>
        <v>0</v>
      </c>
      <c r="K611" s="36">
        <f t="shared" si="742"/>
        <v>0</v>
      </c>
      <c r="L611" s="36">
        <f t="shared" si="743"/>
        <v>0</v>
      </c>
      <c r="M611" s="36">
        <f t="shared" si="744"/>
        <v>0</v>
      </c>
      <c r="N611" s="36">
        <f t="shared" si="745"/>
        <v>0</v>
      </c>
      <c r="O611" s="49">
        <f t="shared" si="746"/>
        <v>0</v>
      </c>
      <c r="P611" s="132" t="str">
        <f t="shared" si="747"/>
        <v/>
      </c>
      <c r="Q611" s="50">
        <f t="shared" si="748"/>
        <v>0</v>
      </c>
      <c r="R611" s="37"/>
      <c r="S611" s="36">
        <f t="shared" si="749"/>
        <v>1000</v>
      </c>
      <c r="T611" s="36">
        <f t="shared" si="750"/>
        <v>0</v>
      </c>
      <c r="U611" s="36">
        <f t="shared" si="751"/>
        <v>0</v>
      </c>
      <c r="V611" s="36">
        <f t="shared" si="752"/>
        <v>0</v>
      </c>
      <c r="W611" s="36">
        <f t="shared" si="753"/>
        <v>3000</v>
      </c>
      <c r="X611" s="36">
        <f t="shared" si="754"/>
        <v>0</v>
      </c>
      <c r="Y611" s="36">
        <f t="shared" si="755"/>
        <v>0</v>
      </c>
      <c r="Z611" s="36">
        <f t="shared" si="756"/>
        <v>168233.11000000002</v>
      </c>
      <c r="AA611" s="36">
        <f t="shared" si="757"/>
        <v>0</v>
      </c>
      <c r="AB611" s="36">
        <f t="shared" si="758"/>
        <v>0</v>
      </c>
      <c r="AC611" s="40"/>
      <c r="AD611" s="36">
        <f t="shared" si="724"/>
        <v>0</v>
      </c>
      <c r="AE611" s="36">
        <f t="shared" si="725"/>
        <v>0</v>
      </c>
      <c r="AF611" s="36">
        <f t="shared" si="726"/>
        <v>0</v>
      </c>
      <c r="AG611" s="36">
        <f t="shared" si="727"/>
        <v>0</v>
      </c>
      <c r="AH611" s="36">
        <f t="shared" si="728"/>
        <v>0</v>
      </c>
      <c r="AI611" s="36">
        <f t="shared" si="729"/>
        <v>0</v>
      </c>
      <c r="AJ611" s="36">
        <f t="shared" si="730"/>
        <v>0</v>
      </c>
      <c r="AK611" s="36">
        <f t="shared" si="731"/>
        <v>0</v>
      </c>
      <c r="AL611" s="36">
        <f t="shared" si="732"/>
        <v>0</v>
      </c>
      <c r="AM611" s="36">
        <f t="shared" si="733"/>
        <v>0</v>
      </c>
      <c r="AN611" s="40"/>
      <c r="AO611" s="36">
        <f t="shared" si="759"/>
        <v>0</v>
      </c>
      <c r="AP611" s="36">
        <f t="shared" si="760"/>
        <v>0</v>
      </c>
      <c r="AQ611" s="36">
        <f t="shared" si="761"/>
        <v>0</v>
      </c>
      <c r="AR611" s="36">
        <f t="shared" si="762"/>
        <v>0</v>
      </c>
      <c r="AS611" s="36">
        <f t="shared" si="763"/>
        <v>0</v>
      </c>
      <c r="AT611" s="36">
        <f t="shared" si="764"/>
        <v>0</v>
      </c>
      <c r="AU611" s="36">
        <f t="shared" si="765"/>
        <v>0</v>
      </c>
      <c r="AV611" s="36">
        <f t="shared" si="766"/>
        <v>489.25</v>
      </c>
      <c r="AW611" s="36">
        <f t="shared" si="767"/>
        <v>0</v>
      </c>
      <c r="AX611" s="36">
        <f t="shared" si="768"/>
        <v>0</v>
      </c>
      <c r="AZ611" s="36">
        <f t="shared" si="780"/>
        <v>0</v>
      </c>
      <c r="BA611" s="36">
        <f t="shared" si="781"/>
        <v>0</v>
      </c>
      <c r="BB611" s="36">
        <f t="shared" si="782"/>
        <v>0</v>
      </c>
      <c r="BC611" s="36">
        <f t="shared" si="783"/>
        <v>0</v>
      </c>
      <c r="BD611" s="36">
        <f t="shared" si="784"/>
        <v>0</v>
      </c>
      <c r="BE611" s="36">
        <f t="shared" si="785"/>
        <v>0</v>
      </c>
      <c r="BF611" s="36">
        <f t="shared" si="786"/>
        <v>0</v>
      </c>
      <c r="BG611" s="36">
        <f t="shared" si="787"/>
        <v>0</v>
      </c>
      <c r="BH611" s="36">
        <f t="shared" si="788"/>
        <v>0</v>
      </c>
      <c r="BI611" s="36">
        <f t="shared" si="789"/>
        <v>0</v>
      </c>
      <c r="BJ611" s="118">
        <f t="shared" si="769"/>
        <v>0</v>
      </c>
      <c r="BK611" s="37"/>
      <c r="BL611" s="38">
        <f t="shared" si="790"/>
        <v>0</v>
      </c>
      <c r="BM611" s="39">
        <f>IF(BA611+AP611+T610&gt;=F$8,0,IF(SUM($BL611:BL611)&lt;$C611,MIN(F$8-(BA611+AP611+T610),$C611-SUM($BL611:BL611)),0))</f>
        <v>0</v>
      </c>
      <c r="BN611" s="39">
        <f>IF(BB611+AQ611+U610&gt;=G$8,0,IF(SUM($BL611:BM611)&lt;$C611,MIN(G$8-(BB611+AQ611+U610),$C611-SUM($BL611:BM611)),0))</f>
        <v>0</v>
      </c>
      <c r="BO611" s="39">
        <f>IF(BC611+AR611+V610&gt;=H$8,0,IF(SUM($BL611:BN611)&lt;$C611,MIN(H$8-(BC611+AR611+V610),$C611-SUM($BL611:BN611)),0))</f>
        <v>0</v>
      </c>
      <c r="BP611" s="39">
        <f>IF(BD611+AS611+W610&gt;=I$8,0,IF(SUM($BL611:BO611)&lt;$C611,MIN(I$8-(BD611+AS611+W610),$C611-SUM($BL611:BO611)),0))</f>
        <v>0</v>
      </c>
      <c r="BQ611" s="39">
        <f>IF(BE611+AT611+X610&gt;=J$8,0,IF(SUM($BL611:BP611)&lt;$C611,MIN(J$8-(BE611+AT611+X610),$C611-SUM($BL611:BP611)),0))</f>
        <v>0</v>
      </c>
      <c r="BR611" s="39">
        <f>IF(BF611+AU611+Y610&gt;=K$8,0,IF(SUM($BL611:BQ611)&lt;$C611,MIN(K$8-(BF611+AU611+Y610),$C611-SUM($BL611:BQ611)),0))</f>
        <v>0</v>
      </c>
      <c r="BS611" s="39">
        <f>IF(BG611+AV611+Z610&gt;=L$8,0,IF(SUM($BL611:BR611)&lt;$C611,MIN(L$8-(BG611+AV611+Z610),$C611-SUM($BL611:BR611)),0))</f>
        <v>0</v>
      </c>
      <c r="BT611" s="39">
        <f>IF(BH611+AW611+AA610&gt;=M$8,0,IF(SUM($BL611:BS611)&lt;$C611,MIN(M$8-(BH611+AW611+AA610),$C611-SUM($BL611:BS611)),0))</f>
        <v>0</v>
      </c>
      <c r="BU611" s="39">
        <f>IF(BI611+AX611+AB610&gt;=N$8,0,IF(SUM($BL611:BT611)&lt;$C611,MIN(N$8-(BI611+AX611+AB610),$C611-SUM($BL611:BT611)),0))</f>
        <v>0</v>
      </c>
      <c r="BW611" s="52" t="e">
        <f t="shared" si="791"/>
        <v>#N/A</v>
      </c>
      <c r="BX611" s="174" t="e">
        <f t="shared" si="792"/>
        <v>#N/A</v>
      </c>
      <c r="BY611" s="39">
        <f t="shared" si="770"/>
        <v>0</v>
      </c>
      <c r="BZ611" s="174" t="e">
        <f t="shared" si="793"/>
        <v>#N/A</v>
      </c>
      <c r="CA611" s="37">
        <f t="shared" si="771"/>
        <v>0</v>
      </c>
      <c r="CB611" s="174" t="e">
        <f t="shared" si="794"/>
        <v>#N/A</v>
      </c>
      <c r="CC611" s="39">
        <f t="shared" si="772"/>
        <v>0</v>
      </c>
      <c r="CD611" s="174" t="e">
        <f t="shared" si="795"/>
        <v>#N/A</v>
      </c>
      <c r="CE611" s="39">
        <f t="shared" si="773"/>
        <v>0</v>
      </c>
      <c r="CF611" s="174" t="e">
        <f t="shared" si="796"/>
        <v>#N/A</v>
      </c>
      <c r="CG611" s="39">
        <f t="shared" si="774"/>
        <v>0</v>
      </c>
      <c r="CH611" s="174" t="e">
        <f t="shared" si="797"/>
        <v>#N/A</v>
      </c>
      <c r="CI611" s="39">
        <f t="shared" si="775"/>
        <v>0</v>
      </c>
      <c r="CJ611" s="174" t="e">
        <f t="shared" si="798"/>
        <v>#N/A</v>
      </c>
      <c r="CK611" s="39">
        <f t="shared" si="776"/>
        <v>0</v>
      </c>
      <c r="CL611" s="174" t="e">
        <f t="shared" si="799"/>
        <v>#N/A</v>
      </c>
      <c r="CM611" s="39">
        <f t="shared" si="777"/>
        <v>0</v>
      </c>
      <c r="CN611" s="174" t="e">
        <f t="shared" si="800"/>
        <v>#N/A</v>
      </c>
      <c r="CO611" s="39">
        <f t="shared" si="778"/>
        <v>0</v>
      </c>
      <c r="CP611" s="174" t="e">
        <f t="shared" si="801"/>
        <v>#N/A</v>
      </c>
      <c r="CQ611" s="39">
        <f t="shared" si="779"/>
        <v>0</v>
      </c>
      <c r="CR611" s="39" t="e">
        <f>IF(ISERROR(BX611),NA(),(BY611/Calculator!$E$6)/2)</f>
        <v>#N/A</v>
      </c>
      <c r="CS611" s="39" t="e">
        <f>IF(ISERROR(BZ611),NA(),(CA611/Calculator!$E$6)/2)</f>
        <v>#N/A</v>
      </c>
      <c r="CT611" s="39" t="e">
        <f>IF(ISERROR(CB611),NA(),(CC611/Calculator!$E$6)/2)</f>
        <v>#N/A</v>
      </c>
      <c r="CU611" s="39" t="e">
        <f>IF(ISERROR(CD611),NA(),(CE611/Calculator!$E$6)/2)</f>
        <v>#N/A</v>
      </c>
      <c r="CV611" s="39" t="e">
        <f>IF(ISERROR(CF611),NA(),(CG611/Calculator!$E$6)/2)</f>
        <v>#N/A</v>
      </c>
      <c r="CW611" s="39" t="e">
        <f>IF(ISERROR(CH611),NA(),(CI611/Calculator!$E$6)/2)</f>
        <v>#N/A</v>
      </c>
      <c r="CX611" s="39" t="e">
        <f>IF(ISERROR(CJ611),NA(),(CK611/Calculator!$E$6)/2)</f>
        <v>#N/A</v>
      </c>
      <c r="CY611" s="39" t="e">
        <f>IF(ISERROR(CL611),NA(),(CM611/Calculator!$E$6)/2)</f>
        <v>#N/A</v>
      </c>
      <c r="CZ611" s="39" t="e">
        <f>IF(ISERROR(CN611),NA(),(CO611/Calculator!$E$6)/2)</f>
        <v>#N/A</v>
      </c>
      <c r="DA611" s="39" t="e">
        <f>IF(ISERROR(CP611),NA(),(CQ611/Calculator!$E$6)/2)</f>
        <v>#N/A</v>
      </c>
    </row>
    <row r="612" spans="1:105" s="34" customFormat="1" ht="12" thickBot="1" x14ac:dyDescent="0.25">
      <c r="A612" s="51" t="str">
        <f t="shared" si="734"/>
        <v/>
      </c>
      <c r="B612" s="52" t="str">
        <f t="shared" si="802"/>
        <v/>
      </c>
      <c r="C612" s="53" t="str">
        <f t="shared" si="735"/>
        <v/>
      </c>
      <c r="D612" s="54"/>
      <c r="E612" s="36">
        <f t="shared" si="736"/>
        <v>0</v>
      </c>
      <c r="F612" s="36">
        <f t="shared" si="737"/>
        <v>0</v>
      </c>
      <c r="G612" s="36">
        <f t="shared" si="738"/>
        <v>0</v>
      </c>
      <c r="H612" s="36">
        <f t="shared" si="739"/>
        <v>0</v>
      </c>
      <c r="I612" s="36">
        <f t="shared" si="740"/>
        <v>0</v>
      </c>
      <c r="J612" s="36">
        <f t="shared" si="741"/>
        <v>0</v>
      </c>
      <c r="K612" s="36">
        <f t="shared" si="742"/>
        <v>0</v>
      </c>
      <c r="L612" s="36">
        <f t="shared" si="743"/>
        <v>0</v>
      </c>
      <c r="M612" s="36">
        <f t="shared" si="744"/>
        <v>0</v>
      </c>
      <c r="N612" s="36">
        <f t="shared" si="745"/>
        <v>0</v>
      </c>
      <c r="O612" s="49">
        <f t="shared" si="746"/>
        <v>0</v>
      </c>
      <c r="P612" s="132" t="str">
        <f t="shared" si="747"/>
        <v/>
      </c>
      <c r="Q612" s="50">
        <f t="shared" si="748"/>
        <v>0</v>
      </c>
      <c r="R612" s="37"/>
      <c r="S612" s="36">
        <f t="shared" si="749"/>
        <v>1000</v>
      </c>
      <c r="T612" s="36">
        <f t="shared" si="750"/>
        <v>0</v>
      </c>
      <c r="U612" s="36">
        <f t="shared" si="751"/>
        <v>0</v>
      </c>
      <c r="V612" s="36">
        <f t="shared" si="752"/>
        <v>0</v>
      </c>
      <c r="W612" s="36">
        <f t="shared" si="753"/>
        <v>3000</v>
      </c>
      <c r="X612" s="36">
        <f t="shared" si="754"/>
        <v>0</v>
      </c>
      <c r="Y612" s="36">
        <f t="shared" si="755"/>
        <v>0</v>
      </c>
      <c r="Z612" s="36">
        <f t="shared" si="756"/>
        <v>168723.79</v>
      </c>
      <c r="AA612" s="36">
        <f t="shared" si="757"/>
        <v>0</v>
      </c>
      <c r="AB612" s="36">
        <f t="shared" si="758"/>
        <v>0</v>
      </c>
      <c r="AC612" s="40"/>
      <c r="AD612" s="36">
        <f t="shared" si="724"/>
        <v>0</v>
      </c>
      <c r="AE612" s="36">
        <f t="shared" si="725"/>
        <v>0</v>
      </c>
      <c r="AF612" s="36">
        <f t="shared" si="726"/>
        <v>0</v>
      </c>
      <c r="AG612" s="36">
        <f t="shared" si="727"/>
        <v>0</v>
      </c>
      <c r="AH612" s="36">
        <f t="shared" si="728"/>
        <v>0</v>
      </c>
      <c r="AI612" s="36">
        <f t="shared" si="729"/>
        <v>0</v>
      </c>
      <c r="AJ612" s="36">
        <f t="shared" si="730"/>
        <v>0</v>
      </c>
      <c r="AK612" s="36">
        <f t="shared" si="731"/>
        <v>0</v>
      </c>
      <c r="AL612" s="36">
        <f t="shared" si="732"/>
        <v>0</v>
      </c>
      <c r="AM612" s="36">
        <f t="shared" si="733"/>
        <v>0</v>
      </c>
      <c r="AN612" s="40"/>
      <c r="AO612" s="36">
        <f t="shared" si="759"/>
        <v>0</v>
      </c>
      <c r="AP612" s="36">
        <f t="shared" si="760"/>
        <v>0</v>
      </c>
      <c r="AQ612" s="36">
        <f t="shared" si="761"/>
        <v>0</v>
      </c>
      <c r="AR612" s="36">
        <f t="shared" si="762"/>
        <v>0</v>
      </c>
      <c r="AS612" s="36">
        <f t="shared" si="763"/>
        <v>0</v>
      </c>
      <c r="AT612" s="36">
        <f t="shared" si="764"/>
        <v>0</v>
      </c>
      <c r="AU612" s="36">
        <f t="shared" si="765"/>
        <v>0</v>
      </c>
      <c r="AV612" s="36">
        <f t="shared" si="766"/>
        <v>490.68</v>
      </c>
      <c r="AW612" s="36">
        <f t="shared" si="767"/>
        <v>0</v>
      </c>
      <c r="AX612" s="36">
        <f t="shared" si="768"/>
        <v>0</v>
      </c>
      <c r="AZ612" s="36">
        <f t="shared" si="780"/>
        <v>0</v>
      </c>
      <c r="BA612" s="36">
        <f t="shared" si="781"/>
        <v>0</v>
      </c>
      <c r="BB612" s="36">
        <f t="shared" si="782"/>
        <v>0</v>
      </c>
      <c r="BC612" s="36">
        <f t="shared" si="783"/>
        <v>0</v>
      </c>
      <c r="BD612" s="36">
        <f t="shared" si="784"/>
        <v>0</v>
      </c>
      <c r="BE612" s="36">
        <f t="shared" si="785"/>
        <v>0</v>
      </c>
      <c r="BF612" s="36">
        <f t="shared" si="786"/>
        <v>0</v>
      </c>
      <c r="BG612" s="36">
        <f t="shared" si="787"/>
        <v>0</v>
      </c>
      <c r="BH612" s="36">
        <f t="shared" si="788"/>
        <v>0</v>
      </c>
      <c r="BI612" s="36">
        <f t="shared" si="789"/>
        <v>0</v>
      </c>
      <c r="BJ612" s="118">
        <f t="shared" si="769"/>
        <v>0</v>
      </c>
      <c r="BK612" s="37"/>
      <c r="BL612" s="38">
        <f t="shared" si="790"/>
        <v>0</v>
      </c>
      <c r="BM612" s="39">
        <f>IF(BA612+AP612+T611&gt;=F$8,0,IF(SUM($BL612:BL612)&lt;$C612,MIN(F$8-(BA612+AP612+T611),$C612-SUM($BL612:BL612)),0))</f>
        <v>0</v>
      </c>
      <c r="BN612" s="39">
        <f>IF(BB612+AQ612+U611&gt;=G$8,0,IF(SUM($BL612:BM612)&lt;$C612,MIN(G$8-(BB612+AQ612+U611),$C612-SUM($BL612:BM612)),0))</f>
        <v>0</v>
      </c>
      <c r="BO612" s="39">
        <f>IF(BC612+AR612+V611&gt;=H$8,0,IF(SUM($BL612:BN612)&lt;$C612,MIN(H$8-(BC612+AR612+V611),$C612-SUM($BL612:BN612)),0))</f>
        <v>0</v>
      </c>
      <c r="BP612" s="39">
        <f>IF(BD612+AS612+W611&gt;=I$8,0,IF(SUM($BL612:BO612)&lt;$C612,MIN(I$8-(BD612+AS612+W611),$C612-SUM($BL612:BO612)),0))</f>
        <v>0</v>
      </c>
      <c r="BQ612" s="39">
        <f>IF(BE612+AT612+X611&gt;=J$8,0,IF(SUM($BL612:BP612)&lt;$C612,MIN(J$8-(BE612+AT612+X611),$C612-SUM($BL612:BP612)),0))</f>
        <v>0</v>
      </c>
      <c r="BR612" s="39">
        <f>IF(BF612+AU612+Y611&gt;=K$8,0,IF(SUM($BL612:BQ612)&lt;$C612,MIN(K$8-(BF612+AU612+Y611),$C612-SUM($BL612:BQ612)),0))</f>
        <v>0</v>
      </c>
      <c r="BS612" s="39">
        <f>IF(BG612+AV612+Z611&gt;=L$8,0,IF(SUM($BL612:BR612)&lt;$C612,MIN(L$8-(BG612+AV612+Z611),$C612-SUM($BL612:BR612)),0))</f>
        <v>0</v>
      </c>
      <c r="BT612" s="39">
        <f>IF(BH612+AW612+AA611&gt;=M$8,0,IF(SUM($BL612:BS612)&lt;$C612,MIN(M$8-(BH612+AW612+AA611),$C612-SUM($BL612:BS612)),0))</f>
        <v>0</v>
      </c>
      <c r="BU612" s="39">
        <f>IF(BI612+AX612+AB611&gt;=N$8,0,IF(SUM($BL612:BT612)&lt;$C612,MIN(N$8-(BI612+AX612+AB611),$C612-SUM($BL612:BT612)),0))</f>
        <v>0</v>
      </c>
      <c r="BW612" s="52" t="e">
        <f t="shared" si="791"/>
        <v>#N/A</v>
      </c>
      <c r="BX612" s="174" t="e">
        <f t="shared" si="792"/>
        <v>#N/A</v>
      </c>
      <c r="BY612" s="39">
        <f t="shared" si="770"/>
        <v>0</v>
      </c>
      <c r="BZ612" s="174" t="e">
        <f t="shared" si="793"/>
        <v>#N/A</v>
      </c>
      <c r="CA612" s="37">
        <f t="shared" si="771"/>
        <v>0</v>
      </c>
      <c r="CB612" s="174" t="e">
        <f t="shared" si="794"/>
        <v>#N/A</v>
      </c>
      <c r="CC612" s="39">
        <f t="shared" si="772"/>
        <v>0</v>
      </c>
      <c r="CD612" s="174" t="e">
        <f t="shared" si="795"/>
        <v>#N/A</v>
      </c>
      <c r="CE612" s="39">
        <f t="shared" si="773"/>
        <v>0</v>
      </c>
      <c r="CF612" s="174" t="e">
        <f t="shared" si="796"/>
        <v>#N/A</v>
      </c>
      <c r="CG612" s="39">
        <f t="shared" si="774"/>
        <v>0</v>
      </c>
      <c r="CH612" s="174" t="e">
        <f t="shared" si="797"/>
        <v>#N/A</v>
      </c>
      <c r="CI612" s="39">
        <f t="shared" si="775"/>
        <v>0</v>
      </c>
      <c r="CJ612" s="174" t="e">
        <f t="shared" si="798"/>
        <v>#N/A</v>
      </c>
      <c r="CK612" s="39">
        <f t="shared" si="776"/>
        <v>0</v>
      </c>
      <c r="CL612" s="174" t="e">
        <f t="shared" si="799"/>
        <v>#N/A</v>
      </c>
      <c r="CM612" s="39">
        <f t="shared" si="777"/>
        <v>0</v>
      </c>
      <c r="CN612" s="174" t="e">
        <f t="shared" si="800"/>
        <v>#N/A</v>
      </c>
      <c r="CO612" s="39">
        <f t="shared" si="778"/>
        <v>0</v>
      </c>
      <c r="CP612" s="174" t="e">
        <f t="shared" si="801"/>
        <v>#N/A</v>
      </c>
      <c r="CQ612" s="39">
        <f t="shared" si="779"/>
        <v>0</v>
      </c>
      <c r="CR612" s="39" t="e">
        <f>IF(ISERROR(BX612),NA(),(BY612/Calculator!$E$6)/2)</f>
        <v>#N/A</v>
      </c>
      <c r="CS612" s="39" t="e">
        <f>IF(ISERROR(BZ612),NA(),(CA612/Calculator!$E$6)/2)</f>
        <v>#N/A</v>
      </c>
      <c r="CT612" s="39" t="e">
        <f>IF(ISERROR(CB612),NA(),(CC612/Calculator!$E$6)/2)</f>
        <v>#N/A</v>
      </c>
      <c r="CU612" s="39" t="e">
        <f>IF(ISERROR(CD612),NA(),(CE612/Calculator!$E$6)/2)</f>
        <v>#N/A</v>
      </c>
      <c r="CV612" s="39" t="e">
        <f>IF(ISERROR(CF612),NA(),(CG612/Calculator!$E$6)/2)</f>
        <v>#N/A</v>
      </c>
      <c r="CW612" s="39" t="e">
        <f>IF(ISERROR(CH612),NA(),(CI612/Calculator!$E$6)/2)</f>
        <v>#N/A</v>
      </c>
      <c r="CX612" s="39" t="e">
        <f>IF(ISERROR(CJ612),NA(),(CK612/Calculator!$E$6)/2)</f>
        <v>#N/A</v>
      </c>
      <c r="CY612" s="39" t="e">
        <f>IF(ISERROR(CL612),NA(),(CM612/Calculator!$E$6)/2)</f>
        <v>#N/A</v>
      </c>
      <c r="CZ612" s="39" t="e">
        <f>IF(ISERROR(CN612),NA(),(CO612/Calculator!$E$6)/2)</f>
        <v>#N/A</v>
      </c>
      <c r="DA612" s="39" t="e">
        <f>IF(ISERROR(CP612),NA(),(CQ612/Calculator!$E$6)/2)</f>
        <v>#N/A</v>
      </c>
    </row>
    <row r="613" spans="1:105" s="34" customFormat="1" ht="12" thickBot="1" x14ac:dyDescent="0.25">
      <c r="A613" s="51" t="str">
        <f t="shared" si="734"/>
        <v/>
      </c>
      <c r="B613" s="52" t="str">
        <f t="shared" si="802"/>
        <v/>
      </c>
      <c r="C613" s="53" t="str">
        <f t="shared" si="735"/>
        <v/>
      </c>
      <c r="D613" s="54"/>
      <c r="E613" s="36">
        <f t="shared" si="736"/>
        <v>0</v>
      </c>
      <c r="F613" s="36">
        <f t="shared" si="737"/>
        <v>0</v>
      </c>
      <c r="G613" s="36">
        <f t="shared" si="738"/>
        <v>0</v>
      </c>
      <c r="H613" s="36">
        <f t="shared" si="739"/>
        <v>0</v>
      </c>
      <c r="I613" s="36">
        <f t="shared" si="740"/>
        <v>0</v>
      </c>
      <c r="J613" s="36">
        <f t="shared" si="741"/>
        <v>0</v>
      </c>
      <c r="K613" s="36">
        <f t="shared" si="742"/>
        <v>0</v>
      </c>
      <c r="L613" s="36">
        <f t="shared" si="743"/>
        <v>0</v>
      </c>
      <c r="M613" s="36">
        <f t="shared" si="744"/>
        <v>0</v>
      </c>
      <c r="N613" s="36">
        <f t="shared" si="745"/>
        <v>0</v>
      </c>
      <c r="O613" s="49">
        <f t="shared" si="746"/>
        <v>0</v>
      </c>
      <c r="P613" s="132" t="str">
        <f t="shared" si="747"/>
        <v/>
      </c>
      <c r="Q613" s="50">
        <f t="shared" si="748"/>
        <v>0</v>
      </c>
      <c r="R613" s="37"/>
      <c r="S613" s="36">
        <f t="shared" si="749"/>
        <v>1000</v>
      </c>
      <c r="T613" s="36">
        <f t="shared" si="750"/>
        <v>0</v>
      </c>
      <c r="U613" s="36">
        <f t="shared" si="751"/>
        <v>0</v>
      </c>
      <c r="V613" s="36">
        <f t="shared" si="752"/>
        <v>0</v>
      </c>
      <c r="W613" s="36">
        <f t="shared" si="753"/>
        <v>3000</v>
      </c>
      <c r="X613" s="36">
        <f t="shared" si="754"/>
        <v>0</v>
      </c>
      <c r="Y613" s="36">
        <f t="shared" si="755"/>
        <v>0</v>
      </c>
      <c r="Z613" s="36">
        <f t="shared" si="756"/>
        <v>169215.9</v>
      </c>
      <c r="AA613" s="36">
        <f t="shared" si="757"/>
        <v>0</v>
      </c>
      <c r="AB613" s="36">
        <f t="shared" si="758"/>
        <v>0</v>
      </c>
      <c r="AC613" s="40"/>
      <c r="AD613" s="36">
        <f t="shared" si="724"/>
        <v>0</v>
      </c>
      <c r="AE613" s="36">
        <f t="shared" si="725"/>
        <v>0</v>
      </c>
      <c r="AF613" s="36">
        <f t="shared" si="726"/>
        <v>0</v>
      </c>
      <c r="AG613" s="36">
        <f t="shared" si="727"/>
        <v>0</v>
      </c>
      <c r="AH613" s="36">
        <f t="shared" si="728"/>
        <v>0</v>
      </c>
      <c r="AI613" s="36">
        <f t="shared" si="729"/>
        <v>0</v>
      </c>
      <c r="AJ613" s="36">
        <f t="shared" si="730"/>
        <v>0</v>
      </c>
      <c r="AK613" s="36">
        <f t="shared" si="731"/>
        <v>0</v>
      </c>
      <c r="AL613" s="36">
        <f t="shared" si="732"/>
        <v>0</v>
      </c>
      <c r="AM613" s="36">
        <f t="shared" si="733"/>
        <v>0</v>
      </c>
      <c r="AN613" s="40"/>
      <c r="AO613" s="36">
        <f t="shared" si="759"/>
        <v>0</v>
      </c>
      <c r="AP613" s="36">
        <f t="shared" si="760"/>
        <v>0</v>
      </c>
      <c r="AQ613" s="36">
        <f t="shared" si="761"/>
        <v>0</v>
      </c>
      <c r="AR613" s="36">
        <f t="shared" si="762"/>
        <v>0</v>
      </c>
      <c r="AS613" s="36">
        <f t="shared" si="763"/>
        <v>0</v>
      </c>
      <c r="AT613" s="36">
        <f t="shared" si="764"/>
        <v>0</v>
      </c>
      <c r="AU613" s="36">
        <f t="shared" si="765"/>
        <v>0</v>
      </c>
      <c r="AV613" s="36">
        <f t="shared" si="766"/>
        <v>492.11</v>
      </c>
      <c r="AW613" s="36">
        <f t="shared" si="767"/>
        <v>0</v>
      </c>
      <c r="AX613" s="36">
        <f t="shared" si="768"/>
        <v>0</v>
      </c>
      <c r="AZ613" s="36">
        <f t="shared" si="780"/>
        <v>0</v>
      </c>
      <c r="BA613" s="36">
        <f t="shared" si="781"/>
        <v>0</v>
      </c>
      <c r="BB613" s="36">
        <f t="shared" si="782"/>
        <v>0</v>
      </c>
      <c r="BC613" s="36">
        <f t="shared" si="783"/>
        <v>0</v>
      </c>
      <c r="BD613" s="36">
        <f t="shared" si="784"/>
        <v>0</v>
      </c>
      <c r="BE613" s="36">
        <f t="shared" si="785"/>
        <v>0</v>
      </c>
      <c r="BF613" s="36">
        <f t="shared" si="786"/>
        <v>0</v>
      </c>
      <c r="BG613" s="36">
        <f t="shared" si="787"/>
        <v>0</v>
      </c>
      <c r="BH613" s="36">
        <f t="shared" si="788"/>
        <v>0</v>
      </c>
      <c r="BI613" s="36">
        <f t="shared" si="789"/>
        <v>0</v>
      </c>
      <c r="BJ613" s="118">
        <f t="shared" si="769"/>
        <v>0</v>
      </c>
      <c r="BK613" s="37"/>
      <c r="BL613" s="38">
        <f t="shared" si="790"/>
        <v>0</v>
      </c>
      <c r="BM613" s="39">
        <f>IF(BA613+AP613+T612&gt;=F$8,0,IF(SUM($BL613:BL613)&lt;$C613,MIN(F$8-(BA613+AP613+T612),$C613-SUM($BL613:BL613)),0))</f>
        <v>0</v>
      </c>
      <c r="BN613" s="39">
        <f>IF(BB613+AQ613+U612&gt;=G$8,0,IF(SUM($BL613:BM613)&lt;$C613,MIN(G$8-(BB613+AQ613+U612),$C613-SUM($BL613:BM613)),0))</f>
        <v>0</v>
      </c>
      <c r="BO613" s="39">
        <f>IF(BC613+AR613+V612&gt;=H$8,0,IF(SUM($BL613:BN613)&lt;$C613,MIN(H$8-(BC613+AR613+V612),$C613-SUM($BL613:BN613)),0))</f>
        <v>0</v>
      </c>
      <c r="BP613" s="39">
        <f>IF(BD613+AS613+W612&gt;=I$8,0,IF(SUM($BL613:BO613)&lt;$C613,MIN(I$8-(BD613+AS613+W612),$C613-SUM($BL613:BO613)),0))</f>
        <v>0</v>
      </c>
      <c r="BQ613" s="39">
        <f>IF(BE613+AT613+X612&gt;=J$8,0,IF(SUM($BL613:BP613)&lt;$C613,MIN(J$8-(BE613+AT613+X612),$C613-SUM($BL613:BP613)),0))</f>
        <v>0</v>
      </c>
      <c r="BR613" s="39">
        <f>IF(BF613+AU613+Y612&gt;=K$8,0,IF(SUM($BL613:BQ613)&lt;$C613,MIN(K$8-(BF613+AU613+Y612),$C613-SUM($BL613:BQ613)),0))</f>
        <v>0</v>
      </c>
      <c r="BS613" s="39">
        <f>IF(BG613+AV613+Z612&gt;=L$8,0,IF(SUM($BL613:BR613)&lt;$C613,MIN(L$8-(BG613+AV613+Z612),$C613-SUM($BL613:BR613)),0))</f>
        <v>0</v>
      </c>
      <c r="BT613" s="39">
        <f>IF(BH613+AW613+AA612&gt;=M$8,0,IF(SUM($BL613:BS613)&lt;$C613,MIN(M$8-(BH613+AW613+AA612),$C613-SUM($BL613:BS613)),0))</f>
        <v>0</v>
      </c>
      <c r="BU613" s="39">
        <f>IF(BI613+AX613+AB612&gt;=N$8,0,IF(SUM($BL613:BT613)&lt;$C613,MIN(N$8-(BI613+AX613+AB612),$C613-SUM($BL613:BT613)),0))</f>
        <v>0</v>
      </c>
      <c r="BW613" s="52" t="e">
        <f t="shared" si="791"/>
        <v>#N/A</v>
      </c>
      <c r="BX613" s="174" t="e">
        <f t="shared" si="792"/>
        <v>#N/A</v>
      </c>
      <c r="BY613" s="39">
        <f t="shared" si="770"/>
        <v>0</v>
      </c>
      <c r="BZ613" s="174" t="e">
        <f t="shared" si="793"/>
        <v>#N/A</v>
      </c>
      <c r="CA613" s="37">
        <f t="shared" si="771"/>
        <v>0</v>
      </c>
      <c r="CB613" s="174" t="e">
        <f t="shared" si="794"/>
        <v>#N/A</v>
      </c>
      <c r="CC613" s="39">
        <f t="shared" si="772"/>
        <v>0</v>
      </c>
      <c r="CD613" s="174" t="e">
        <f t="shared" si="795"/>
        <v>#N/A</v>
      </c>
      <c r="CE613" s="39">
        <f t="shared" si="773"/>
        <v>0</v>
      </c>
      <c r="CF613" s="174" t="e">
        <f t="shared" si="796"/>
        <v>#N/A</v>
      </c>
      <c r="CG613" s="39">
        <f t="shared" si="774"/>
        <v>0</v>
      </c>
      <c r="CH613" s="174" t="e">
        <f t="shared" si="797"/>
        <v>#N/A</v>
      </c>
      <c r="CI613" s="39">
        <f t="shared" si="775"/>
        <v>0</v>
      </c>
      <c r="CJ613" s="174" t="e">
        <f t="shared" si="798"/>
        <v>#N/A</v>
      </c>
      <c r="CK613" s="39">
        <f t="shared" si="776"/>
        <v>0</v>
      </c>
      <c r="CL613" s="174" t="e">
        <f t="shared" si="799"/>
        <v>#N/A</v>
      </c>
      <c r="CM613" s="39">
        <f t="shared" si="777"/>
        <v>0</v>
      </c>
      <c r="CN613" s="174" t="e">
        <f t="shared" si="800"/>
        <v>#N/A</v>
      </c>
      <c r="CO613" s="39">
        <f t="shared" si="778"/>
        <v>0</v>
      </c>
      <c r="CP613" s="174" t="e">
        <f t="shared" si="801"/>
        <v>#N/A</v>
      </c>
      <c r="CQ613" s="39">
        <f t="shared" si="779"/>
        <v>0</v>
      </c>
      <c r="CR613" s="39" t="e">
        <f>IF(ISERROR(BX613),NA(),(BY613/Calculator!$E$6)/2)</f>
        <v>#N/A</v>
      </c>
      <c r="CS613" s="39" t="e">
        <f>IF(ISERROR(BZ613),NA(),(CA613/Calculator!$E$6)/2)</f>
        <v>#N/A</v>
      </c>
      <c r="CT613" s="39" t="e">
        <f>IF(ISERROR(CB613),NA(),(CC613/Calculator!$E$6)/2)</f>
        <v>#N/A</v>
      </c>
      <c r="CU613" s="39" t="e">
        <f>IF(ISERROR(CD613),NA(),(CE613/Calculator!$E$6)/2)</f>
        <v>#N/A</v>
      </c>
      <c r="CV613" s="39" t="e">
        <f>IF(ISERROR(CF613),NA(),(CG613/Calculator!$E$6)/2)</f>
        <v>#N/A</v>
      </c>
      <c r="CW613" s="39" t="e">
        <f>IF(ISERROR(CH613),NA(),(CI613/Calculator!$E$6)/2)</f>
        <v>#N/A</v>
      </c>
      <c r="CX613" s="39" t="e">
        <f>IF(ISERROR(CJ613),NA(),(CK613/Calculator!$E$6)/2)</f>
        <v>#N/A</v>
      </c>
      <c r="CY613" s="39" t="e">
        <f>IF(ISERROR(CL613),NA(),(CM613/Calculator!$E$6)/2)</f>
        <v>#N/A</v>
      </c>
      <c r="CZ613" s="39" t="e">
        <f>IF(ISERROR(CN613),NA(),(CO613/Calculator!$E$6)/2)</f>
        <v>#N/A</v>
      </c>
      <c r="DA613" s="39" t="e">
        <f>IF(ISERROR(CP613),NA(),(CQ613/Calculator!$E$6)/2)</f>
        <v>#N/A</v>
      </c>
    </row>
    <row r="614" spans="1:105" s="34" customFormat="1" ht="12" thickBot="1" x14ac:dyDescent="0.25">
      <c r="A614" s="51" t="str">
        <f t="shared" si="734"/>
        <v/>
      </c>
      <c r="B614" s="52" t="str">
        <f t="shared" si="802"/>
        <v/>
      </c>
      <c r="C614" s="53" t="str">
        <f t="shared" si="735"/>
        <v/>
      </c>
      <c r="D614" s="54"/>
      <c r="E614" s="36">
        <f t="shared" si="736"/>
        <v>0</v>
      </c>
      <c r="F614" s="36">
        <f t="shared" si="737"/>
        <v>0</v>
      </c>
      <c r="G614" s="36">
        <f t="shared" si="738"/>
        <v>0</v>
      </c>
      <c r="H614" s="36">
        <f t="shared" si="739"/>
        <v>0</v>
      </c>
      <c r="I614" s="36">
        <f t="shared" si="740"/>
        <v>0</v>
      </c>
      <c r="J614" s="36">
        <f t="shared" si="741"/>
        <v>0</v>
      </c>
      <c r="K614" s="36">
        <f t="shared" si="742"/>
        <v>0</v>
      </c>
      <c r="L614" s="36">
        <f t="shared" si="743"/>
        <v>0</v>
      </c>
      <c r="M614" s="36">
        <f t="shared" si="744"/>
        <v>0</v>
      </c>
      <c r="N614" s="36">
        <f t="shared" si="745"/>
        <v>0</v>
      </c>
      <c r="O614" s="49">
        <f t="shared" si="746"/>
        <v>0</v>
      </c>
      <c r="P614" s="132" t="str">
        <f t="shared" si="747"/>
        <v/>
      </c>
      <c r="Q614" s="50">
        <f t="shared" si="748"/>
        <v>0</v>
      </c>
      <c r="R614" s="37"/>
      <c r="S614" s="36">
        <f t="shared" si="749"/>
        <v>1000</v>
      </c>
      <c r="T614" s="36">
        <f t="shared" si="750"/>
        <v>0</v>
      </c>
      <c r="U614" s="36">
        <f t="shared" si="751"/>
        <v>0</v>
      </c>
      <c r="V614" s="36">
        <f t="shared" si="752"/>
        <v>0</v>
      </c>
      <c r="W614" s="36">
        <f t="shared" si="753"/>
        <v>3000</v>
      </c>
      <c r="X614" s="36">
        <f t="shared" si="754"/>
        <v>0</v>
      </c>
      <c r="Y614" s="36">
        <f t="shared" si="755"/>
        <v>0</v>
      </c>
      <c r="Z614" s="36">
        <f t="shared" si="756"/>
        <v>169709.44999999998</v>
      </c>
      <c r="AA614" s="36">
        <f t="shared" si="757"/>
        <v>0</v>
      </c>
      <c r="AB614" s="36">
        <f t="shared" si="758"/>
        <v>0</v>
      </c>
      <c r="AC614" s="40"/>
      <c r="AD614" s="36">
        <f t="shared" si="724"/>
        <v>0</v>
      </c>
      <c r="AE614" s="36">
        <f t="shared" si="725"/>
        <v>0</v>
      </c>
      <c r="AF614" s="36">
        <f t="shared" si="726"/>
        <v>0</v>
      </c>
      <c r="AG614" s="36">
        <f t="shared" si="727"/>
        <v>0</v>
      </c>
      <c r="AH614" s="36">
        <f t="shared" si="728"/>
        <v>0</v>
      </c>
      <c r="AI614" s="36">
        <f t="shared" si="729"/>
        <v>0</v>
      </c>
      <c r="AJ614" s="36">
        <f t="shared" si="730"/>
        <v>0</v>
      </c>
      <c r="AK614" s="36">
        <f t="shared" si="731"/>
        <v>0</v>
      </c>
      <c r="AL614" s="36">
        <f t="shared" si="732"/>
        <v>0</v>
      </c>
      <c r="AM614" s="36">
        <f t="shared" si="733"/>
        <v>0</v>
      </c>
      <c r="AN614" s="40"/>
      <c r="AO614" s="36">
        <f t="shared" si="759"/>
        <v>0</v>
      </c>
      <c r="AP614" s="36">
        <f t="shared" si="760"/>
        <v>0</v>
      </c>
      <c r="AQ614" s="36">
        <f t="shared" si="761"/>
        <v>0</v>
      </c>
      <c r="AR614" s="36">
        <f t="shared" si="762"/>
        <v>0</v>
      </c>
      <c r="AS614" s="36">
        <f t="shared" si="763"/>
        <v>0</v>
      </c>
      <c r="AT614" s="36">
        <f t="shared" si="764"/>
        <v>0</v>
      </c>
      <c r="AU614" s="36">
        <f t="shared" si="765"/>
        <v>0</v>
      </c>
      <c r="AV614" s="36">
        <f t="shared" si="766"/>
        <v>493.55</v>
      </c>
      <c r="AW614" s="36">
        <f t="shared" si="767"/>
        <v>0</v>
      </c>
      <c r="AX614" s="36">
        <f t="shared" si="768"/>
        <v>0</v>
      </c>
      <c r="AZ614" s="36">
        <f t="shared" si="780"/>
        <v>0</v>
      </c>
      <c r="BA614" s="36">
        <f t="shared" si="781"/>
        <v>0</v>
      </c>
      <c r="BB614" s="36">
        <f t="shared" si="782"/>
        <v>0</v>
      </c>
      <c r="BC614" s="36">
        <f t="shared" si="783"/>
        <v>0</v>
      </c>
      <c r="BD614" s="36">
        <f t="shared" si="784"/>
        <v>0</v>
      </c>
      <c r="BE614" s="36">
        <f t="shared" si="785"/>
        <v>0</v>
      </c>
      <c r="BF614" s="36">
        <f t="shared" si="786"/>
        <v>0</v>
      </c>
      <c r="BG614" s="36">
        <f t="shared" si="787"/>
        <v>0</v>
      </c>
      <c r="BH614" s="36">
        <f t="shared" si="788"/>
        <v>0</v>
      </c>
      <c r="BI614" s="36">
        <f t="shared" si="789"/>
        <v>0</v>
      </c>
      <c r="BJ614" s="118">
        <f t="shared" si="769"/>
        <v>0</v>
      </c>
      <c r="BK614" s="37"/>
      <c r="BL614" s="38">
        <f t="shared" si="790"/>
        <v>0</v>
      </c>
      <c r="BM614" s="39">
        <f>IF(BA614+AP614+T613&gt;=F$8,0,IF(SUM($BL614:BL614)&lt;$C614,MIN(F$8-(BA614+AP614+T613),$C614-SUM($BL614:BL614)),0))</f>
        <v>0</v>
      </c>
      <c r="BN614" s="39">
        <f>IF(BB614+AQ614+U613&gt;=G$8,0,IF(SUM($BL614:BM614)&lt;$C614,MIN(G$8-(BB614+AQ614+U613),$C614-SUM($BL614:BM614)),0))</f>
        <v>0</v>
      </c>
      <c r="BO614" s="39">
        <f>IF(BC614+AR614+V613&gt;=H$8,0,IF(SUM($BL614:BN614)&lt;$C614,MIN(H$8-(BC614+AR614+V613),$C614-SUM($BL614:BN614)),0))</f>
        <v>0</v>
      </c>
      <c r="BP614" s="39">
        <f>IF(BD614+AS614+W613&gt;=I$8,0,IF(SUM($BL614:BO614)&lt;$C614,MIN(I$8-(BD614+AS614+W613),$C614-SUM($BL614:BO614)),0))</f>
        <v>0</v>
      </c>
      <c r="BQ614" s="39">
        <f>IF(BE614+AT614+X613&gt;=J$8,0,IF(SUM($BL614:BP614)&lt;$C614,MIN(J$8-(BE614+AT614+X613),$C614-SUM($BL614:BP614)),0))</f>
        <v>0</v>
      </c>
      <c r="BR614" s="39">
        <f>IF(BF614+AU614+Y613&gt;=K$8,0,IF(SUM($BL614:BQ614)&lt;$C614,MIN(K$8-(BF614+AU614+Y613),$C614-SUM($BL614:BQ614)),0))</f>
        <v>0</v>
      </c>
      <c r="BS614" s="39">
        <f>IF(BG614+AV614+Z613&gt;=L$8,0,IF(SUM($BL614:BR614)&lt;$C614,MIN(L$8-(BG614+AV614+Z613),$C614-SUM($BL614:BR614)),0))</f>
        <v>0</v>
      </c>
      <c r="BT614" s="39">
        <f>IF(BH614+AW614+AA613&gt;=M$8,0,IF(SUM($BL614:BS614)&lt;$C614,MIN(M$8-(BH614+AW614+AA613),$C614-SUM($BL614:BS614)),0))</f>
        <v>0</v>
      </c>
      <c r="BU614" s="39">
        <f>IF(BI614+AX614+AB613&gt;=N$8,0,IF(SUM($BL614:BT614)&lt;$C614,MIN(N$8-(BI614+AX614+AB613),$C614-SUM($BL614:BT614)),0))</f>
        <v>0</v>
      </c>
      <c r="BW614" s="52" t="e">
        <f t="shared" si="791"/>
        <v>#N/A</v>
      </c>
      <c r="BX614" s="174" t="e">
        <f t="shared" si="792"/>
        <v>#N/A</v>
      </c>
      <c r="BY614" s="39">
        <f t="shared" si="770"/>
        <v>0</v>
      </c>
      <c r="BZ614" s="174" t="e">
        <f t="shared" si="793"/>
        <v>#N/A</v>
      </c>
      <c r="CA614" s="37">
        <f t="shared" si="771"/>
        <v>0</v>
      </c>
      <c r="CB614" s="174" t="e">
        <f t="shared" si="794"/>
        <v>#N/A</v>
      </c>
      <c r="CC614" s="39">
        <f t="shared" si="772"/>
        <v>0</v>
      </c>
      <c r="CD614" s="174" t="e">
        <f t="shared" si="795"/>
        <v>#N/A</v>
      </c>
      <c r="CE614" s="39">
        <f t="shared" si="773"/>
        <v>0</v>
      </c>
      <c r="CF614" s="174" t="e">
        <f t="shared" si="796"/>
        <v>#N/A</v>
      </c>
      <c r="CG614" s="39">
        <f t="shared" si="774"/>
        <v>0</v>
      </c>
      <c r="CH614" s="174" t="e">
        <f t="shared" si="797"/>
        <v>#N/A</v>
      </c>
      <c r="CI614" s="39">
        <f t="shared" si="775"/>
        <v>0</v>
      </c>
      <c r="CJ614" s="174" t="e">
        <f t="shared" si="798"/>
        <v>#N/A</v>
      </c>
      <c r="CK614" s="39">
        <f t="shared" si="776"/>
        <v>0</v>
      </c>
      <c r="CL614" s="174" t="e">
        <f t="shared" si="799"/>
        <v>#N/A</v>
      </c>
      <c r="CM614" s="39">
        <f t="shared" si="777"/>
        <v>0</v>
      </c>
      <c r="CN614" s="174" t="e">
        <f t="shared" si="800"/>
        <v>#N/A</v>
      </c>
      <c r="CO614" s="39">
        <f t="shared" si="778"/>
        <v>0</v>
      </c>
      <c r="CP614" s="174" t="e">
        <f t="shared" si="801"/>
        <v>#N/A</v>
      </c>
      <c r="CQ614" s="39">
        <f t="shared" si="779"/>
        <v>0</v>
      </c>
      <c r="CR614" s="39" t="e">
        <f>IF(ISERROR(BX614),NA(),(BY614/Calculator!$E$6)/2)</f>
        <v>#N/A</v>
      </c>
      <c r="CS614" s="39" t="e">
        <f>IF(ISERROR(BZ614),NA(),(CA614/Calculator!$E$6)/2)</f>
        <v>#N/A</v>
      </c>
      <c r="CT614" s="39" t="e">
        <f>IF(ISERROR(CB614),NA(),(CC614/Calculator!$E$6)/2)</f>
        <v>#N/A</v>
      </c>
      <c r="CU614" s="39" t="e">
        <f>IF(ISERROR(CD614),NA(),(CE614/Calculator!$E$6)/2)</f>
        <v>#N/A</v>
      </c>
      <c r="CV614" s="39" t="e">
        <f>IF(ISERROR(CF614),NA(),(CG614/Calculator!$E$6)/2)</f>
        <v>#N/A</v>
      </c>
      <c r="CW614" s="39" t="e">
        <f>IF(ISERROR(CH614),NA(),(CI614/Calculator!$E$6)/2)</f>
        <v>#N/A</v>
      </c>
      <c r="CX614" s="39" t="e">
        <f>IF(ISERROR(CJ614),NA(),(CK614/Calculator!$E$6)/2)</f>
        <v>#N/A</v>
      </c>
      <c r="CY614" s="39" t="e">
        <f>IF(ISERROR(CL614),NA(),(CM614/Calculator!$E$6)/2)</f>
        <v>#N/A</v>
      </c>
      <c r="CZ614" s="39" t="e">
        <f>IF(ISERROR(CN614),NA(),(CO614/Calculator!$E$6)/2)</f>
        <v>#N/A</v>
      </c>
      <c r="DA614" s="39" t="e">
        <f>IF(ISERROR(CP614),NA(),(CQ614/Calculator!$E$6)/2)</f>
        <v>#N/A</v>
      </c>
    </row>
    <row r="615" spans="1:105" s="34" customFormat="1" ht="12" thickBot="1" x14ac:dyDescent="0.25">
      <c r="A615" s="51" t="str">
        <f t="shared" si="734"/>
        <v/>
      </c>
      <c r="B615" s="52" t="str">
        <f t="shared" si="802"/>
        <v/>
      </c>
      <c r="C615" s="53" t="str">
        <f t="shared" si="735"/>
        <v/>
      </c>
      <c r="D615" s="54"/>
      <c r="E615" s="36">
        <f t="shared" si="736"/>
        <v>0</v>
      </c>
      <c r="F615" s="36">
        <f t="shared" si="737"/>
        <v>0</v>
      </c>
      <c r="G615" s="36">
        <f t="shared" si="738"/>
        <v>0</v>
      </c>
      <c r="H615" s="36">
        <f t="shared" si="739"/>
        <v>0</v>
      </c>
      <c r="I615" s="36">
        <f t="shared" si="740"/>
        <v>0</v>
      </c>
      <c r="J615" s="36">
        <f t="shared" si="741"/>
        <v>0</v>
      </c>
      <c r="K615" s="36">
        <f t="shared" si="742"/>
        <v>0</v>
      </c>
      <c r="L615" s="36">
        <f t="shared" si="743"/>
        <v>0</v>
      </c>
      <c r="M615" s="36">
        <f t="shared" si="744"/>
        <v>0</v>
      </c>
      <c r="N615" s="36">
        <f t="shared" si="745"/>
        <v>0</v>
      </c>
      <c r="O615" s="49">
        <f t="shared" si="746"/>
        <v>0</v>
      </c>
      <c r="P615" s="132" t="str">
        <f t="shared" si="747"/>
        <v/>
      </c>
      <c r="Q615" s="50">
        <f t="shared" si="748"/>
        <v>0</v>
      </c>
      <c r="R615" s="37"/>
      <c r="S615" s="36">
        <f t="shared" si="749"/>
        <v>1000</v>
      </c>
      <c r="T615" s="36">
        <f t="shared" si="750"/>
        <v>0</v>
      </c>
      <c r="U615" s="36">
        <f t="shared" si="751"/>
        <v>0</v>
      </c>
      <c r="V615" s="36">
        <f t="shared" si="752"/>
        <v>0</v>
      </c>
      <c r="W615" s="36">
        <f t="shared" si="753"/>
        <v>3000</v>
      </c>
      <c r="X615" s="36">
        <f t="shared" si="754"/>
        <v>0</v>
      </c>
      <c r="Y615" s="36">
        <f t="shared" si="755"/>
        <v>0</v>
      </c>
      <c r="Z615" s="36">
        <f t="shared" si="756"/>
        <v>170204.43999999997</v>
      </c>
      <c r="AA615" s="36">
        <f t="shared" si="757"/>
        <v>0</v>
      </c>
      <c r="AB615" s="36">
        <f t="shared" si="758"/>
        <v>0</v>
      </c>
      <c r="AC615" s="40"/>
      <c r="AD615" s="36">
        <f t="shared" si="724"/>
        <v>0</v>
      </c>
      <c r="AE615" s="36">
        <f t="shared" si="725"/>
        <v>0</v>
      </c>
      <c r="AF615" s="36">
        <f t="shared" si="726"/>
        <v>0</v>
      </c>
      <c r="AG615" s="36">
        <f t="shared" si="727"/>
        <v>0</v>
      </c>
      <c r="AH615" s="36">
        <f t="shared" si="728"/>
        <v>0</v>
      </c>
      <c r="AI615" s="36">
        <f t="shared" si="729"/>
        <v>0</v>
      </c>
      <c r="AJ615" s="36">
        <f t="shared" si="730"/>
        <v>0</v>
      </c>
      <c r="AK615" s="36">
        <f t="shared" si="731"/>
        <v>0</v>
      </c>
      <c r="AL615" s="36">
        <f t="shared" si="732"/>
        <v>0</v>
      </c>
      <c r="AM615" s="36">
        <f t="shared" si="733"/>
        <v>0</v>
      </c>
      <c r="AN615" s="40"/>
      <c r="AO615" s="36">
        <f t="shared" si="759"/>
        <v>0</v>
      </c>
      <c r="AP615" s="36">
        <f t="shared" si="760"/>
        <v>0</v>
      </c>
      <c r="AQ615" s="36">
        <f t="shared" si="761"/>
        <v>0</v>
      </c>
      <c r="AR615" s="36">
        <f t="shared" si="762"/>
        <v>0</v>
      </c>
      <c r="AS615" s="36">
        <f t="shared" si="763"/>
        <v>0</v>
      </c>
      <c r="AT615" s="36">
        <f t="shared" si="764"/>
        <v>0</v>
      </c>
      <c r="AU615" s="36">
        <f t="shared" si="765"/>
        <v>0</v>
      </c>
      <c r="AV615" s="36">
        <f t="shared" si="766"/>
        <v>494.99</v>
      </c>
      <c r="AW615" s="36">
        <f t="shared" si="767"/>
        <v>0</v>
      </c>
      <c r="AX615" s="36">
        <f t="shared" si="768"/>
        <v>0</v>
      </c>
      <c r="AZ615" s="36">
        <f t="shared" si="780"/>
        <v>0</v>
      </c>
      <c r="BA615" s="36">
        <f t="shared" si="781"/>
        <v>0</v>
      </c>
      <c r="BB615" s="36">
        <f t="shared" si="782"/>
        <v>0</v>
      </c>
      <c r="BC615" s="36">
        <f t="shared" si="783"/>
        <v>0</v>
      </c>
      <c r="BD615" s="36">
        <f t="shared" si="784"/>
        <v>0</v>
      </c>
      <c r="BE615" s="36">
        <f t="shared" si="785"/>
        <v>0</v>
      </c>
      <c r="BF615" s="36">
        <f t="shared" si="786"/>
        <v>0</v>
      </c>
      <c r="BG615" s="36">
        <f t="shared" si="787"/>
        <v>0</v>
      </c>
      <c r="BH615" s="36">
        <f t="shared" si="788"/>
        <v>0</v>
      </c>
      <c r="BI615" s="36">
        <f t="shared" si="789"/>
        <v>0</v>
      </c>
      <c r="BJ615" s="118">
        <f t="shared" si="769"/>
        <v>0</v>
      </c>
      <c r="BK615" s="37"/>
      <c r="BL615" s="38">
        <f t="shared" si="790"/>
        <v>0</v>
      </c>
      <c r="BM615" s="39">
        <f>IF(BA615+AP615+T614&gt;=F$8,0,IF(SUM($BL615:BL615)&lt;$C615,MIN(F$8-(BA615+AP615+T614),$C615-SUM($BL615:BL615)),0))</f>
        <v>0</v>
      </c>
      <c r="BN615" s="39">
        <f>IF(BB615+AQ615+U614&gt;=G$8,0,IF(SUM($BL615:BM615)&lt;$C615,MIN(G$8-(BB615+AQ615+U614),$C615-SUM($BL615:BM615)),0))</f>
        <v>0</v>
      </c>
      <c r="BO615" s="39">
        <f>IF(BC615+AR615+V614&gt;=H$8,0,IF(SUM($BL615:BN615)&lt;$C615,MIN(H$8-(BC615+AR615+V614),$C615-SUM($BL615:BN615)),0))</f>
        <v>0</v>
      </c>
      <c r="BP615" s="39">
        <f>IF(BD615+AS615+W614&gt;=I$8,0,IF(SUM($BL615:BO615)&lt;$C615,MIN(I$8-(BD615+AS615+W614),$C615-SUM($BL615:BO615)),0))</f>
        <v>0</v>
      </c>
      <c r="BQ615" s="39">
        <f>IF(BE615+AT615+X614&gt;=J$8,0,IF(SUM($BL615:BP615)&lt;$C615,MIN(J$8-(BE615+AT615+X614),$C615-SUM($BL615:BP615)),0))</f>
        <v>0</v>
      </c>
      <c r="BR615" s="39">
        <f>IF(BF615+AU615+Y614&gt;=K$8,0,IF(SUM($BL615:BQ615)&lt;$C615,MIN(K$8-(BF615+AU615+Y614),$C615-SUM($BL615:BQ615)),0))</f>
        <v>0</v>
      </c>
      <c r="BS615" s="39">
        <f>IF(BG615+AV615+Z614&gt;=L$8,0,IF(SUM($BL615:BR615)&lt;$C615,MIN(L$8-(BG615+AV615+Z614),$C615-SUM($BL615:BR615)),0))</f>
        <v>0</v>
      </c>
      <c r="BT615" s="39">
        <f>IF(BH615+AW615+AA614&gt;=M$8,0,IF(SUM($BL615:BS615)&lt;$C615,MIN(M$8-(BH615+AW615+AA614),$C615-SUM($BL615:BS615)),0))</f>
        <v>0</v>
      </c>
      <c r="BU615" s="39">
        <f>IF(BI615+AX615+AB614&gt;=N$8,0,IF(SUM($BL615:BT615)&lt;$C615,MIN(N$8-(BI615+AX615+AB614),$C615-SUM($BL615:BT615)),0))</f>
        <v>0</v>
      </c>
      <c r="BW615" s="52" t="e">
        <f t="shared" si="791"/>
        <v>#N/A</v>
      </c>
      <c r="BX615" s="174" t="e">
        <f t="shared" si="792"/>
        <v>#N/A</v>
      </c>
      <c r="BY615" s="39">
        <f t="shared" si="770"/>
        <v>0</v>
      </c>
      <c r="BZ615" s="174" t="e">
        <f t="shared" si="793"/>
        <v>#N/A</v>
      </c>
      <c r="CA615" s="37">
        <f t="shared" si="771"/>
        <v>0</v>
      </c>
      <c r="CB615" s="174" t="e">
        <f t="shared" si="794"/>
        <v>#N/A</v>
      </c>
      <c r="CC615" s="39">
        <f t="shared" si="772"/>
        <v>0</v>
      </c>
      <c r="CD615" s="174" t="e">
        <f t="shared" si="795"/>
        <v>#N/A</v>
      </c>
      <c r="CE615" s="39">
        <f t="shared" si="773"/>
        <v>0</v>
      </c>
      <c r="CF615" s="174" t="e">
        <f t="shared" si="796"/>
        <v>#N/A</v>
      </c>
      <c r="CG615" s="39">
        <f t="shared" si="774"/>
        <v>0</v>
      </c>
      <c r="CH615" s="174" t="e">
        <f t="shared" si="797"/>
        <v>#N/A</v>
      </c>
      <c r="CI615" s="39">
        <f t="shared" si="775"/>
        <v>0</v>
      </c>
      <c r="CJ615" s="174" t="e">
        <f t="shared" si="798"/>
        <v>#N/A</v>
      </c>
      <c r="CK615" s="39">
        <f t="shared" si="776"/>
        <v>0</v>
      </c>
      <c r="CL615" s="174" t="e">
        <f t="shared" si="799"/>
        <v>#N/A</v>
      </c>
      <c r="CM615" s="39">
        <f t="shared" si="777"/>
        <v>0</v>
      </c>
      <c r="CN615" s="174" t="e">
        <f t="shared" si="800"/>
        <v>#N/A</v>
      </c>
      <c r="CO615" s="39">
        <f t="shared" si="778"/>
        <v>0</v>
      </c>
      <c r="CP615" s="174" t="e">
        <f t="shared" si="801"/>
        <v>#N/A</v>
      </c>
      <c r="CQ615" s="39">
        <f t="shared" si="779"/>
        <v>0</v>
      </c>
      <c r="CR615" s="39" t="e">
        <f>IF(ISERROR(BX615),NA(),(BY615/Calculator!$E$6)/2)</f>
        <v>#N/A</v>
      </c>
      <c r="CS615" s="39" t="e">
        <f>IF(ISERROR(BZ615),NA(),(CA615/Calculator!$E$6)/2)</f>
        <v>#N/A</v>
      </c>
      <c r="CT615" s="39" t="e">
        <f>IF(ISERROR(CB615),NA(),(CC615/Calculator!$E$6)/2)</f>
        <v>#N/A</v>
      </c>
      <c r="CU615" s="39" t="e">
        <f>IF(ISERROR(CD615),NA(),(CE615/Calculator!$E$6)/2)</f>
        <v>#N/A</v>
      </c>
      <c r="CV615" s="39" t="e">
        <f>IF(ISERROR(CF615),NA(),(CG615/Calculator!$E$6)/2)</f>
        <v>#N/A</v>
      </c>
      <c r="CW615" s="39" t="e">
        <f>IF(ISERROR(CH615),NA(),(CI615/Calculator!$E$6)/2)</f>
        <v>#N/A</v>
      </c>
      <c r="CX615" s="39" t="e">
        <f>IF(ISERROR(CJ615),NA(),(CK615/Calculator!$E$6)/2)</f>
        <v>#N/A</v>
      </c>
      <c r="CY615" s="39" t="e">
        <f>IF(ISERROR(CL615),NA(),(CM615/Calculator!$E$6)/2)</f>
        <v>#N/A</v>
      </c>
      <c r="CZ615" s="39" t="e">
        <f>IF(ISERROR(CN615),NA(),(CO615/Calculator!$E$6)/2)</f>
        <v>#N/A</v>
      </c>
      <c r="DA615" s="39" t="e">
        <f>IF(ISERROR(CP615),NA(),(CQ615/Calculator!$E$6)/2)</f>
        <v>#N/A</v>
      </c>
    </row>
    <row r="616" spans="1:105" s="34" customFormat="1" ht="12" thickBot="1" x14ac:dyDescent="0.25">
      <c r="A616" s="51" t="str">
        <f t="shared" si="734"/>
        <v/>
      </c>
      <c r="B616" s="52" t="str">
        <f t="shared" si="802"/>
        <v/>
      </c>
      <c r="C616" s="53" t="str">
        <f t="shared" si="735"/>
        <v/>
      </c>
      <c r="D616" s="54"/>
      <c r="E616" s="36">
        <f t="shared" si="736"/>
        <v>0</v>
      </c>
      <c r="F616" s="36">
        <f t="shared" si="737"/>
        <v>0</v>
      </c>
      <c r="G616" s="36">
        <f t="shared" si="738"/>
        <v>0</v>
      </c>
      <c r="H616" s="36">
        <f t="shared" si="739"/>
        <v>0</v>
      </c>
      <c r="I616" s="36">
        <f t="shared" si="740"/>
        <v>0</v>
      </c>
      <c r="J616" s="36">
        <f t="shared" si="741"/>
        <v>0</v>
      </c>
      <c r="K616" s="36">
        <f t="shared" si="742"/>
        <v>0</v>
      </c>
      <c r="L616" s="36">
        <f t="shared" si="743"/>
        <v>0</v>
      </c>
      <c r="M616" s="36">
        <f t="shared" si="744"/>
        <v>0</v>
      </c>
      <c r="N616" s="36">
        <f t="shared" si="745"/>
        <v>0</v>
      </c>
      <c r="O616" s="49">
        <f t="shared" si="746"/>
        <v>0</v>
      </c>
      <c r="P616" s="132" t="str">
        <f t="shared" si="747"/>
        <v/>
      </c>
      <c r="Q616" s="50">
        <f t="shared" si="748"/>
        <v>0</v>
      </c>
      <c r="R616" s="37"/>
      <c r="S616" s="36">
        <f t="shared" si="749"/>
        <v>1000</v>
      </c>
      <c r="T616" s="36">
        <f t="shared" si="750"/>
        <v>0</v>
      </c>
      <c r="U616" s="36">
        <f t="shared" si="751"/>
        <v>0</v>
      </c>
      <c r="V616" s="36">
        <f t="shared" si="752"/>
        <v>0</v>
      </c>
      <c r="W616" s="36">
        <f t="shared" si="753"/>
        <v>3000</v>
      </c>
      <c r="X616" s="36">
        <f t="shared" si="754"/>
        <v>0</v>
      </c>
      <c r="Y616" s="36">
        <f t="shared" si="755"/>
        <v>0</v>
      </c>
      <c r="Z616" s="36">
        <f t="shared" si="756"/>
        <v>170700.86999999997</v>
      </c>
      <c r="AA616" s="36">
        <f t="shared" si="757"/>
        <v>0</v>
      </c>
      <c r="AB616" s="36">
        <f t="shared" si="758"/>
        <v>0</v>
      </c>
      <c r="AC616" s="40"/>
      <c r="AD616" s="36">
        <f t="shared" si="724"/>
        <v>0</v>
      </c>
      <c r="AE616" s="36">
        <f t="shared" si="725"/>
        <v>0</v>
      </c>
      <c r="AF616" s="36">
        <f t="shared" si="726"/>
        <v>0</v>
      </c>
      <c r="AG616" s="36">
        <f t="shared" si="727"/>
        <v>0</v>
      </c>
      <c r="AH616" s="36">
        <f t="shared" si="728"/>
        <v>0</v>
      </c>
      <c r="AI616" s="36">
        <f t="shared" si="729"/>
        <v>0</v>
      </c>
      <c r="AJ616" s="36">
        <f t="shared" si="730"/>
        <v>0</v>
      </c>
      <c r="AK616" s="36">
        <f t="shared" si="731"/>
        <v>0</v>
      </c>
      <c r="AL616" s="36">
        <f t="shared" si="732"/>
        <v>0</v>
      </c>
      <c r="AM616" s="36">
        <f t="shared" si="733"/>
        <v>0</v>
      </c>
      <c r="AN616" s="40"/>
      <c r="AO616" s="36">
        <f t="shared" si="759"/>
        <v>0</v>
      </c>
      <c r="AP616" s="36">
        <f t="shared" si="760"/>
        <v>0</v>
      </c>
      <c r="AQ616" s="36">
        <f t="shared" si="761"/>
        <v>0</v>
      </c>
      <c r="AR616" s="36">
        <f t="shared" si="762"/>
        <v>0</v>
      </c>
      <c r="AS616" s="36">
        <f t="shared" si="763"/>
        <v>0</v>
      </c>
      <c r="AT616" s="36">
        <f t="shared" si="764"/>
        <v>0</v>
      </c>
      <c r="AU616" s="36">
        <f t="shared" si="765"/>
        <v>0</v>
      </c>
      <c r="AV616" s="36">
        <f t="shared" si="766"/>
        <v>496.43</v>
      </c>
      <c r="AW616" s="36">
        <f t="shared" si="767"/>
        <v>0</v>
      </c>
      <c r="AX616" s="36">
        <f t="shared" si="768"/>
        <v>0</v>
      </c>
      <c r="AZ616" s="36">
        <f t="shared" si="780"/>
        <v>0</v>
      </c>
      <c r="BA616" s="36">
        <f t="shared" si="781"/>
        <v>0</v>
      </c>
      <c r="BB616" s="36">
        <f t="shared" si="782"/>
        <v>0</v>
      </c>
      <c r="BC616" s="36">
        <f t="shared" si="783"/>
        <v>0</v>
      </c>
      <c r="BD616" s="36">
        <f t="shared" si="784"/>
        <v>0</v>
      </c>
      <c r="BE616" s="36">
        <f t="shared" si="785"/>
        <v>0</v>
      </c>
      <c r="BF616" s="36">
        <f t="shared" si="786"/>
        <v>0</v>
      </c>
      <c r="BG616" s="36">
        <f t="shared" si="787"/>
        <v>0</v>
      </c>
      <c r="BH616" s="36">
        <f t="shared" si="788"/>
        <v>0</v>
      </c>
      <c r="BI616" s="36">
        <f t="shared" si="789"/>
        <v>0</v>
      </c>
      <c r="BJ616" s="118">
        <f t="shared" si="769"/>
        <v>0</v>
      </c>
      <c r="BK616" s="37"/>
      <c r="BL616" s="38">
        <f t="shared" si="790"/>
        <v>0</v>
      </c>
      <c r="BM616" s="39">
        <f>IF(BA616+AP616+T615&gt;=F$8,0,IF(SUM($BL616:BL616)&lt;$C616,MIN(F$8-(BA616+AP616+T615),$C616-SUM($BL616:BL616)),0))</f>
        <v>0</v>
      </c>
      <c r="BN616" s="39">
        <f>IF(BB616+AQ616+U615&gt;=G$8,0,IF(SUM($BL616:BM616)&lt;$C616,MIN(G$8-(BB616+AQ616+U615),$C616-SUM($BL616:BM616)),0))</f>
        <v>0</v>
      </c>
      <c r="BO616" s="39">
        <f>IF(BC616+AR616+V615&gt;=H$8,0,IF(SUM($BL616:BN616)&lt;$C616,MIN(H$8-(BC616+AR616+V615),$C616-SUM($BL616:BN616)),0))</f>
        <v>0</v>
      </c>
      <c r="BP616" s="39">
        <f>IF(BD616+AS616+W615&gt;=I$8,0,IF(SUM($BL616:BO616)&lt;$C616,MIN(I$8-(BD616+AS616+W615),$C616-SUM($BL616:BO616)),0))</f>
        <v>0</v>
      </c>
      <c r="BQ616" s="39">
        <f>IF(BE616+AT616+X615&gt;=J$8,0,IF(SUM($BL616:BP616)&lt;$C616,MIN(J$8-(BE616+AT616+X615),$C616-SUM($BL616:BP616)),0))</f>
        <v>0</v>
      </c>
      <c r="BR616" s="39">
        <f>IF(BF616+AU616+Y615&gt;=K$8,0,IF(SUM($BL616:BQ616)&lt;$C616,MIN(K$8-(BF616+AU616+Y615),$C616-SUM($BL616:BQ616)),0))</f>
        <v>0</v>
      </c>
      <c r="BS616" s="39">
        <f>IF(BG616+AV616+Z615&gt;=L$8,0,IF(SUM($BL616:BR616)&lt;$C616,MIN(L$8-(BG616+AV616+Z615),$C616-SUM($BL616:BR616)),0))</f>
        <v>0</v>
      </c>
      <c r="BT616" s="39">
        <f>IF(BH616+AW616+AA615&gt;=M$8,0,IF(SUM($BL616:BS616)&lt;$C616,MIN(M$8-(BH616+AW616+AA615),$C616-SUM($BL616:BS616)),0))</f>
        <v>0</v>
      </c>
      <c r="BU616" s="39">
        <f>IF(BI616+AX616+AB615&gt;=N$8,0,IF(SUM($BL616:BT616)&lt;$C616,MIN(N$8-(BI616+AX616+AB615),$C616-SUM($BL616:BT616)),0))</f>
        <v>0</v>
      </c>
      <c r="BW616" s="52" t="e">
        <f t="shared" si="791"/>
        <v>#N/A</v>
      </c>
      <c r="BX616" s="174" t="e">
        <f t="shared" si="792"/>
        <v>#N/A</v>
      </c>
      <c r="BY616" s="39">
        <f t="shared" si="770"/>
        <v>0</v>
      </c>
      <c r="BZ616" s="174" t="e">
        <f t="shared" si="793"/>
        <v>#N/A</v>
      </c>
      <c r="CA616" s="37">
        <f t="shared" si="771"/>
        <v>0</v>
      </c>
      <c r="CB616" s="174" t="e">
        <f t="shared" si="794"/>
        <v>#N/A</v>
      </c>
      <c r="CC616" s="39">
        <f t="shared" si="772"/>
        <v>0</v>
      </c>
      <c r="CD616" s="174" t="e">
        <f t="shared" si="795"/>
        <v>#N/A</v>
      </c>
      <c r="CE616" s="39">
        <f t="shared" si="773"/>
        <v>0</v>
      </c>
      <c r="CF616" s="174" t="e">
        <f t="shared" si="796"/>
        <v>#N/A</v>
      </c>
      <c r="CG616" s="39">
        <f t="shared" si="774"/>
        <v>0</v>
      </c>
      <c r="CH616" s="174" t="e">
        <f t="shared" si="797"/>
        <v>#N/A</v>
      </c>
      <c r="CI616" s="39">
        <f t="shared" si="775"/>
        <v>0</v>
      </c>
      <c r="CJ616" s="174" t="e">
        <f t="shared" si="798"/>
        <v>#N/A</v>
      </c>
      <c r="CK616" s="39">
        <f t="shared" si="776"/>
        <v>0</v>
      </c>
      <c r="CL616" s="174" t="e">
        <f t="shared" si="799"/>
        <v>#N/A</v>
      </c>
      <c r="CM616" s="39">
        <f t="shared" si="777"/>
        <v>0</v>
      </c>
      <c r="CN616" s="174" t="e">
        <f t="shared" si="800"/>
        <v>#N/A</v>
      </c>
      <c r="CO616" s="39">
        <f t="shared" si="778"/>
        <v>0</v>
      </c>
      <c r="CP616" s="174" t="e">
        <f t="shared" si="801"/>
        <v>#N/A</v>
      </c>
      <c r="CQ616" s="39">
        <f t="shared" si="779"/>
        <v>0</v>
      </c>
      <c r="CR616" s="39" t="e">
        <f>IF(ISERROR(BX616),NA(),(BY616/Calculator!$E$6)/2)</f>
        <v>#N/A</v>
      </c>
      <c r="CS616" s="39" t="e">
        <f>IF(ISERROR(BZ616),NA(),(CA616/Calculator!$E$6)/2)</f>
        <v>#N/A</v>
      </c>
      <c r="CT616" s="39" t="e">
        <f>IF(ISERROR(CB616),NA(),(CC616/Calculator!$E$6)/2)</f>
        <v>#N/A</v>
      </c>
      <c r="CU616" s="39" t="e">
        <f>IF(ISERROR(CD616),NA(),(CE616/Calculator!$E$6)/2)</f>
        <v>#N/A</v>
      </c>
      <c r="CV616" s="39" t="e">
        <f>IF(ISERROR(CF616),NA(),(CG616/Calculator!$E$6)/2)</f>
        <v>#N/A</v>
      </c>
      <c r="CW616" s="39" t="e">
        <f>IF(ISERROR(CH616),NA(),(CI616/Calculator!$E$6)/2)</f>
        <v>#N/A</v>
      </c>
      <c r="CX616" s="39" t="e">
        <f>IF(ISERROR(CJ616),NA(),(CK616/Calculator!$E$6)/2)</f>
        <v>#N/A</v>
      </c>
      <c r="CY616" s="39" t="e">
        <f>IF(ISERROR(CL616),NA(),(CM616/Calculator!$E$6)/2)</f>
        <v>#N/A</v>
      </c>
      <c r="CZ616" s="39" t="e">
        <f>IF(ISERROR(CN616),NA(),(CO616/Calculator!$E$6)/2)</f>
        <v>#N/A</v>
      </c>
      <c r="DA616" s="39" t="e">
        <f>IF(ISERROR(CP616),NA(),(CQ616/Calculator!$E$6)/2)</f>
        <v>#N/A</v>
      </c>
    </row>
    <row r="617" spans="1:105" s="34" customFormat="1" ht="12" thickBot="1" x14ac:dyDescent="0.25">
      <c r="A617" s="51" t="str">
        <f t="shared" si="734"/>
        <v/>
      </c>
      <c r="B617" s="52" t="str">
        <f t="shared" si="802"/>
        <v/>
      </c>
      <c r="C617" s="53" t="str">
        <f t="shared" si="735"/>
        <v/>
      </c>
      <c r="D617" s="54"/>
      <c r="E617" s="36">
        <f t="shared" si="736"/>
        <v>0</v>
      </c>
      <c r="F617" s="36">
        <f t="shared" si="737"/>
        <v>0</v>
      </c>
      <c r="G617" s="36">
        <f t="shared" si="738"/>
        <v>0</v>
      </c>
      <c r="H617" s="36">
        <f t="shared" si="739"/>
        <v>0</v>
      </c>
      <c r="I617" s="36">
        <f t="shared" si="740"/>
        <v>0</v>
      </c>
      <c r="J617" s="36">
        <f t="shared" si="741"/>
        <v>0</v>
      </c>
      <c r="K617" s="36">
        <f t="shared" si="742"/>
        <v>0</v>
      </c>
      <c r="L617" s="36">
        <f t="shared" si="743"/>
        <v>0</v>
      </c>
      <c r="M617" s="36">
        <f t="shared" si="744"/>
        <v>0</v>
      </c>
      <c r="N617" s="36">
        <f t="shared" si="745"/>
        <v>0</v>
      </c>
      <c r="O617" s="49">
        <f t="shared" si="746"/>
        <v>0</v>
      </c>
      <c r="P617" s="132" t="str">
        <f t="shared" si="747"/>
        <v/>
      </c>
      <c r="Q617" s="50">
        <f t="shared" si="748"/>
        <v>0</v>
      </c>
      <c r="R617" s="37"/>
      <c r="S617" s="36">
        <f t="shared" si="749"/>
        <v>1000</v>
      </c>
      <c r="T617" s="36">
        <f t="shared" si="750"/>
        <v>0</v>
      </c>
      <c r="U617" s="36">
        <f t="shared" si="751"/>
        <v>0</v>
      </c>
      <c r="V617" s="36">
        <f t="shared" si="752"/>
        <v>0</v>
      </c>
      <c r="W617" s="36">
        <f t="shared" si="753"/>
        <v>3000</v>
      </c>
      <c r="X617" s="36">
        <f t="shared" si="754"/>
        <v>0</v>
      </c>
      <c r="Y617" s="36">
        <f t="shared" si="755"/>
        <v>0</v>
      </c>
      <c r="Z617" s="36">
        <f t="shared" si="756"/>
        <v>171198.74999999997</v>
      </c>
      <c r="AA617" s="36">
        <f t="shared" si="757"/>
        <v>0</v>
      </c>
      <c r="AB617" s="36">
        <f t="shared" si="758"/>
        <v>0</v>
      </c>
      <c r="AC617" s="40"/>
      <c r="AD617" s="36">
        <f t="shared" si="724"/>
        <v>0</v>
      </c>
      <c r="AE617" s="36">
        <f t="shared" si="725"/>
        <v>0</v>
      </c>
      <c r="AF617" s="36">
        <f t="shared" si="726"/>
        <v>0</v>
      </c>
      <c r="AG617" s="36">
        <f t="shared" si="727"/>
        <v>0</v>
      </c>
      <c r="AH617" s="36">
        <f t="shared" si="728"/>
        <v>0</v>
      </c>
      <c r="AI617" s="36">
        <f t="shared" si="729"/>
        <v>0</v>
      </c>
      <c r="AJ617" s="36">
        <f t="shared" si="730"/>
        <v>0</v>
      </c>
      <c r="AK617" s="36">
        <f t="shared" si="731"/>
        <v>0</v>
      </c>
      <c r="AL617" s="36">
        <f t="shared" si="732"/>
        <v>0</v>
      </c>
      <c r="AM617" s="36">
        <f t="shared" si="733"/>
        <v>0</v>
      </c>
      <c r="AN617" s="40"/>
      <c r="AO617" s="36">
        <f t="shared" si="759"/>
        <v>0</v>
      </c>
      <c r="AP617" s="36">
        <f t="shared" si="760"/>
        <v>0</v>
      </c>
      <c r="AQ617" s="36">
        <f t="shared" si="761"/>
        <v>0</v>
      </c>
      <c r="AR617" s="36">
        <f t="shared" si="762"/>
        <v>0</v>
      </c>
      <c r="AS617" s="36">
        <f t="shared" si="763"/>
        <v>0</v>
      </c>
      <c r="AT617" s="36">
        <f t="shared" si="764"/>
        <v>0</v>
      </c>
      <c r="AU617" s="36">
        <f t="shared" si="765"/>
        <v>0</v>
      </c>
      <c r="AV617" s="36">
        <f t="shared" si="766"/>
        <v>497.88</v>
      </c>
      <c r="AW617" s="36">
        <f t="shared" si="767"/>
        <v>0</v>
      </c>
      <c r="AX617" s="36">
        <f t="shared" si="768"/>
        <v>0</v>
      </c>
      <c r="AZ617" s="36">
        <f t="shared" si="780"/>
        <v>0</v>
      </c>
      <c r="BA617" s="36">
        <f t="shared" si="781"/>
        <v>0</v>
      </c>
      <c r="BB617" s="36">
        <f t="shared" si="782"/>
        <v>0</v>
      </c>
      <c r="BC617" s="36">
        <f t="shared" si="783"/>
        <v>0</v>
      </c>
      <c r="BD617" s="36">
        <f t="shared" si="784"/>
        <v>0</v>
      </c>
      <c r="BE617" s="36">
        <f t="shared" si="785"/>
        <v>0</v>
      </c>
      <c r="BF617" s="36">
        <f t="shared" si="786"/>
        <v>0</v>
      </c>
      <c r="BG617" s="36">
        <f t="shared" si="787"/>
        <v>0</v>
      </c>
      <c r="BH617" s="36">
        <f t="shared" si="788"/>
        <v>0</v>
      </c>
      <c r="BI617" s="36">
        <f t="shared" si="789"/>
        <v>0</v>
      </c>
      <c r="BJ617" s="118">
        <f t="shared" si="769"/>
        <v>0</v>
      </c>
      <c r="BK617" s="37"/>
      <c r="BL617" s="38">
        <f t="shared" si="790"/>
        <v>0</v>
      </c>
      <c r="BM617" s="39">
        <f>IF(BA617+AP617+T616&gt;=F$8,0,IF(SUM($BL617:BL617)&lt;$C617,MIN(F$8-(BA617+AP617+T616),$C617-SUM($BL617:BL617)),0))</f>
        <v>0</v>
      </c>
      <c r="BN617" s="39">
        <f>IF(BB617+AQ617+U616&gt;=G$8,0,IF(SUM($BL617:BM617)&lt;$C617,MIN(G$8-(BB617+AQ617+U616),$C617-SUM($BL617:BM617)),0))</f>
        <v>0</v>
      </c>
      <c r="BO617" s="39">
        <f>IF(BC617+AR617+V616&gt;=H$8,0,IF(SUM($BL617:BN617)&lt;$C617,MIN(H$8-(BC617+AR617+V616),$C617-SUM($BL617:BN617)),0))</f>
        <v>0</v>
      </c>
      <c r="BP617" s="39">
        <f>IF(BD617+AS617+W616&gt;=I$8,0,IF(SUM($BL617:BO617)&lt;$C617,MIN(I$8-(BD617+AS617+W616),$C617-SUM($BL617:BO617)),0))</f>
        <v>0</v>
      </c>
      <c r="BQ617" s="39">
        <f>IF(BE617+AT617+X616&gt;=J$8,0,IF(SUM($BL617:BP617)&lt;$C617,MIN(J$8-(BE617+AT617+X616),$C617-SUM($BL617:BP617)),0))</f>
        <v>0</v>
      </c>
      <c r="BR617" s="39">
        <f>IF(BF617+AU617+Y616&gt;=K$8,0,IF(SUM($BL617:BQ617)&lt;$C617,MIN(K$8-(BF617+AU617+Y616),$C617-SUM($BL617:BQ617)),0))</f>
        <v>0</v>
      </c>
      <c r="BS617" s="39">
        <f>IF(BG617+AV617+Z616&gt;=L$8,0,IF(SUM($BL617:BR617)&lt;$C617,MIN(L$8-(BG617+AV617+Z616),$C617-SUM($BL617:BR617)),0))</f>
        <v>0</v>
      </c>
      <c r="BT617" s="39">
        <f>IF(BH617+AW617+AA616&gt;=M$8,0,IF(SUM($BL617:BS617)&lt;$C617,MIN(M$8-(BH617+AW617+AA616),$C617-SUM($BL617:BS617)),0))</f>
        <v>0</v>
      </c>
      <c r="BU617" s="39">
        <f>IF(BI617+AX617+AB616&gt;=N$8,0,IF(SUM($BL617:BT617)&lt;$C617,MIN(N$8-(BI617+AX617+AB616),$C617-SUM($BL617:BT617)),0))</f>
        <v>0</v>
      </c>
      <c r="BW617" s="52" t="e">
        <f t="shared" si="791"/>
        <v>#N/A</v>
      </c>
      <c r="BX617" s="174" t="e">
        <f t="shared" si="792"/>
        <v>#N/A</v>
      </c>
      <c r="BY617" s="39">
        <f t="shared" si="770"/>
        <v>0</v>
      </c>
      <c r="BZ617" s="174" t="e">
        <f t="shared" si="793"/>
        <v>#N/A</v>
      </c>
      <c r="CA617" s="37">
        <f t="shared" si="771"/>
        <v>0</v>
      </c>
      <c r="CB617" s="174" t="e">
        <f t="shared" si="794"/>
        <v>#N/A</v>
      </c>
      <c r="CC617" s="39">
        <f t="shared" si="772"/>
        <v>0</v>
      </c>
      <c r="CD617" s="174" t="e">
        <f t="shared" si="795"/>
        <v>#N/A</v>
      </c>
      <c r="CE617" s="39">
        <f t="shared" si="773"/>
        <v>0</v>
      </c>
      <c r="CF617" s="174" t="e">
        <f t="shared" si="796"/>
        <v>#N/A</v>
      </c>
      <c r="CG617" s="39">
        <f t="shared" si="774"/>
        <v>0</v>
      </c>
      <c r="CH617" s="174" t="e">
        <f t="shared" si="797"/>
        <v>#N/A</v>
      </c>
      <c r="CI617" s="39">
        <f t="shared" si="775"/>
        <v>0</v>
      </c>
      <c r="CJ617" s="174" t="e">
        <f t="shared" si="798"/>
        <v>#N/A</v>
      </c>
      <c r="CK617" s="39">
        <f t="shared" si="776"/>
        <v>0</v>
      </c>
      <c r="CL617" s="174" t="e">
        <f t="shared" si="799"/>
        <v>#N/A</v>
      </c>
      <c r="CM617" s="39">
        <f t="shared" si="777"/>
        <v>0</v>
      </c>
      <c r="CN617" s="174" t="e">
        <f t="shared" si="800"/>
        <v>#N/A</v>
      </c>
      <c r="CO617" s="39">
        <f t="shared" si="778"/>
        <v>0</v>
      </c>
      <c r="CP617" s="174" t="e">
        <f t="shared" si="801"/>
        <v>#N/A</v>
      </c>
      <c r="CQ617" s="39">
        <f t="shared" si="779"/>
        <v>0</v>
      </c>
      <c r="CR617" s="39" t="e">
        <f>IF(ISERROR(BX617),NA(),(BY617/Calculator!$E$6)/2)</f>
        <v>#N/A</v>
      </c>
      <c r="CS617" s="39" t="e">
        <f>IF(ISERROR(BZ617),NA(),(CA617/Calculator!$E$6)/2)</f>
        <v>#N/A</v>
      </c>
      <c r="CT617" s="39" t="e">
        <f>IF(ISERROR(CB617),NA(),(CC617/Calculator!$E$6)/2)</f>
        <v>#N/A</v>
      </c>
      <c r="CU617" s="39" t="e">
        <f>IF(ISERROR(CD617),NA(),(CE617/Calculator!$E$6)/2)</f>
        <v>#N/A</v>
      </c>
      <c r="CV617" s="39" t="e">
        <f>IF(ISERROR(CF617),NA(),(CG617/Calculator!$E$6)/2)</f>
        <v>#N/A</v>
      </c>
      <c r="CW617" s="39" t="e">
        <f>IF(ISERROR(CH617),NA(),(CI617/Calculator!$E$6)/2)</f>
        <v>#N/A</v>
      </c>
      <c r="CX617" s="39" t="e">
        <f>IF(ISERROR(CJ617),NA(),(CK617/Calculator!$E$6)/2)</f>
        <v>#N/A</v>
      </c>
      <c r="CY617" s="39" t="e">
        <f>IF(ISERROR(CL617),NA(),(CM617/Calculator!$E$6)/2)</f>
        <v>#N/A</v>
      </c>
      <c r="CZ617" s="39" t="e">
        <f>IF(ISERROR(CN617),NA(),(CO617/Calculator!$E$6)/2)</f>
        <v>#N/A</v>
      </c>
      <c r="DA617" s="39" t="e">
        <f>IF(ISERROR(CP617),NA(),(CQ617/Calculator!$E$6)/2)</f>
        <v>#N/A</v>
      </c>
    </row>
    <row r="618" spans="1:105" s="34" customFormat="1" ht="12" thickBot="1" x14ac:dyDescent="0.25">
      <c r="A618" s="51" t="str">
        <f t="shared" si="734"/>
        <v/>
      </c>
      <c r="B618" s="52" t="str">
        <f t="shared" si="802"/>
        <v/>
      </c>
      <c r="C618" s="53" t="str">
        <f t="shared" si="735"/>
        <v/>
      </c>
      <c r="D618" s="54"/>
      <c r="E618" s="36">
        <f t="shared" si="736"/>
        <v>0</v>
      </c>
      <c r="F618" s="36">
        <f t="shared" si="737"/>
        <v>0</v>
      </c>
      <c r="G618" s="36">
        <f t="shared" si="738"/>
        <v>0</v>
      </c>
      <c r="H618" s="36">
        <f t="shared" si="739"/>
        <v>0</v>
      </c>
      <c r="I618" s="36">
        <f t="shared" si="740"/>
        <v>0</v>
      </c>
      <c r="J618" s="36">
        <f t="shared" si="741"/>
        <v>0</v>
      </c>
      <c r="K618" s="36">
        <f t="shared" si="742"/>
        <v>0</v>
      </c>
      <c r="L618" s="36">
        <f t="shared" si="743"/>
        <v>0</v>
      </c>
      <c r="M618" s="36">
        <f t="shared" si="744"/>
        <v>0</v>
      </c>
      <c r="N618" s="36">
        <f t="shared" si="745"/>
        <v>0</v>
      </c>
      <c r="O618" s="49">
        <f t="shared" si="746"/>
        <v>0</v>
      </c>
      <c r="P618" s="132" t="str">
        <f t="shared" si="747"/>
        <v/>
      </c>
      <c r="Q618" s="50">
        <f t="shared" si="748"/>
        <v>0</v>
      </c>
      <c r="R618" s="37"/>
      <c r="S618" s="36">
        <f t="shared" si="749"/>
        <v>1000</v>
      </c>
      <c r="T618" s="36">
        <f t="shared" si="750"/>
        <v>0</v>
      </c>
      <c r="U618" s="36">
        <f t="shared" si="751"/>
        <v>0</v>
      </c>
      <c r="V618" s="36">
        <f t="shared" si="752"/>
        <v>0</v>
      </c>
      <c r="W618" s="36">
        <f t="shared" si="753"/>
        <v>3000</v>
      </c>
      <c r="X618" s="36">
        <f t="shared" si="754"/>
        <v>0</v>
      </c>
      <c r="Y618" s="36">
        <f t="shared" si="755"/>
        <v>0</v>
      </c>
      <c r="Z618" s="36">
        <f t="shared" si="756"/>
        <v>171698.07999999996</v>
      </c>
      <c r="AA618" s="36">
        <f t="shared" si="757"/>
        <v>0</v>
      </c>
      <c r="AB618" s="36">
        <f t="shared" si="758"/>
        <v>0</v>
      </c>
      <c r="AC618" s="40"/>
      <c r="AD618" s="36">
        <f t="shared" si="724"/>
        <v>0</v>
      </c>
      <c r="AE618" s="36">
        <f t="shared" si="725"/>
        <v>0</v>
      </c>
      <c r="AF618" s="36">
        <f t="shared" si="726"/>
        <v>0</v>
      </c>
      <c r="AG618" s="36">
        <f t="shared" si="727"/>
        <v>0</v>
      </c>
      <c r="AH618" s="36">
        <f t="shared" si="728"/>
        <v>0</v>
      </c>
      <c r="AI618" s="36">
        <f t="shared" si="729"/>
        <v>0</v>
      </c>
      <c r="AJ618" s="36">
        <f t="shared" si="730"/>
        <v>0</v>
      </c>
      <c r="AK618" s="36">
        <f t="shared" si="731"/>
        <v>0</v>
      </c>
      <c r="AL618" s="36">
        <f t="shared" si="732"/>
        <v>0</v>
      </c>
      <c r="AM618" s="36">
        <f t="shared" si="733"/>
        <v>0</v>
      </c>
      <c r="AN618" s="40"/>
      <c r="AO618" s="36">
        <f t="shared" si="759"/>
        <v>0</v>
      </c>
      <c r="AP618" s="36">
        <f t="shared" si="760"/>
        <v>0</v>
      </c>
      <c r="AQ618" s="36">
        <f t="shared" si="761"/>
        <v>0</v>
      </c>
      <c r="AR618" s="36">
        <f t="shared" si="762"/>
        <v>0</v>
      </c>
      <c r="AS618" s="36">
        <f t="shared" si="763"/>
        <v>0</v>
      </c>
      <c r="AT618" s="36">
        <f t="shared" si="764"/>
        <v>0</v>
      </c>
      <c r="AU618" s="36">
        <f t="shared" si="765"/>
        <v>0</v>
      </c>
      <c r="AV618" s="36">
        <f t="shared" si="766"/>
        <v>499.33</v>
      </c>
      <c r="AW618" s="36">
        <f t="shared" si="767"/>
        <v>0</v>
      </c>
      <c r="AX618" s="36">
        <f t="shared" si="768"/>
        <v>0</v>
      </c>
      <c r="AZ618" s="36">
        <f t="shared" si="780"/>
        <v>0</v>
      </c>
      <c r="BA618" s="36">
        <f t="shared" si="781"/>
        <v>0</v>
      </c>
      <c r="BB618" s="36">
        <f t="shared" si="782"/>
        <v>0</v>
      </c>
      <c r="BC618" s="36">
        <f t="shared" si="783"/>
        <v>0</v>
      </c>
      <c r="BD618" s="36">
        <f t="shared" si="784"/>
        <v>0</v>
      </c>
      <c r="BE618" s="36">
        <f t="shared" si="785"/>
        <v>0</v>
      </c>
      <c r="BF618" s="36">
        <f t="shared" si="786"/>
        <v>0</v>
      </c>
      <c r="BG618" s="36">
        <f t="shared" si="787"/>
        <v>0</v>
      </c>
      <c r="BH618" s="36">
        <f t="shared" si="788"/>
        <v>0</v>
      </c>
      <c r="BI618" s="36">
        <f t="shared" si="789"/>
        <v>0</v>
      </c>
      <c r="BJ618" s="118">
        <f t="shared" si="769"/>
        <v>0</v>
      </c>
      <c r="BK618" s="37"/>
      <c r="BL618" s="38">
        <f t="shared" si="790"/>
        <v>0</v>
      </c>
      <c r="BM618" s="39">
        <f>IF(BA618+AP618+T617&gt;=F$8,0,IF(SUM($BL618:BL618)&lt;$C618,MIN(F$8-(BA618+AP618+T617),$C618-SUM($BL618:BL618)),0))</f>
        <v>0</v>
      </c>
      <c r="BN618" s="39">
        <f>IF(BB618+AQ618+U617&gt;=G$8,0,IF(SUM($BL618:BM618)&lt;$C618,MIN(G$8-(BB618+AQ618+U617),$C618-SUM($BL618:BM618)),0))</f>
        <v>0</v>
      </c>
      <c r="BO618" s="39">
        <f>IF(BC618+AR618+V617&gt;=H$8,0,IF(SUM($BL618:BN618)&lt;$C618,MIN(H$8-(BC618+AR618+V617),$C618-SUM($BL618:BN618)),0))</f>
        <v>0</v>
      </c>
      <c r="BP618" s="39">
        <f>IF(BD618+AS618+W617&gt;=I$8,0,IF(SUM($BL618:BO618)&lt;$C618,MIN(I$8-(BD618+AS618+W617),$C618-SUM($BL618:BO618)),0))</f>
        <v>0</v>
      </c>
      <c r="BQ618" s="39">
        <f>IF(BE618+AT618+X617&gt;=J$8,0,IF(SUM($BL618:BP618)&lt;$C618,MIN(J$8-(BE618+AT618+X617),$C618-SUM($BL618:BP618)),0))</f>
        <v>0</v>
      </c>
      <c r="BR618" s="39">
        <f>IF(BF618+AU618+Y617&gt;=K$8,0,IF(SUM($BL618:BQ618)&lt;$C618,MIN(K$8-(BF618+AU618+Y617),$C618-SUM($BL618:BQ618)),0))</f>
        <v>0</v>
      </c>
      <c r="BS618" s="39">
        <f>IF(BG618+AV618+Z617&gt;=L$8,0,IF(SUM($BL618:BR618)&lt;$C618,MIN(L$8-(BG618+AV618+Z617),$C618-SUM($BL618:BR618)),0))</f>
        <v>0</v>
      </c>
      <c r="BT618" s="39">
        <f>IF(BH618+AW618+AA617&gt;=M$8,0,IF(SUM($BL618:BS618)&lt;$C618,MIN(M$8-(BH618+AW618+AA617),$C618-SUM($BL618:BS618)),0))</f>
        <v>0</v>
      </c>
      <c r="BU618" s="39">
        <f>IF(BI618+AX618+AB617&gt;=N$8,0,IF(SUM($BL618:BT618)&lt;$C618,MIN(N$8-(BI618+AX618+AB617),$C618-SUM($BL618:BT618)),0))</f>
        <v>0</v>
      </c>
      <c r="BW618" s="52" t="e">
        <f t="shared" si="791"/>
        <v>#N/A</v>
      </c>
      <c r="BX618" s="174" t="e">
        <f t="shared" si="792"/>
        <v>#N/A</v>
      </c>
      <c r="BY618" s="39">
        <f t="shared" si="770"/>
        <v>0</v>
      </c>
      <c r="BZ618" s="174" t="e">
        <f t="shared" si="793"/>
        <v>#N/A</v>
      </c>
      <c r="CA618" s="37">
        <f t="shared" si="771"/>
        <v>0</v>
      </c>
      <c r="CB618" s="174" t="e">
        <f t="shared" si="794"/>
        <v>#N/A</v>
      </c>
      <c r="CC618" s="39">
        <f t="shared" si="772"/>
        <v>0</v>
      </c>
      <c r="CD618" s="174" t="e">
        <f t="shared" si="795"/>
        <v>#N/A</v>
      </c>
      <c r="CE618" s="39">
        <f t="shared" si="773"/>
        <v>0</v>
      </c>
      <c r="CF618" s="174" t="e">
        <f t="shared" si="796"/>
        <v>#N/A</v>
      </c>
      <c r="CG618" s="39">
        <f t="shared" si="774"/>
        <v>0</v>
      </c>
      <c r="CH618" s="174" t="e">
        <f t="shared" si="797"/>
        <v>#N/A</v>
      </c>
      <c r="CI618" s="39">
        <f t="shared" si="775"/>
        <v>0</v>
      </c>
      <c r="CJ618" s="174" t="e">
        <f t="shared" si="798"/>
        <v>#N/A</v>
      </c>
      <c r="CK618" s="39">
        <f t="shared" si="776"/>
        <v>0</v>
      </c>
      <c r="CL618" s="174" t="e">
        <f t="shared" si="799"/>
        <v>#N/A</v>
      </c>
      <c r="CM618" s="39">
        <f t="shared" si="777"/>
        <v>0</v>
      </c>
      <c r="CN618" s="174" t="e">
        <f t="shared" si="800"/>
        <v>#N/A</v>
      </c>
      <c r="CO618" s="39">
        <f t="shared" si="778"/>
        <v>0</v>
      </c>
      <c r="CP618" s="174" t="e">
        <f t="shared" si="801"/>
        <v>#N/A</v>
      </c>
      <c r="CQ618" s="39">
        <f t="shared" si="779"/>
        <v>0</v>
      </c>
      <c r="CR618" s="39" t="e">
        <f>IF(ISERROR(BX618),NA(),(BY618/Calculator!$E$6)/2)</f>
        <v>#N/A</v>
      </c>
      <c r="CS618" s="39" t="e">
        <f>IF(ISERROR(BZ618),NA(),(CA618/Calculator!$E$6)/2)</f>
        <v>#N/A</v>
      </c>
      <c r="CT618" s="39" t="e">
        <f>IF(ISERROR(CB618),NA(),(CC618/Calculator!$E$6)/2)</f>
        <v>#N/A</v>
      </c>
      <c r="CU618" s="39" t="e">
        <f>IF(ISERROR(CD618),NA(),(CE618/Calculator!$E$6)/2)</f>
        <v>#N/A</v>
      </c>
      <c r="CV618" s="39" t="e">
        <f>IF(ISERROR(CF618),NA(),(CG618/Calculator!$E$6)/2)</f>
        <v>#N/A</v>
      </c>
      <c r="CW618" s="39" t="e">
        <f>IF(ISERROR(CH618),NA(),(CI618/Calculator!$E$6)/2)</f>
        <v>#N/A</v>
      </c>
      <c r="CX618" s="39" t="e">
        <f>IF(ISERROR(CJ618),NA(),(CK618/Calculator!$E$6)/2)</f>
        <v>#N/A</v>
      </c>
      <c r="CY618" s="39" t="e">
        <f>IF(ISERROR(CL618),NA(),(CM618/Calculator!$E$6)/2)</f>
        <v>#N/A</v>
      </c>
      <c r="CZ618" s="39" t="e">
        <f>IF(ISERROR(CN618),NA(),(CO618/Calculator!$E$6)/2)</f>
        <v>#N/A</v>
      </c>
      <c r="DA618" s="39" t="e">
        <f>IF(ISERROR(CP618),NA(),(CQ618/Calculator!$E$6)/2)</f>
        <v>#N/A</v>
      </c>
    </row>
    <row r="619" spans="1:105" s="34" customFormat="1" ht="12" thickBot="1" x14ac:dyDescent="0.25">
      <c r="A619" s="51" t="str">
        <f t="shared" si="734"/>
        <v/>
      </c>
      <c r="B619" s="52" t="str">
        <f t="shared" si="802"/>
        <v/>
      </c>
      <c r="C619" s="53" t="str">
        <f t="shared" si="735"/>
        <v/>
      </c>
      <c r="D619" s="54"/>
      <c r="E619" s="36">
        <f t="shared" si="736"/>
        <v>0</v>
      </c>
      <c r="F619" s="36">
        <f t="shared" si="737"/>
        <v>0</v>
      </c>
      <c r="G619" s="36">
        <f t="shared" si="738"/>
        <v>0</v>
      </c>
      <c r="H619" s="36">
        <f t="shared" si="739"/>
        <v>0</v>
      </c>
      <c r="I619" s="36">
        <f t="shared" si="740"/>
        <v>0</v>
      </c>
      <c r="J619" s="36">
        <f t="shared" si="741"/>
        <v>0</v>
      </c>
      <c r="K619" s="36">
        <f t="shared" si="742"/>
        <v>0</v>
      </c>
      <c r="L619" s="36">
        <f t="shared" si="743"/>
        <v>0</v>
      </c>
      <c r="M619" s="36">
        <f t="shared" si="744"/>
        <v>0</v>
      </c>
      <c r="N619" s="36">
        <f t="shared" si="745"/>
        <v>0</v>
      </c>
      <c r="O619" s="49">
        <f t="shared" si="746"/>
        <v>0</v>
      </c>
      <c r="P619" s="132" t="str">
        <f t="shared" si="747"/>
        <v/>
      </c>
      <c r="Q619" s="50">
        <f t="shared" si="748"/>
        <v>0</v>
      </c>
      <c r="R619" s="37"/>
      <c r="S619" s="36">
        <f t="shared" si="749"/>
        <v>1000</v>
      </c>
      <c r="T619" s="36">
        <f t="shared" si="750"/>
        <v>0</v>
      </c>
      <c r="U619" s="36">
        <f t="shared" si="751"/>
        <v>0</v>
      </c>
      <c r="V619" s="36">
        <f t="shared" si="752"/>
        <v>0</v>
      </c>
      <c r="W619" s="36">
        <f t="shared" si="753"/>
        <v>3000</v>
      </c>
      <c r="X619" s="36">
        <f t="shared" si="754"/>
        <v>0</v>
      </c>
      <c r="Y619" s="36">
        <f t="shared" si="755"/>
        <v>0</v>
      </c>
      <c r="Z619" s="36">
        <f t="shared" si="756"/>
        <v>172198.86999999997</v>
      </c>
      <c r="AA619" s="36">
        <f t="shared" si="757"/>
        <v>0</v>
      </c>
      <c r="AB619" s="36">
        <f t="shared" si="758"/>
        <v>0</v>
      </c>
      <c r="AC619" s="40"/>
      <c r="AD619" s="36">
        <f t="shared" si="724"/>
        <v>0</v>
      </c>
      <c r="AE619" s="36">
        <f t="shared" si="725"/>
        <v>0</v>
      </c>
      <c r="AF619" s="36">
        <f t="shared" si="726"/>
        <v>0</v>
      </c>
      <c r="AG619" s="36">
        <f t="shared" si="727"/>
        <v>0</v>
      </c>
      <c r="AH619" s="36">
        <f t="shared" si="728"/>
        <v>0</v>
      </c>
      <c r="AI619" s="36">
        <f t="shared" si="729"/>
        <v>0</v>
      </c>
      <c r="AJ619" s="36">
        <f t="shared" si="730"/>
        <v>0</v>
      </c>
      <c r="AK619" s="36">
        <f t="shared" si="731"/>
        <v>0</v>
      </c>
      <c r="AL619" s="36">
        <f t="shared" si="732"/>
        <v>0</v>
      </c>
      <c r="AM619" s="36">
        <f t="shared" si="733"/>
        <v>0</v>
      </c>
      <c r="AN619" s="40"/>
      <c r="AO619" s="36">
        <f t="shared" si="759"/>
        <v>0</v>
      </c>
      <c r="AP619" s="36">
        <f t="shared" si="760"/>
        <v>0</v>
      </c>
      <c r="AQ619" s="36">
        <f t="shared" si="761"/>
        <v>0</v>
      </c>
      <c r="AR619" s="36">
        <f t="shared" si="762"/>
        <v>0</v>
      </c>
      <c r="AS619" s="36">
        <f t="shared" si="763"/>
        <v>0</v>
      </c>
      <c r="AT619" s="36">
        <f t="shared" si="764"/>
        <v>0</v>
      </c>
      <c r="AU619" s="36">
        <f t="shared" si="765"/>
        <v>0</v>
      </c>
      <c r="AV619" s="36">
        <f t="shared" si="766"/>
        <v>500.79</v>
      </c>
      <c r="AW619" s="36">
        <f t="shared" si="767"/>
        <v>0</v>
      </c>
      <c r="AX619" s="36">
        <f t="shared" si="768"/>
        <v>0</v>
      </c>
      <c r="AZ619" s="36">
        <f t="shared" si="780"/>
        <v>0</v>
      </c>
      <c r="BA619" s="36">
        <f t="shared" si="781"/>
        <v>0</v>
      </c>
      <c r="BB619" s="36">
        <f t="shared" si="782"/>
        <v>0</v>
      </c>
      <c r="BC619" s="36">
        <f t="shared" si="783"/>
        <v>0</v>
      </c>
      <c r="BD619" s="36">
        <f t="shared" si="784"/>
        <v>0</v>
      </c>
      <c r="BE619" s="36">
        <f t="shared" si="785"/>
        <v>0</v>
      </c>
      <c r="BF619" s="36">
        <f t="shared" si="786"/>
        <v>0</v>
      </c>
      <c r="BG619" s="36">
        <f t="shared" si="787"/>
        <v>0</v>
      </c>
      <c r="BH619" s="36">
        <f t="shared" si="788"/>
        <v>0</v>
      </c>
      <c r="BI619" s="36">
        <f t="shared" si="789"/>
        <v>0</v>
      </c>
      <c r="BJ619" s="118">
        <f t="shared" si="769"/>
        <v>0</v>
      </c>
      <c r="BK619" s="37"/>
      <c r="BL619" s="38">
        <f t="shared" si="790"/>
        <v>0</v>
      </c>
      <c r="BM619" s="39">
        <f>IF(BA619+AP619+T618&gt;=F$8,0,IF(SUM($BL619:BL619)&lt;$C619,MIN(F$8-(BA619+AP619+T618),$C619-SUM($BL619:BL619)),0))</f>
        <v>0</v>
      </c>
      <c r="BN619" s="39">
        <f>IF(BB619+AQ619+U618&gt;=G$8,0,IF(SUM($BL619:BM619)&lt;$C619,MIN(G$8-(BB619+AQ619+U618),$C619-SUM($BL619:BM619)),0))</f>
        <v>0</v>
      </c>
      <c r="BO619" s="39">
        <f>IF(BC619+AR619+V618&gt;=H$8,0,IF(SUM($BL619:BN619)&lt;$C619,MIN(H$8-(BC619+AR619+V618),$C619-SUM($BL619:BN619)),0))</f>
        <v>0</v>
      </c>
      <c r="BP619" s="39">
        <f>IF(BD619+AS619+W618&gt;=I$8,0,IF(SUM($BL619:BO619)&lt;$C619,MIN(I$8-(BD619+AS619+W618),$C619-SUM($BL619:BO619)),0))</f>
        <v>0</v>
      </c>
      <c r="BQ619" s="39">
        <f>IF(BE619+AT619+X618&gt;=J$8,0,IF(SUM($BL619:BP619)&lt;$C619,MIN(J$8-(BE619+AT619+X618),$C619-SUM($BL619:BP619)),0))</f>
        <v>0</v>
      </c>
      <c r="BR619" s="39">
        <f>IF(BF619+AU619+Y618&gt;=K$8,0,IF(SUM($BL619:BQ619)&lt;$C619,MIN(K$8-(BF619+AU619+Y618),$C619-SUM($BL619:BQ619)),0))</f>
        <v>0</v>
      </c>
      <c r="BS619" s="39">
        <f>IF(BG619+AV619+Z618&gt;=L$8,0,IF(SUM($BL619:BR619)&lt;$C619,MIN(L$8-(BG619+AV619+Z618),$C619-SUM($BL619:BR619)),0))</f>
        <v>0</v>
      </c>
      <c r="BT619" s="39">
        <f>IF(BH619+AW619+AA618&gt;=M$8,0,IF(SUM($BL619:BS619)&lt;$C619,MIN(M$8-(BH619+AW619+AA618),$C619-SUM($BL619:BS619)),0))</f>
        <v>0</v>
      </c>
      <c r="BU619" s="39">
        <f>IF(BI619+AX619+AB618&gt;=N$8,0,IF(SUM($BL619:BT619)&lt;$C619,MIN(N$8-(BI619+AX619+AB618),$C619-SUM($BL619:BT619)),0))</f>
        <v>0</v>
      </c>
      <c r="BW619" s="52" t="e">
        <f t="shared" si="791"/>
        <v>#N/A</v>
      </c>
      <c r="BX619" s="174" t="e">
        <f t="shared" si="792"/>
        <v>#N/A</v>
      </c>
      <c r="BY619" s="39">
        <f t="shared" si="770"/>
        <v>0</v>
      </c>
      <c r="BZ619" s="174" t="e">
        <f t="shared" si="793"/>
        <v>#N/A</v>
      </c>
      <c r="CA619" s="37">
        <f t="shared" si="771"/>
        <v>0</v>
      </c>
      <c r="CB619" s="174" t="e">
        <f t="shared" si="794"/>
        <v>#N/A</v>
      </c>
      <c r="CC619" s="39">
        <f t="shared" si="772"/>
        <v>0</v>
      </c>
      <c r="CD619" s="174" t="e">
        <f t="shared" si="795"/>
        <v>#N/A</v>
      </c>
      <c r="CE619" s="39">
        <f t="shared" si="773"/>
        <v>0</v>
      </c>
      <c r="CF619" s="174" t="e">
        <f t="shared" si="796"/>
        <v>#N/A</v>
      </c>
      <c r="CG619" s="39">
        <f t="shared" si="774"/>
        <v>0</v>
      </c>
      <c r="CH619" s="174" t="e">
        <f t="shared" si="797"/>
        <v>#N/A</v>
      </c>
      <c r="CI619" s="39">
        <f t="shared" si="775"/>
        <v>0</v>
      </c>
      <c r="CJ619" s="174" t="e">
        <f t="shared" si="798"/>
        <v>#N/A</v>
      </c>
      <c r="CK619" s="39">
        <f t="shared" si="776"/>
        <v>0</v>
      </c>
      <c r="CL619" s="174" t="e">
        <f t="shared" si="799"/>
        <v>#N/A</v>
      </c>
      <c r="CM619" s="39">
        <f t="shared" si="777"/>
        <v>0</v>
      </c>
      <c r="CN619" s="174" t="e">
        <f t="shared" si="800"/>
        <v>#N/A</v>
      </c>
      <c r="CO619" s="39">
        <f t="shared" si="778"/>
        <v>0</v>
      </c>
      <c r="CP619" s="174" t="e">
        <f t="shared" si="801"/>
        <v>#N/A</v>
      </c>
      <c r="CQ619" s="39">
        <f t="shared" si="779"/>
        <v>0</v>
      </c>
      <c r="CR619" s="39" t="e">
        <f>IF(ISERROR(BX619),NA(),(BY619/Calculator!$E$6)/2)</f>
        <v>#N/A</v>
      </c>
      <c r="CS619" s="39" t="e">
        <f>IF(ISERROR(BZ619),NA(),(CA619/Calculator!$E$6)/2)</f>
        <v>#N/A</v>
      </c>
      <c r="CT619" s="39" t="e">
        <f>IF(ISERROR(CB619),NA(),(CC619/Calculator!$E$6)/2)</f>
        <v>#N/A</v>
      </c>
      <c r="CU619" s="39" t="e">
        <f>IF(ISERROR(CD619),NA(),(CE619/Calculator!$E$6)/2)</f>
        <v>#N/A</v>
      </c>
      <c r="CV619" s="39" t="e">
        <f>IF(ISERROR(CF619),NA(),(CG619/Calculator!$E$6)/2)</f>
        <v>#N/A</v>
      </c>
      <c r="CW619" s="39" t="e">
        <f>IF(ISERROR(CH619),NA(),(CI619/Calculator!$E$6)/2)</f>
        <v>#N/A</v>
      </c>
      <c r="CX619" s="39" t="e">
        <f>IF(ISERROR(CJ619),NA(),(CK619/Calculator!$E$6)/2)</f>
        <v>#N/A</v>
      </c>
      <c r="CY619" s="39" t="e">
        <f>IF(ISERROR(CL619),NA(),(CM619/Calculator!$E$6)/2)</f>
        <v>#N/A</v>
      </c>
      <c r="CZ619" s="39" t="e">
        <f>IF(ISERROR(CN619),NA(),(CO619/Calculator!$E$6)/2)</f>
        <v>#N/A</v>
      </c>
      <c r="DA619" s="39" t="e">
        <f>IF(ISERROR(CP619),NA(),(CQ619/Calculator!$E$6)/2)</f>
        <v>#N/A</v>
      </c>
    </row>
    <row r="620" spans="1:105" s="34" customFormat="1" ht="11.4" x14ac:dyDescent="0.2">
      <c r="A620" s="41"/>
      <c r="B620" s="41"/>
      <c r="C620" s="48"/>
      <c r="D620" s="41"/>
      <c r="E620" s="41"/>
      <c r="F620" s="41"/>
      <c r="G620" s="41"/>
      <c r="H620" s="41"/>
      <c r="I620" s="41"/>
      <c r="J620" s="41"/>
      <c r="K620" s="41"/>
      <c r="L620" s="41"/>
      <c r="M620" s="41"/>
      <c r="N620" s="41"/>
      <c r="O620" s="41"/>
      <c r="P620" s="41"/>
      <c r="Q620" s="41"/>
      <c r="R620" s="41"/>
      <c r="S620" s="41"/>
      <c r="T620" s="41"/>
      <c r="U620" s="41"/>
      <c r="V620" s="41"/>
      <c r="W620" s="41"/>
      <c r="X620" s="41"/>
      <c r="Y620" s="41"/>
      <c r="Z620" s="41"/>
      <c r="AA620" s="41"/>
      <c r="AB620" s="41"/>
      <c r="AC620" s="41"/>
      <c r="AD620" s="41"/>
      <c r="AE620" s="41"/>
      <c r="AF620" s="41"/>
      <c r="AG620" s="41"/>
      <c r="AH620" s="41"/>
      <c r="AI620" s="41"/>
      <c r="AJ620" s="41"/>
      <c r="AK620" s="41"/>
      <c r="AL620" s="41"/>
      <c r="AM620" s="41"/>
      <c r="AN620" s="41"/>
      <c r="AO620" s="41"/>
      <c r="AP620" s="41"/>
      <c r="AQ620" s="41"/>
      <c r="AR620" s="41"/>
      <c r="AS620" s="41"/>
      <c r="AT620" s="41"/>
      <c r="AU620" s="41"/>
      <c r="AV620" s="41"/>
      <c r="AW620" s="41"/>
      <c r="AX620" s="41"/>
      <c r="AY620" s="41"/>
      <c r="AZ620" s="41"/>
      <c r="BA620" s="41"/>
      <c r="BB620" s="41"/>
      <c r="BC620" s="41"/>
      <c r="BD620" s="41"/>
      <c r="BE620" s="41"/>
      <c r="BF620" s="41"/>
      <c r="BG620" s="41"/>
      <c r="BH620" s="41"/>
      <c r="BI620" s="41"/>
      <c r="BJ620" s="41"/>
      <c r="BK620" s="41"/>
      <c r="BL620" s="38"/>
      <c r="BM620" s="39"/>
      <c r="BN620" s="39"/>
      <c r="BO620" s="39"/>
      <c r="BP620" s="39"/>
      <c r="BQ620" s="39"/>
      <c r="BR620" s="39"/>
      <c r="BS620" s="39"/>
      <c r="BT620" s="39"/>
      <c r="BU620" s="39"/>
      <c r="BW620" s="52" t="e">
        <f t="shared" si="791"/>
        <v>#N/A</v>
      </c>
      <c r="BX620" s="174" t="e">
        <f t="shared" si="792"/>
        <v>#N/A</v>
      </c>
      <c r="BY620" s="39">
        <f t="shared" si="770"/>
        <v>0</v>
      </c>
      <c r="BZ620" s="174" t="e">
        <f t="shared" si="793"/>
        <v>#N/A</v>
      </c>
      <c r="CA620" s="37">
        <f t="shared" si="771"/>
        <v>0</v>
      </c>
      <c r="CB620" s="174" t="e">
        <f t="shared" si="794"/>
        <v>#N/A</v>
      </c>
      <c r="CC620" s="39">
        <f t="shared" si="772"/>
        <v>0</v>
      </c>
      <c r="CD620" s="174" t="e">
        <f t="shared" si="795"/>
        <v>#N/A</v>
      </c>
      <c r="CE620" s="39">
        <f t="shared" si="773"/>
        <v>0</v>
      </c>
      <c r="CF620" s="174" t="e">
        <f t="shared" si="796"/>
        <v>#N/A</v>
      </c>
      <c r="CG620" s="39">
        <f t="shared" si="774"/>
        <v>0</v>
      </c>
      <c r="CH620" s="174" t="e">
        <f t="shared" si="797"/>
        <v>#N/A</v>
      </c>
      <c r="CI620" s="39">
        <f t="shared" si="775"/>
        <v>0</v>
      </c>
      <c r="CJ620" s="174" t="e">
        <f t="shared" si="798"/>
        <v>#N/A</v>
      </c>
      <c r="CK620" s="39">
        <f t="shared" si="776"/>
        <v>0</v>
      </c>
      <c r="CL620" s="174" t="e">
        <f t="shared" si="799"/>
        <v>#N/A</v>
      </c>
      <c r="CM620" s="39">
        <f t="shared" si="777"/>
        <v>0</v>
      </c>
      <c r="CN620" s="174" t="e">
        <f t="shared" si="800"/>
        <v>#N/A</v>
      </c>
      <c r="CO620" s="39">
        <f t="shared" si="778"/>
        <v>0</v>
      </c>
      <c r="CP620" s="174" t="e">
        <f t="shared" si="801"/>
        <v>#N/A</v>
      </c>
      <c r="CQ620" s="39">
        <f t="shared" si="779"/>
        <v>0</v>
      </c>
      <c r="CR620" s="39" t="e">
        <f>IF(ISERROR(BX620),NA(),(BY620/Calculator!$E$6)/2)</f>
        <v>#N/A</v>
      </c>
      <c r="CS620" s="39" t="e">
        <f>IF(ISERROR(BZ620),NA(),(CA620/Calculator!$E$6)/2)</f>
        <v>#N/A</v>
      </c>
      <c r="CT620" s="39" t="e">
        <f>IF(ISERROR(CB620),NA(),(CC620/Calculator!$E$6)/2)</f>
        <v>#N/A</v>
      </c>
      <c r="CU620" s="39" t="e">
        <f>IF(ISERROR(CD620),NA(),(CE620/Calculator!$E$6)/2)</f>
        <v>#N/A</v>
      </c>
      <c r="CV620" s="39" t="e">
        <f>IF(ISERROR(CF620),NA(),(CG620/Calculator!$E$6)/2)</f>
        <v>#N/A</v>
      </c>
      <c r="CW620" s="39" t="e">
        <f>IF(ISERROR(CH620),NA(),(CI620/Calculator!$E$6)/2)</f>
        <v>#N/A</v>
      </c>
      <c r="CX620" s="39" t="e">
        <f>IF(ISERROR(CJ620),NA(),(CK620/Calculator!$E$6)/2)</f>
        <v>#N/A</v>
      </c>
      <c r="CY620" s="39" t="e">
        <f>IF(ISERROR(CL620),NA(),(CM620/Calculator!$E$6)/2)</f>
        <v>#N/A</v>
      </c>
      <c r="CZ620" s="39" t="e">
        <f>IF(ISERROR(CN620),NA(),(CO620/Calculator!$E$6)/2)</f>
        <v>#N/A</v>
      </c>
      <c r="DA620" s="39" t="e">
        <f>IF(ISERROR(CP620),NA(),(CQ620/Calculator!$E$6)/2)</f>
        <v>#N/A</v>
      </c>
    </row>
  </sheetData>
  <mergeCells count="1">
    <mergeCell ref="E4:F4"/>
  </mergeCells>
  <phoneticPr fontId="2" type="noConversion"/>
  <conditionalFormatting sqref="E9:N9 E15:N15 E11:N12">
    <cfRule type="expression" dxfId="3" priority="4" stopIfTrue="1">
      <formula>AND(paymenttype=2,OR(#REF!&gt;0,#REF!&gt;0))</formula>
    </cfRule>
  </conditionalFormatting>
  <conditionalFormatting sqref="B20:B619">
    <cfRule type="expression" dxfId="2" priority="5" stopIfTrue="1">
      <formula>ISERROR(B20)</formula>
    </cfRule>
  </conditionalFormatting>
  <conditionalFormatting sqref="BW20:BW620">
    <cfRule type="expression" dxfId="1" priority="3" stopIfTrue="1">
      <formula>ISERROR(BW20)</formula>
    </cfRule>
  </conditionalFormatting>
  <conditionalFormatting sqref="BW19">
    <cfRule type="expression" dxfId="0" priority="1" stopIfTrue="1">
      <formula>ISERROR(BW19)</formula>
    </cfRule>
  </conditionalFormatting>
  <hyperlinks>
    <hyperlink ref="A2" r:id="rId1"/>
  </hyperlinks>
  <pageMargins left="0.25" right="0.25" top="0.25" bottom="0.5" header="0.5" footer="0.5"/>
  <pageSetup scale="82" fitToHeight="0" orientation="landscape" r:id="rId2"/>
  <headerFooter alignWithMargins="0"/>
  <ignoredErrors>
    <ignoredError sqref="BY21:BY620 BY20 CA20 CA21:CA620 CC20 CC21:CC620 CE20 CE21:CE620 CG20 CG21:CG620 CI20 CI21:CI620 CK20 CK21:CK620 CM20 CM21:CM620 CO20 CO21:CO620 CQ20 CQ21:CQ620" formula="1"/>
  </ignoredError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showGridLines="0" workbookViewId="0">
      <selection activeCell="A2" sqref="A2"/>
    </sheetView>
  </sheetViews>
  <sheetFormatPr defaultRowHeight="13.2" x14ac:dyDescent="0.25"/>
  <cols>
    <col min="1" max="1" width="10.33203125" style="65" customWidth="1"/>
    <col min="2" max="2" width="78.5546875" style="65" customWidth="1"/>
    <col min="3" max="3" width="5.33203125" style="65" customWidth="1"/>
  </cols>
  <sheetData>
    <row r="1" spans="1:3" ht="35.25" customHeight="1" x14ac:dyDescent="0.25">
      <c r="A1" s="112" t="s">
        <v>11</v>
      </c>
      <c r="B1" s="110"/>
      <c r="C1" s="111"/>
    </row>
    <row r="2" spans="1:3" x14ac:dyDescent="0.25">
      <c r="A2" s="91"/>
      <c r="B2" s="92"/>
      <c r="C2" s="175" t="s">
        <v>105</v>
      </c>
    </row>
    <row r="3" spans="1:3" x14ac:dyDescent="0.25">
      <c r="B3" s="93"/>
    </row>
    <row r="4" spans="1:3" ht="13.8" x14ac:dyDescent="0.25">
      <c r="A4" s="94" t="s">
        <v>66</v>
      </c>
      <c r="B4" s="95"/>
      <c r="C4" s="96"/>
    </row>
    <row r="5" spans="1:3" ht="13.8" x14ac:dyDescent="0.25">
      <c r="B5" s="97"/>
    </row>
    <row r="6" spans="1:3" ht="69" x14ac:dyDescent="0.25">
      <c r="B6" s="97" t="s">
        <v>97</v>
      </c>
    </row>
    <row r="7" spans="1:3" x14ac:dyDescent="0.25">
      <c r="B7" s="93"/>
    </row>
    <row r="8" spans="1:3" ht="13.8" x14ac:dyDescent="0.25">
      <c r="B8" s="97"/>
    </row>
    <row r="9" spans="1:3" ht="13.8" x14ac:dyDescent="0.25">
      <c r="A9" s="94" t="s">
        <v>47</v>
      </c>
      <c r="B9" s="95"/>
      <c r="C9" s="96"/>
    </row>
    <row r="10" spans="1:3" ht="13.8" x14ac:dyDescent="0.25">
      <c r="B10" s="97"/>
    </row>
    <row r="11" spans="1:3" ht="13.8" x14ac:dyDescent="0.25">
      <c r="A11" s="98" t="s">
        <v>48</v>
      </c>
      <c r="B11" s="97" t="s">
        <v>57</v>
      </c>
    </row>
    <row r="12" spans="1:3" ht="13.8" x14ac:dyDescent="0.25">
      <c r="B12" s="97"/>
    </row>
    <row r="13" spans="1:3" ht="41.4" x14ac:dyDescent="0.25">
      <c r="A13" s="98" t="s">
        <v>49</v>
      </c>
      <c r="B13" s="97" t="s">
        <v>98</v>
      </c>
    </row>
    <row r="14" spans="1:3" ht="13.8" x14ac:dyDescent="0.25">
      <c r="B14" s="97"/>
    </row>
    <row r="15" spans="1:3" ht="27.6" x14ac:dyDescent="0.25">
      <c r="A15" s="98" t="s">
        <v>50</v>
      </c>
      <c r="B15" s="97" t="s">
        <v>99</v>
      </c>
    </row>
    <row r="16" spans="1:3" ht="13.8" x14ac:dyDescent="0.25">
      <c r="B16" s="97"/>
    </row>
    <row r="17" spans="1:3" ht="55.2" x14ac:dyDescent="0.25">
      <c r="A17" s="98" t="s">
        <v>58</v>
      </c>
      <c r="B17" s="97" t="s">
        <v>100</v>
      </c>
    </row>
    <row r="18" spans="1:3" ht="13.8" x14ac:dyDescent="0.25">
      <c r="B18" s="97"/>
    </row>
    <row r="19" spans="1:3" ht="13.8" x14ac:dyDescent="0.25">
      <c r="A19" s="94" t="s">
        <v>59</v>
      </c>
      <c r="B19" s="95"/>
      <c r="C19" s="96"/>
    </row>
    <row r="20" spans="1:3" ht="14.4" x14ac:dyDescent="0.25">
      <c r="A20" s="99"/>
      <c r="B20" s="100"/>
    </row>
    <row r="21" spans="1:3" ht="13.8" x14ac:dyDescent="0.25">
      <c r="A21" s="99"/>
      <c r="B21" s="97" t="s">
        <v>62</v>
      </c>
    </row>
    <row r="22" spans="1:3" ht="13.8" x14ac:dyDescent="0.25">
      <c r="A22" s="99"/>
      <c r="B22" s="97"/>
    </row>
    <row r="23" spans="1:3" ht="27.6" x14ac:dyDescent="0.25">
      <c r="A23" s="99"/>
      <c r="B23" s="97" t="s">
        <v>60</v>
      </c>
    </row>
    <row r="24" spans="1:3" ht="13.8" x14ac:dyDescent="0.25">
      <c r="A24" s="99"/>
      <c r="B24" s="101"/>
    </row>
    <row r="25" spans="1:3" ht="41.4" x14ac:dyDescent="0.25">
      <c r="A25" s="99"/>
      <c r="B25" s="97" t="s">
        <v>61</v>
      </c>
    </row>
    <row r="26" spans="1:3" ht="13.8" x14ac:dyDescent="0.25">
      <c r="A26" s="99"/>
      <c r="B26" s="102"/>
    </row>
    <row r="27" spans="1:3" ht="27.6" x14ac:dyDescent="0.25">
      <c r="A27" s="99"/>
      <c r="B27" s="97" t="s">
        <v>63</v>
      </c>
    </row>
    <row r="28" spans="1:3" ht="13.8" x14ac:dyDescent="0.25">
      <c r="A28" s="99"/>
      <c r="B28" s="97"/>
    </row>
    <row r="29" spans="1:3" ht="41.4" x14ac:dyDescent="0.25">
      <c r="A29" s="99"/>
      <c r="B29" s="97" t="s">
        <v>76</v>
      </c>
    </row>
    <row r="30" spans="1:3" ht="13.8" x14ac:dyDescent="0.25">
      <c r="A30" s="99"/>
      <c r="B30" s="97"/>
    </row>
    <row r="31" spans="1:3" ht="13.8" x14ac:dyDescent="0.25">
      <c r="A31" s="94" t="s">
        <v>51</v>
      </c>
      <c r="B31" s="95"/>
      <c r="C31" s="96"/>
    </row>
    <row r="32" spans="1:3" ht="13.8" x14ac:dyDescent="0.25">
      <c r="B32" s="97"/>
    </row>
    <row r="33" spans="1:3" ht="41.4" x14ac:dyDescent="0.25">
      <c r="A33" s="99"/>
      <c r="B33" s="97" t="s">
        <v>101</v>
      </c>
    </row>
    <row r="34" spans="1:3" ht="13.8" x14ac:dyDescent="0.25">
      <c r="A34" s="99"/>
      <c r="B34" s="97"/>
    </row>
    <row r="35" spans="1:3" ht="27.6" x14ac:dyDescent="0.25">
      <c r="A35" s="99"/>
      <c r="B35" s="97" t="s">
        <v>64</v>
      </c>
    </row>
    <row r="36" spans="1:3" ht="13.8" x14ac:dyDescent="0.25">
      <c r="A36" s="99"/>
      <c r="B36" s="97"/>
    </row>
    <row r="37" spans="1:3" ht="41.4" x14ac:dyDescent="0.25">
      <c r="A37" s="99"/>
      <c r="B37" s="97" t="s">
        <v>65</v>
      </c>
    </row>
    <row r="38" spans="1:3" ht="13.8" x14ac:dyDescent="0.25">
      <c r="A38" s="99"/>
      <c r="B38" s="97"/>
    </row>
    <row r="39" spans="1:3" ht="41.4" x14ac:dyDescent="0.25">
      <c r="A39" s="99"/>
      <c r="B39" s="97" t="s">
        <v>103</v>
      </c>
    </row>
    <row r="40" spans="1:3" ht="13.8" x14ac:dyDescent="0.25">
      <c r="A40" s="99"/>
      <c r="B40" s="104"/>
    </row>
    <row r="41" spans="1:3" ht="69" x14ac:dyDescent="0.25">
      <c r="A41" s="99"/>
      <c r="B41" s="97" t="s">
        <v>102</v>
      </c>
    </row>
    <row r="42" spans="1:3" ht="13.8" x14ac:dyDescent="0.25">
      <c r="A42" s="99"/>
      <c r="B42" s="97"/>
    </row>
    <row r="43" spans="1:3" ht="13.8" x14ac:dyDescent="0.25">
      <c r="A43" s="94" t="s">
        <v>52</v>
      </c>
      <c r="B43" s="95"/>
      <c r="C43" s="96"/>
    </row>
    <row r="44" spans="1:3" ht="27.6" x14ac:dyDescent="0.25">
      <c r="B44" s="103" t="s">
        <v>53</v>
      </c>
    </row>
    <row r="45" spans="1:3" ht="13.8" x14ac:dyDescent="0.25">
      <c r="B45" s="103"/>
    </row>
    <row r="46" spans="1:3" ht="15.6" x14ac:dyDescent="0.3">
      <c r="A46" s="105"/>
      <c r="B46" s="106" t="s">
        <v>54</v>
      </c>
      <c r="C46" s="107"/>
    </row>
    <row r="48" spans="1:3" ht="14.4" x14ac:dyDescent="0.3">
      <c r="A48" s="108" t="s">
        <v>55</v>
      </c>
      <c r="B48" s="184" t="s">
        <v>56</v>
      </c>
    </row>
    <row r="49" spans="2:2" ht="13.8" x14ac:dyDescent="0.25">
      <c r="B49" s="109"/>
    </row>
  </sheetData>
  <hyperlinks>
    <hyperlink ref="B4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election activeCell="A2" sqref="A2"/>
    </sheetView>
  </sheetViews>
  <sheetFormatPr defaultRowHeight="13.2" x14ac:dyDescent="0.25"/>
  <cols>
    <col min="1" max="1" width="6" style="67" customWidth="1"/>
    <col min="2" max="2" width="78.5546875" style="67" customWidth="1"/>
    <col min="3" max="3" width="5.33203125" style="67" customWidth="1"/>
    <col min="4" max="5" width="9.109375" style="67"/>
  </cols>
  <sheetData>
    <row r="1" spans="1:3" ht="33.75" customHeight="1" x14ac:dyDescent="0.25">
      <c r="A1" s="113" t="s">
        <v>16</v>
      </c>
      <c r="B1" s="64"/>
      <c r="C1" s="66"/>
    </row>
    <row r="2" spans="1:3" ht="14.4" x14ac:dyDescent="0.25">
      <c r="A2" s="68"/>
      <c r="B2" s="69"/>
      <c r="C2" s="68"/>
    </row>
    <row r="3" spans="1:3" ht="13.8" x14ac:dyDescent="0.25">
      <c r="A3" s="70"/>
      <c r="B3" s="71" t="s">
        <v>40</v>
      </c>
      <c r="C3" s="70"/>
    </row>
    <row r="4" spans="1:3" ht="13.8" x14ac:dyDescent="0.25">
      <c r="A4" s="70"/>
      <c r="B4" s="72" t="s">
        <v>41</v>
      </c>
      <c r="C4" s="70"/>
    </row>
    <row r="5" spans="1:3" ht="15" x14ac:dyDescent="0.25">
      <c r="A5" s="70"/>
      <c r="B5" s="73"/>
      <c r="C5" s="70"/>
    </row>
    <row r="6" spans="1:3" ht="15.6" x14ac:dyDescent="0.3">
      <c r="A6" s="70"/>
      <c r="B6" s="74" t="s">
        <v>105</v>
      </c>
      <c r="C6" s="70"/>
    </row>
    <row r="7" spans="1:3" ht="15" x14ac:dyDescent="0.25">
      <c r="A7" s="75"/>
      <c r="B7" s="76"/>
      <c r="C7" s="77"/>
    </row>
    <row r="8" spans="1:3" ht="30" x14ac:dyDescent="0.25">
      <c r="A8" s="78"/>
      <c r="B8" s="76" t="s">
        <v>42</v>
      </c>
      <c r="C8" s="70"/>
    </row>
    <row r="9" spans="1:3" ht="15" x14ac:dyDescent="0.25">
      <c r="A9" s="78"/>
      <c r="B9" s="76"/>
      <c r="C9" s="70"/>
    </row>
    <row r="10" spans="1:3" ht="30" x14ac:dyDescent="0.25">
      <c r="A10" s="78"/>
      <c r="B10" s="76" t="s">
        <v>43</v>
      </c>
      <c r="C10" s="70"/>
    </row>
    <row r="11" spans="1:3" ht="15" x14ac:dyDescent="0.25">
      <c r="A11" s="78"/>
      <c r="B11" s="76"/>
      <c r="C11" s="70"/>
    </row>
    <row r="12" spans="1:3" ht="30" x14ac:dyDescent="0.25">
      <c r="A12" s="78"/>
      <c r="B12" s="76" t="s">
        <v>44</v>
      </c>
      <c r="C12" s="70"/>
    </row>
    <row r="13" spans="1:3" ht="15" x14ac:dyDescent="0.25">
      <c r="A13" s="78"/>
      <c r="B13" s="76"/>
      <c r="C13" s="70"/>
    </row>
    <row r="14" spans="1:3" ht="15" x14ac:dyDescent="0.25">
      <c r="A14" s="78"/>
      <c r="B14" s="89" t="s">
        <v>45</v>
      </c>
      <c r="C14" s="70"/>
    </row>
    <row r="15" spans="1:3" ht="15" x14ac:dyDescent="0.25">
      <c r="A15" s="78"/>
      <c r="B15" s="79"/>
      <c r="C15" s="70"/>
    </row>
    <row r="16" spans="1:3" ht="15" x14ac:dyDescent="0.25">
      <c r="A16" s="78"/>
      <c r="B16" s="90" t="s">
        <v>46</v>
      </c>
      <c r="C16" s="70"/>
    </row>
    <row r="17" spans="1:3" ht="14.4" x14ac:dyDescent="0.25">
      <c r="A17" s="78"/>
      <c r="B17" s="80"/>
      <c r="C17" s="70"/>
    </row>
    <row r="18" spans="1:3" ht="14.4" x14ac:dyDescent="0.25">
      <c r="A18" s="78"/>
      <c r="B18" s="80"/>
      <c r="C18" s="70"/>
    </row>
    <row r="19" spans="1:3" ht="13.8" x14ac:dyDescent="0.25">
      <c r="A19" s="78"/>
      <c r="B19" s="81"/>
      <c r="C19" s="70"/>
    </row>
    <row r="20" spans="1:3" ht="13.8" x14ac:dyDescent="0.25">
      <c r="A20" s="75"/>
      <c r="B20" s="81"/>
      <c r="C20" s="77"/>
    </row>
    <row r="21" spans="1:3" ht="13.8" x14ac:dyDescent="0.25">
      <c r="A21" s="70"/>
      <c r="B21" s="82"/>
      <c r="C21" s="70"/>
    </row>
    <row r="22" spans="1:3" ht="13.8" x14ac:dyDescent="0.25">
      <c r="A22" s="70"/>
      <c r="B22" s="82"/>
      <c r="C22" s="70"/>
    </row>
    <row r="23" spans="1:3" ht="15.6" x14ac:dyDescent="0.3">
      <c r="A23" s="83"/>
      <c r="B23" s="84"/>
      <c r="C23" s="12"/>
    </row>
    <row r="24" spans="1:3" x14ac:dyDescent="0.25">
      <c r="A24" s="12"/>
      <c r="B24" s="12"/>
      <c r="C24" s="12"/>
    </row>
    <row r="25" spans="1:3" ht="14.4" x14ac:dyDescent="0.3">
      <c r="A25" s="85"/>
      <c r="B25" s="86"/>
      <c r="C25" s="12"/>
    </row>
    <row r="26" spans="1:3" x14ac:dyDescent="0.25">
      <c r="A26" s="12"/>
      <c r="B26" s="12"/>
      <c r="C26" s="12"/>
    </row>
    <row r="27" spans="1:3" ht="14.4" x14ac:dyDescent="0.3">
      <c r="A27" s="85"/>
      <c r="B27" s="86"/>
      <c r="C27" s="12"/>
    </row>
    <row r="28" spans="1:3" x14ac:dyDescent="0.25">
      <c r="A28" s="12"/>
      <c r="B28" s="12"/>
      <c r="C28" s="12"/>
    </row>
    <row r="29" spans="1:3" ht="14.4" x14ac:dyDescent="0.3">
      <c r="A29" s="85"/>
      <c r="B29" s="87"/>
      <c r="C29" s="12"/>
    </row>
    <row r="30" spans="1:3" ht="13.8" x14ac:dyDescent="0.25">
      <c r="A30" s="12"/>
      <c r="B30" s="88"/>
      <c r="C30" s="12"/>
    </row>
    <row r="31" spans="1:3" x14ac:dyDescent="0.25">
      <c r="A31" s="12"/>
      <c r="B31" s="12"/>
      <c r="C31" s="12"/>
    </row>
    <row r="32" spans="1:3" x14ac:dyDescent="0.25">
      <c r="A32" s="12"/>
      <c r="B32" s="12"/>
      <c r="C32" s="12"/>
    </row>
  </sheetData>
  <hyperlinks>
    <hyperlink ref="B4" r:id="rId1"/>
    <hyperlink ref="B14" r:id="rId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32"/>
  <sheetViews>
    <sheetView workbookViewId="0">
      <selection activeCell="B21" sqref="B21"/>
    </sheetView>
  </sheetViews>
  <sheetFormatPr defaultRowHeight="13.2" x14ac:dyDescent="0.25"/>
  <cols>
    <col min="1" max="1" width="23.109375" customWidth="1"/>
  </cols>
  <sheetData>
    <row r="1" spans="1:11" ht="15" x14ac:dyDescent="0.25">
      <c r="A1" s="3" t="s">
        <v>20</v>
      </c>
      <c r="J1" s="1" t="s">
        <v>72</v>
      </c>
    </row>
    <row r="2" spans="1:11" x14ac:dyDescent="0.25">
      <c r="A2" s="8" t="s">
        <v>21</v>
      </c>
    </row>
    <row r="4" spans="1:11" x14ac:dyDescent="0.25">
      <c r="A4" s="2" t="s">
        <v>8</v>
      </c>
    </row>
    <row r="5" spans="1:11" s="6" customFormat="1" x14ac:dyDescent="0.25">
      <c r="A5" s="6" t="s">
        <v>4</v>
      </c>
      <c r="B5" s="6">
        <v>1</v>
      </c>
      <c r="C5" s="6">
        <f>B5+1</f>
        <v>2</v>
      </c>
      <c r="D5" s="6">
        <f t="shared" ref="D5:K5" si="0">C5+1</f>
        <v>3</v>
      </c>
      <c r="E5" s="6">
        <f t="shared" si="0"/>
        <v>4</v>
      </c>
      <c r="F5" s="6">
        <f t="shared" si="0"/>
        <v>5</v>
      </c>
      <c r="G5" s="6">
        <f t="shared" si="0"/>
        <v>6</v>
      </c>
      <c r="H5" s="6">
        <f t="shared" si="0"/>
        <v>7</v>
      </c>
      <c r="I5" s="6">
        <f t="shared" si="0"/>
        <v>8</v>
      </c>
      <c r="J5" s="6">
        <f t="shared" si="0"/>
        <v>9</v>
      </c>
      <c r="K5" s="6">
        <f t="shared" si="0"/>
        <v>10</v>
      </c>
    </row>
    <row r="6" spans="1:11" s="6" customFormat="1" x14ac:dyDescent="0.25">
      <c r="A6" s="6" t="s">
        <v>12</v>
      </c>
      <c r="B6" s="6" t="str">
        <f t="array" ref="B6:K6">TRANSPOSE(Calculator!A9:A18)</f>
        <v>Starter Emergency Fund</v>
      </c>
      <c r="C6" s="6" t="str">
        <v>Credit Card 1</v>
      </c>
      <c r="D6" s="6" t="str">
        <v>Credit Card 2</v>
      </c>
      <c r="E6" s="6" t="str">
        <v>Credit Card 3</v>
      </c>
      <c r="F6" s="6" t="str">
        <v>Student Loan</v>
      </c>
      <c r="G6" s="6" t="str">
        <v>Bigger Emergency Fund</v>
      </c>
      <c r="H6" s="6" t="str">
        <v>Old Car Debt</v>
      </c>
      <c r="I6" s="6" t="str">
        <v>Old Apt Debt</v>
      </c>
      <c r="J6" s="6">
        <v>0</v>
      </c>
      <c r="K6" s="6">
        <v>0</v>
      </c>
    </row>
    <row r="7" spans="1:11" s="6" customFormat="1" x14ac:dyDescent="0.25">
      <c r="A7" s="6" t="s">
        <v>22</v>
      </c>
      <c r="B7" s="122">
        <f t="array" ref="B7:K7">IF(ISBLANK(TRANSPOSE(Calculator!G9:G18)),$B$9,TRANSPOSE(Calculator!G9:G18))</f>
        <v>1</v>
      </c>
      <c r="C7" s="122">
        <v>2</v>
      </c>
      <c r="D7" s="122">
        <v>3</v>
      </c>
      <c r="E7" s="122">
        <v>4</v>
      </c>
      <c r="F7" s="122">
        <v>8</v>
      </c>
      <c r="G7" s="122">
        <v>5</v>
      </c>
      <c r="H7" s="122">
        <v>6</v>
      </c>
      <c r="I7" s="122">
        <v>7</v>
      </c>
      <c r="J7" s="122">
        <v>10</v>
      </c>
      <c r="K7" s="122">
        <v>10</v>
      </c>
    </row>
    <row r="8" spans="1:11" s="6" customFormat="1" x14ac:dyDescent="0.25">
      <c r="A8" s="6" t="s">
        <v>7</v>
      </c>
      <c r="B8" s="6" t="b">
        <f>IF(NOT(B6=0),TRUE,FALSE)</f>
        <v>1</v>
      </c>
      <c r="C8" s="6" t="b">
        <f t="shared" ref="C8:K8" si="1">IF(NOT(C6=0),TRUE,FALSE)</f>
        <v>1</v>
      </c>
      <c r="D8" s="6" t="b">
        <f t="shared" si="1"/>
        <v>1</v>
      </c>
      <c r="E8" s="6" t="b">
        <f t="shared" si="1"/>
        <v>1</v>
      </c>
      <c r="F8" s="6" t="b">
        <f t="shared" si="1"/>
        <v>1</v>
      </c>
      <c r="G8" s="6" t="b">
        <f t="shared" si="1"/>
        <v>1</v>
      </c>
      <c r="H8" s="6" t="b">
        <f t="shared" si="1"/>
        <v>1</v>
      </c>
      <c r="I8" s="6" t="b">
        <f t="shared" si="1"/>
        <v>1</v>
      </c>
      <c r="J8" s="6" t="b">
        <f t="shared" si="1"/>
        <v>0</v>
      </c>
      <c r="K8" s="6" t="b">
        <f t="shared" si="1"/>
        <v>0</v>
      </c>
    </row>
    <row r="9" spans="1:11" x14ac:dyDescent="0.25">
      <c r="A9" s="1" t="s">
        <v>6</v>
      </c>
      <c r="B9">
        <v>10</v>
      </c>
    </row>
    <row r="11" spans="1:11" x14ac:dyDescent="0.25">
      <c r="A11" s="2" t="s">
        <v>9</v>
      </c>
    </row>
    <row r="12" spans="1:11" s="6" customFormat="1" x14ac:dyDescent="0.25">
      <c r="A12" s="6" t="s">
        <v>4</v>
      </c>
      <c r="B12" s="121">
        <f t="array" ref="B12">SMALL(IF(ISTEXT($B$6:$K$6),$B$5:$K$5),COLUMN()-COLUMN($A$12))</f>
        <v>1</v>
      </c>
      <c r="C12" s="121">
        <f t="array" ref="C12">SMALL(IF(ISTEXT($B$6:$K$6),$B$5:$K$5),COLUMN()-COLUMN($A$12))</f>
        <v>2</v>
      </c>
      <c r="D12" s="121">
        <f t="array" ref="D12">SMALL(IF(ISTEXT($B$6:$K$6),$B$5:$K$5),COLUMN()-COLUMN($A$12))</f>
        <v>3</v>
      </c>
      <c r="E12" s="121">
        <f t="array" ref="E12">SMALL(IF(ISTEXT($B$6:$K$6),$B$5:$K$5),COLUMN()-COLUMN($A$12))</f>
        <v>4</v>
      </c>
      <c r="F12" s="121">
        <f t="array" ref="F12">SMALL(IF(ISTEXT($B$6:$K$6),$B$5:$K$5),COLUMN()-COLUMN($A$12))</f>
        <v>5</v>
      </c>
      <c r="G12" s="121">
        <f t="array" ref="G12">SMALL(IF(ISTEXT($B$6:$K$6),$B$5:$K$5),COLUMN()-COLUMN($A$12))</f>
        <v>6</v>
      </c>
      <c r="H12" s="121">
        <f t="array" ref="H12">SMALL(IF(ISTEXT($B$6:$K$6),$B$5:$K$5),COLUMN()-COLUMN($A$12))</f>
        <v>7</v>
      </c>
      <c r="I12" s="121">
        <f t="array" ref="I12">SMALL(IF(ISTEXT($B$6:$K$6),$B$5:$K$5),COLUMN()-COLUMN($A$12))</f>
        <v>8</v>
      </c>
      <c r="J12" s="121" t="e">
        <f t="array" ref="J12">SMALL(IF(ISTEXT($B$6:$K$6),$B$5:$K$5),COLUMN()-COLUMN($A$12))</f>
        <v>#NUM!</v>
      </c>
      <c r="K12" s="121" t="e">
        <f t="array" ref="K12">SMALL(IF(ISTEXT($B$6:$K$6),$B$5:$K$5),COLUMN()-COLUMN($A$12))</f>
        <v>#NUM!</v>
      </c>
    </row>
    <row r="13" spans="1:11" s="6" customFormat="1" x14ac:dyDescent="0.25">
      <c r="A13" s="6" t="s">
        <v>22</v>
      </c>
      <c r="B13" s="122">
        <f t="shared" ref="B13:K13" si="2">IFERROR(INDEX($B7:$K7,1,B$12),$B$9)</f>
        <v>1</v>
      </c>
      <c r="C13" s="122">
        <f t="shared" si="2"/>
        <v>2</v>
      </c>
      <c r="D13" s="122">
        <f t="shared" si="2"/>
        <v>3</v>
      </c>
      <c r="E13" s="122">
        <f t="shared" si="2"/>
        <v>4</v>
      </c>
      <c r="F13" s="122">
        <f t="shared" si="2"/>
        <v>8</v>
      </c>
      <c r="G13" s="122">
        <f t="shared" si="2"/>
        <v>5</v>
      </c>
      <c r="H13" s="122">
        <f t="shared" si="2"/>
        <v>6</v>
      </c>
      <c r="I13" s="122">
        <f t="shared" si="2"/>
        <v>7</v>
      </c>
      <c r="J13" s="122">
        <f t="shared" si="2"/>
        <v>10</v>
      </c>
      <c r="K13" s="122">
        <f t="shared" si="2"/>
        <v>10</v>
      </c>
    </row>
    <row r="15" spans="1:11" x14ac:dyDescent="0.25">
      <c r="A15" s="2" t="s">
        <v>71</v>
      </c>
    </row>
    <row r="16" spans="1:11" x14ac:dyDescent="0.25">
      <c r="A16" s="67" t="s">
        <v>70</v>
      </c>
      <c r="B16" s="124">
        <f t="shared" ref="B16:K16" si="3">_xlfn.RANK.EQ(B13,$B$13:$K$13,1)+COLUMN()/1000</f>
        <v>1.002</v>
      </c>
      <c r="C16" s="124">
        <f t="shared" si="3"/>
        <v>2.0030000000000001</v>
      </c>
      <c r="D16" s="124">
        <f t="shared" si="3"/>
        <v>3.004</v>
      </c>
      <c r="E16" s="124">
        <f t="shared" si="3"/>
        <v>4.0049999999999999</v>
      </c>
      <c r="F16" s="124">
        <f t="shared" si="3"/>
        <v>8.0060000000000002</v>
      </c>
      <c r="G16" s="124">
        <f t="shared" si="3"/>
        <v>5.0069999999999997</v>
      </c>
      <c r="H16" s="124">
        <f t="shared" si="3"/>
        <v>6.008</v>
      </c>
      <c r="I16" s="124">
        <f t="shared" si="3"/>
        <v>7.0090000000000003</v>
      </c>
      <c r="J16" s="124">
        <f t="shared" si="3"/>
        <v>9.01</v>
      </c>
      <c r="K16" s="124">
        <f t="shared" si="3"/>
        <v>9.0109999999999992</v>
      </c>
    </row>
    <row r="17" spans="1:11" x14ac:dyDescent="0.25">
      <c r="A17" s="4" t="s">
        <v>69</v>
      </c>
      <c r="B17" s="5">
        <f t="shared" ref="B17:K17" si="4">_xlfn.RANK.EQ(B16,$B$16:$K$16,1)</f>
        <v>1</v>
      </c>
      <c r="C17" s="5">
        <f t="shared" si="4"/>
        <v>2</v>
      </c>
      <c r="D17" s="5">
        <f t="shared" si="4"/>
        <v>3</v>
      </c>
      <c r="E17" s="5">
        <f t="shared" si="4"/>
        <v>4</v>
      </c>
      <c r="F17" s="5">
        <f t="shared" si="4"/>
        <v>8</v>
      </c>
      <c r="G17" s="5">
        <f t="shared" si="4"/>
        <v>5</v>
      </c>
      <c r="H17" s="5">
        <f t="shared" si="4"/>
        <v>6</v>
      </c>
      <c r="I17" s="5">
        <f t="shared" si="4"/>
        <v>7</v>
      </c>
      <c r="J17" s="5">
        <f t="shared" si="4"/>
        <v>9</v>
      </c>
      <c r="K17" s="5">
        <f t="shared" si="4"/>
        <v>10</v>
      </c>
    </row>
    <row r="18" spans="1:11" x14ac:dyDescent="0.25">
      <c r="A18" s="4" t="s">
        <v>68</v>
      </c>
      <c r="B18" s="5">
        <f>B12</f>
        <v>1</v>
      </c>
      <c r="C18" s="5">
        <f t="shared" ref="C18:K18" si="5">C12</f>
        <v>2</v>
      </c>
      <c r="D18" s="5">
        <f t="shared" si="5"/>
        <v>3</v>
      </c>
      <c r="E18" s="5">
        <f t="shared" si="5"/>
        <v>4</v>
      </c>
      <c r="F18" s="5">
        <f t="shared" si="5"/>
        <v>5</v>
      </c>
      <c r="G18" s="5">
        <f t="shared" si="5"/>
        <v>6</v>
      </c>
      <c r="H18" s="5">
        <f t="shared" si="5"/>
        <v>7</v>
      </c>
      <c r="I18" s="5">
        <f t="shared" si="5"/>
        <v>8</v>
      </c>
      <c r="J18" s="5" t="e">
        <f t="shared" si="5"/>
        <v>#NUM!</v>
      </c>
      <c r="K18" s="5" t="e">
        <f t="shared" si="5"/>
        <v>#NUM!</v>
      </c>
    </row>
    <row r="20" spans="1:11" x14ac:dyDescent="0.25">
      <c r="A20" s="4" t="s">
        <v>1</v>
      </c>
      <c r="B20">
        <v>1</v>
      </c>
      <c r="C20">
        <v>2</v>
      </c>
      <c r="D20">
        <v>3</v>
      </c>
      <c r="E20">
        <v>4</v>
      </c>
      <c r="F20">
        <v>5</v>
      </c>
      <c r="G20">
        <v>6</v>
      </c>
      <c r="H20">
        <v>7</v>
      </c>
      <c r="I20">
        <v>8</v>
      </c>
      <c r="J20">
        <v>9</v>
      </c>
      <c r="K20">
        <v>10</v>
      </c>
    </row>
    <row r="21" spans="1:11" x14ac:dyDescent="0.25">
      <c r="A21" s="9" t="s">
        <v>5</v>
      </c>
      <c r="B21" s="10">
        <f t="shared" ref="B21:K21" si="6">HLOOKUP(B20,$B$17:$K$18,2,FALSE)</f>
        <v>1</v>
      </c>
      <c r="C21" s="10">
        <f t="shared" si="6"/>
        <v>2</v>
      </c>
      <c r="D21" s="10">
        <f t="shared" si="6"/>
        <v>3</v>
      </c>
      <c r="E21" s="10">
        <f t="shared" si="6"/>
        <v>4</v>
      </c>
      <c r="F21" s="10">
        <f t="shared" si="6"/>
        <v>6</v>
      </c>
      <c r="G21" s="10">
        <f t="shared" si="6"/>
        <v>7</v>
      </c>
      <c r="H21" s="10">
        <f t="shared" si="6"/>
        <v>8</v>
      </c>
      <c r="I21" s="10">
        <f t="shared" si="6"/>
        <v>5</v>
      </c>
      <c r="J21" s="10" t="e">
        <f t="shared" si="6"/>
        <v>#NUM!</v>
      </c>
      <c r="K21" s="10" t="e">
        <f t="shared" si="6"/>
        <v>#NUM!</v>
      </c>
    </row>
    <row r="24" spans="1:11" x14ac:dyDescent="0.25">
      <c r="A24" s="123"/>
    </row>
    <row r="25" spans="1:11" x14ac:dyDescent="0.25">
      <c r="A25" s="123"/>
    </row>
    <row r="26" spans="1:11" x14ac:dyDescent="0.25">
      <c r="A26" s="123"/>
    </row>
    <row r="27" spans="1:11" x14ac:dyDescent="0.25">
      <c r="A27" s="123"/>
    </row>
    <row r="28" spans="1:11" x14ac:dyDescent="0.25">
      <c r="A28" s="123"/>
    </row>
    <row r="29" spans="1:11" x14ac:dyDescent="0.25">
      <c r="A29" s="123"/>
    </row>
    <row r="30" spans="1:11" x14ac:dyDescent="0.25">
      <c r="A30" s="123"/>
    </row>
    <row r="31" spans="1:11" x14ac:dyDescent="0.25">
      <c r="A31" s="123"/>
    </row>
    <row r="32" spans="1:11" x14ac:dyDescent="0.25">
      <c r="A32" s="123"/>
    </row>
  </sheetData>
  <phoneticPr fontId="2"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1008BF28708D49A922BD9EA957ADBF" ma:contentTypeVersion="10" ma:contentTypeDescription="Create a new document." ma:contentTypeScope="" ma:versionID="1287479a73bca22183351fa34df93676">
  <xsd:schema xmlns:xsd="http://www.w3.org/2001/XMLSchema" xmlns:xs="http://www.w3.org/2001/XMLSchema" xmlns:p="http://schemas.microsoft.com/office/2006/metadata/properties" xmlns:ns1="http://schemas.microsoft.com/sharepoint/v3" xmlns:ns2="33131be1-7636-4fde-9b4e-c35c6eedaee5" targetNamespace="http://schemas.microsoft.com/office/2006/metadata/properties" ma:root="true" ma:fieldsID="4237beccd808ca37d76d101f5808803b" ns1:_="" ns2:_="">
    <xsd:import namespace="http://schemas.microsoft.com/sharepoint/v3"/>
    <xsd:import namespace="33131be1-7636-4fde-9b4e-c35c6eedaee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131be1-7636-4fde-9b4e-c35c6eedaee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5042ED0-63FD-4876-A46A-913AE3F27E10}"/>
</file>

<file path=customXml/itemProps2.xml><?xml version="1.0" encoding="utf-8"?>
<ds:datastoreItem xmlns:ds="http://schemas.openxmlformats.org/officeDocument/2006/customXml" ds:itemID="{A909F7ED-2770-4358-A4E5-2CD23D6685CC}"/>
</file>

<file path=customXml/itemProps3.xml><?xml version="1.0" encoding="utf-8"?>
<ds:datastoreItem xmlns:ds="http://schemas.openxmlformats.org/officeDocument/2006/customXml" ds:itemID="{3B20D4A0-D402-4AC7-B078-B9C1FC7D99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Calculator</vt:lpstr>
      <vt:lpstr>Schedule</vt:lpstr>
      <vt:lpstr>Help</vt:lpstr>
      <vt:lpstr>©</vt:lpstr>
      <vt:lpstr>Order</vt:lpstr>
      <vt:lpstr>Calculator!Print_Area</vt:lpstr>
      <vt:lpstr>Schedule!Print_Area</vt:lpstr>
      <vt:lpstr>Schedule!Print_Titles</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Savings Snowball Calculator</dc:title>
  <dc:creator>Vertex42.com</dc:creator>
  <dc:description>(c) 2010-2018 Vertex42 LLC. All Rights Reserved.</dc:description>
  <cp:lastModifiedBy>George Katsins</cp:lastModifiedBy>
  <cp:lastPrinted>2019-01-10T23:35:35Z</cp:lastPrinted>
  <dcterms:created xsi:type="dcterms:W3CDTF">2007-07-15T01:09:33Z</dcterms:created>
  <dcterms:modified xsi:type="dcterms:W3CDTF">2019-08-17T13:52:55Z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2010-2018 Vertex42 LLC</vt:lpwstr>
  </property>
  <property fmtid="{D5CDD505-2E9C-101B-9397-08002B2CF9AE}" pid="3" name="Version">
    <vt:lpwstr>2.0.0</vt:lpwstr>
  </property>
  <property fmtid="{D5CDD505-2E9C-101B-9397-08002B2CF9AE}" pid="4" name="ContentTypeId">
    <vt:lpwstr>0x010100961008BF28708D49A922BD9EA957ADBF</vt:lpwstr>
  </property>
</Properties>
</file>