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66925"/>
  <mc:AlternateContent xmlns:mc="http://schemas.openxmlformats.org/markup-compatibility/2006">
    <mc:Choice Requires="x15">
      <x15ac:absPath xmlns:x15ac="http://schemas.microsoft.com/office/spreadsheetml/2010/11/ac" url="W:\Billing Rate Admin\Training\Strategic Initiative BR Training Modules - Working Products, Research, other\FINAL TEMPLATES &amp; EXAMPLES - POSTED TO WEB\templates\"/>
    </mc:Choice>
  </mc:AlternateContent>
  <xr:revisionPtr revIDLastSave="0" documentId="13_ncr:1_{6E91A001-DD26-4A40-9ECA-252AC57A5E67}" xr6:coauthVersionLast="47" xr6:coauthVersionMax="47" xr10:uidLastSave="{00000000-0000-0000-0000-000000000000}"/>
  <bookViews>
    <workbookView xWindow="14025" yWindow="2070" windowWidth="12690" windowHeight="13095" xr2:uid="{00000000-000D-0000-FFFF-FFFF00000000}"/>
  </bookViews>
  <sheets>
    <sheet name="TrialBalance-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 l="1"/>
  <c r="E51" i="1"/>
  <c r="E50" i="1"/>
  <c r="E48" i="1"/>
  <c r="E47" i="1"/>
  <c r="E46" i="1"/>
  <c r="E45" i="1"/>
</calcChain>
</file>

<file path=xl/sharedStrings.xml><?xml version="1.0" encoding="utf-8"?>
<sst xmlns="http://schemas.openxmlformats.org/spreadsheetml/2006/main" count="77" uniqueCount="77">
  <si>
    <t>Current Assets</t>
  </si>
  <si>
    <t>1000 Cash</t>
  </si>
  <si>
    <t>1010 Checking</t>
  </si>
  <si>
    <t>1020 Savings</t>
  </si>
  <si>
    <t>1030 Petty Cash</t>
  </si>
  <si>
    <t>1100 Accounts Receivable</t>
  </si>
  <si>
    <t>1200 Work in Process</t>
  </si>
  <si>
    <t>1300 Other Current Assets</t>
  </si>
  <si>
    <t>1310 Prepaid Rent</t>
  </si>
  <si>
    <t>1320 Prepaid Liability Insurance</t>
  </si>
  <si>
    <t>Non-Current Assets</t>
  </si>
  <si>
    <t>1400 Net Computer Equipment</t>
  </si>
  <si>
    <t>1500 Net Furniture, Fixtures, &amp; Equipment</t>
  </si>
  <si>
    <t>1900 Other Assets</t>
  </si>
  <si>
    <t>Current Liabilities</t>
  </si>
  <si>
    <t>2000 Accounts Payable</t>
  </si>
  <si>
    <t>2100 Deferred Taxes</t>
  </si>
  <si>
    <t>2200 Line of Credit Borrowing</t>
  </si>
  <si>
    <t>Non-Current Liabilities</t>
  </si>
  <si>
    <t>2500 Long-Term Debt</t>
  </si>
  <si>
    <t>2600 Other Liabilities</t>
  </si>
  <si>
    <t>Equity</t>
  </si>
  <si>
    <t>3000 Capital Stock</t>
  </si>
  <si>
    <t>3100 Treasury Stock</t>
  </si>
  <si>
    <t>3200 Retained Earnings</t>
  </si>
  <si>
    <t>Revenue</t>
  </si>
  <si>
    <t>4010 Fee Income</t>
  </si>
  <si>
    <t>4030 Sub-Consultants Income</t>
  </si>
  <si>
    <t>Reimburseable Direct Cost</t>
  </si>
  <si>
    <t>5010 Billable Direct labor</t>
  </si>
  <si>
    <t>5110 Non-Billable Direct Labor</t>
  </si>
  <si>
    <t>Fringe Benefits</t>
  </si>
  <si>
    <t>6000 Employee Benefits</t>
  </si>
  <si>
    <t>6100 Health Insurance</t>
  </si>
  <si>
    <t>6200 Holiday Pay</t>
  </si>
  <si>
    <t>6300 Sick Pay</t>
  </si>
  <si>
    <t>6400 Vacation Pay</t>
  </si>
  <si>
    <t>6500 Allowable Incentive Bonus</t>
  </si>
  <si>
    <t>6600 Unallowable Bonus</t>
  </si>
  <si>
    <t>6700 Payroll Tax</t>
  </si>
  <si>
    <t>6800 Workers' Comp. Insurance</t>
  </si>
  <si>
    <t>Operating Expenses</t>
  </si>
  <si>
    <t>7000 Indirect Labor</t>
  </si>
  <si>
    <t>7010 Administrative Labor</t>
  </si>
  <si>
    <t>7040 Labor Variance (Uncomp OT)</t>
  </si>
  <si>
    <t>7100 Advertising</t>
  </si>
  <si>
    <t>7110 Unallowable Advertising</t>
  </si>
  <si>
    <t>7200 Automobile</t>
  </si>
  <si>
    <t>7210 Unallowable Automobile</t>
  </si>
  <si>
    <t>7300 Computer</t>
  </si>
  <si>
    <t>7600 Dues &amp; Subscriptions</t>
  </si>
  <si>
    <t>7610 Allowable Dues &amp; Subscriptions</t>
  </si>
  <si>
    <t>7620 Unallowable Dues &amp; Subscriptions</t>
  </si>
  <si>
    <t>7800 Employee Train</t>
  </si>
  <si>
    <t>7900 Insurance</t>
  </si>
  <si>
    <t>7920 Professional Liability Insurance</t>
  </si>
  <si>
    <t>7930 Key Person Life Insurance</t>
  </si>
  <si>
    <t>8200 Professional Fees</t>
  </si>
  <si>
    <t>8210 Allowable Professional Fees</t>
  </si>
  <si>
    <t>8220 Unallowable Professional Fees</t>
  </si>
  <si>
    <t>8300 Depreciation</t>
  </si>
  <si>
    <t>8400 Rent</t>
  </si>
  <si>
    <t>8500 Supplies &amp; Miscellaneous</t>
  </si>
  <si>
    <t>8520  Contribution</t>
  </si>
  <si>
    <t>8550  Bad debt</t>
  </si>
  <si>
    <t>8600 Taxes &amp; Licenses</t>
  </si>
  <si>
    <t>8700 Telephone</t>
  </si>
  <si>
    <t>8800 Travel</t>
  </si>
  <si>
    <t xml:space="preserve">8810 Unallowable Travel </t>
  </si>
  <si>
    <t>9000 Utilities</t>
  </si>
  <si>
    <t>10000 Other Income &amp; Expenses</t>
  </si>
  <si>
    <t>10010 Interest Income</t>
  </si>
  <si>
    <t>10020 Interest Expense</t>
  </si>
  <si>
    <t>10030 Federal Income Tax Expense</t>
  </si>
  <si>
    <t>TRIAL BALANCE</t>
  </si>
  <si>
    <t>[Insert Your Company Name]</t>
  </si>
  <si>
    <t>Fiscal Year End: [MM/DD/YYYY]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</si>
</sst>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1"/>
      <name val="Calibri"/>
      <family val="2"/>
      <scheme val="minor"/>
    </font>
    <font>
      <sz val="10"/>
      <name val="Times New Roman"/>
      <family val="1"/>
    </font>
    <font>
      <b/>
      <sz val="12"/>
      <color theme="1"/>
      <name val="Calibri"/>
      <family val="2"/>
      <scheme val="minor"/>
    </font>
    <font>
      <sz val="12"/>
      <color theme="1"/>
      <name val="Calibri"/>
      <family val="2"/>
      <scheme val="minor"/>
    </font>
    <font>
      <b/>
      <sz val="12"/>
      <name val="Calibri"/>
      <family val="2"/>
      <scheme val="minor"/>
    </font>
    <font>
      <sz val="12"/>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14">
    <xf numFmtId="0" fontId="0" fillId="0" borderId="0" xfId="0"/>
    <xf numFmtId="0" fontId="1" fillId="0" borderId="0" xfId="0" applyFont="1" applyAlignment="1">
      <alignment horizontal="left"/>
    </xf>
    <xf numFmtId="0" fontId="0" fillId="0" borderId="0" xfId="0" applyFont="1"/>
    <xf numFmtId="0" fontId="3" fillId="0" borderId="0" xfId="0" applyFont="1"/>
    <xf numFmtId="38" fontId="3" fillId="0" borderId="0" xfId="0" applyNumberFormat="1" applyFont="1"/>
    <xf numFmtId="0" fontId="4" fillId="0" borderId="0" xfId="0" applyFont="1"/>
    <xf numFmtId="38" fontId="4" fillId="0" borderId="0" xfId="0" applyNumberFormat="1" applyFont="1"/>
    <xf numFmtId="0" fontId="4" fillId="0" borderId="0" xfId="0" applyFont="1" applyAlignment="1">
      <alignment horizontal="left" indent="2"/>
    </xf>
    <xf numFmtId="38" fontId="0" fillId="0" borderId="0" xfId="0" applyNumberFormat="1" applyFont="1"/>
    <xf numFmtId="0" fontId="5" fillId="0" borderId="0" xfId="1" applyFont="1"/>
    <xf numFmtId="0" fontId="6" fillId="0" borderId="0" xfId="1" applyFont="1"/>
    <xf numFmtId="0" fontId="6" fillId="0" borderId="0" xfId="1" applyFont="1" applyAlignment="1">
      <alignment horizontal="left" indent="2"/>
    </xf>
    <xf numFmtId="37" fontId="6" fillId="0" borderId="0" xfId="1" applyNumberFormat="1" applyFont="1"/>
    <xf numFmtId="37" fontId="4" fillId="0" borderId="0" xfId="0" applyNumberFormat="1" applyFont="1"/>
  </cellXfs>
  <cellStyles count="2">
    <cellStyle name="Normal" xfId="0" builtinId="0"/>
    <cellStyle name="Normal 2" xfId="1" xr:uid="{B8490455-41C8-4603-8C4A-42A744C61CE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464820</xdr:colOff>
      <xdr:row>0</xdr:row>
      <xdr:rowOff>190500</xdr:rowOff>
    </xdr:from>
    <xdr:to>
      <xdr:col>11</xdr:col>
      <xdr:colOff>373380</xdr:colOff>
      <xdr:row>12</xdr:row>
      <xdr:rowOff>179294</xdr:rowOff>
    </xdr:to>
    <xdr:sp macro="" textlink="">
      <xdr:nvSpPr>
        <xdr:cNvPr id="2" name="TextBox 1">
          <a:extLst>
            <a:ext uri="{FF2B5EF4-FFF2-40B4-BE49-F238E27FC236}">
              <a16:creationId xmlns:a16="http://schemas.microsoft.com/office/drawing/2014/main" id="{ECB28B0F-29F8-4A39-B04C-22294D271690}"/>
            </a:ext>
          </a:extLst>
        </xdr:cNvPr>
        <xdr:cNvSpPr txBox="1"/>
      </xdr:nvSpPr>
      <xdr:spPr>
        <a:xfrm>
          <a:off x="5529879" y="190500"/>
          <a:ext cx="3539266" cy="249891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Note:</a:t>
          </a:r>
          <a:r>
            <a:rPr lang="en-US" sz="1100" b="1" baseline="0"/>
            <a:t>  </a:t>
          </a:r>
          <a:r>
            <a:rPr lang="en-US" sz="1100" b="1" i="1" baseline="0">
              <a:solidFill>
                <a:schemeClr val="dk1"/>
              </a:solidFill>
              <a:effectLst/>
              <a:latin typeface="+mn-lt"/>
              <a:ea typeface="+mn-ea"/>
              <a:cs typeface="+mn-cs"/>
            </a:rPr>
            <a:t>This is just an example of the format</a:t>
          </a:r>
          <a:endParaRPr lang="en-US" sz="1100" b="1" i="1" baseline="0"/>
        </a:p>
        <a:p>
          <a:endParaRPr lang="en-US" sz="1100" baseline="0"/>
        </a:p>
        <a:p>
          <a:r>
            <a:rPr lang="en-US" sz="1100" baseline="0"/>
            <a:t>1.  Your Financial Statement Account titles may differ.                                                                     </a:t>
          </a:r>
        </a:p>
        <a:p>
          <a:r>
            <a:rPr lang="en-US" sz="1100"/>
            <a:t>                                                                                                                                   2.  </a:t>
          </a:r>
          <a:r>
            <a:rPr lang="en-US" sz="1100" baseline="0">
              <a:solidFill>
                <a:schemeClr val="dk1"/>
              </a:solidFill>
              <a:effectLst/>
              <a:latin typeface="+mn-lt"/>
              <a:ea typeface="+mn-ea"/>
              <a:cs typeface="+mn-cs"/>
            </a:rPr>
            <a:t>Your chart of accounts will likely differ in the chronological order of accounts.  Account numbers are shown here for demonstration purposes only.  Account numbers are not required to be listed on the ICR schedule.</a:t>
          </a:r>
          <a:endParaRPr lang="en-US">
            <a:effectLst/>
          </a:endParaRP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3. Adjustment references, accounts, and values are shown here as an example that relate to ODOT's example/template financial statements.  The values you input will vary based on your company's actual expenditures. </a:t>
          </a:r>
          <a:endParaRPr lang="en-US">
            <a:effectLst/>
          </a:endParaRPr>
        </a:p>
        <a:p>
          <a:endParaRPr lang="en-US" sz="1100" baseline="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9"/>
  <sheetViews>
    <sheetView tabSelected="1" zoomScale="85" zoomScaleNormal="85" workbookViewId="0">
      <selection activeCell="E15" sqref="E15"/>
    </sheetView>
  </sheetViews>
  <sheetFormatPr defaultRowHeight="15" x14ac:dyDescent="0.25"/>
  <cols>
    <col min="1" max="2" width="9.140625" style="2"/>
    <col min="3" max="3" width="32.5703125" style="2" customWidth="1"/>
    <col min="4" max="4" width="12.28515625" style="2" customWidth="1"/>
    <col min="5" max="5" width="12.85546875" style="8" customWidth="1"/>
    <col min="6" max="16384" width="9.140625" style="2"/>
  </cols>
  <sheetData>
    <row r="1" spans="1:5" ht="18.75" x14ac:dyDescent="0.3">
      <c r="A1" s="1" t="s">
        <v>75</v>
      </c>
      <c r="B1" s="1"/>
      <c r="C1" s="1"/>
      <c r="D1" s="1"/>
      <c r="E1" s="1"/>
    </row>
    <row r="2" spans="1:5" ht="18.75" x14ac:dyDescent="0.3">
      <c r="A2" s="1" t="s">
        <v>74</v>
      </c>
      <c r="B2" s="1"/>
      <c r="C2" s="1"/>
      <c r="D2" s="1"/>
      <c r="E2" s="1"/>
    </row>
    <row r="3" spans="1:5" ht="18.75" x14ac:dyDescent="0.3">
      <c r="A3" s="1" t="s">
        <v>76</v>
      </c>
      <c r="B3" s="1"/>
      <c r="C3" s="1"/>
      <c r="D3" s="1"/>
      <c r="E3" s="1"/>
    </row>
    <row r="5" spans="1:5" s="5" customFormat="1" ht="15.75" x14ac:dyDescent="0.25">
      <c r="A5" s="3" t="s">
        <v>0</v>
      </c>
      <c r="B5" s="3"/>
      <c r="C5" s="3"/>
      <c r="D5" s="3"/>
      <c r="E5" s="4"/>
    </row>
    <row r="6" spans="1:5" s="5" customFormat="1" ht="15.75" x14ac:dyDescent="0.25">
      <c r="B6" s="5" t="s">
        <v>1</v>
      </c>
      <c r="E6" s="6"/>
    </row>
    <row r="7" spans="1:5" s="5" customFormat="1" ht="15.75" x14ac:dyDescent="0.25">
      <c r="B7" s="7" t="s">
        <v>2</v>
      </c>
      <c r="E7" s="6">
        <v>37479</v>
      </c>
    </row>
    <row r="8" spans="1:5" s="5" customFormat="1" ht="15.75" x14ac:dyDescent="0.25">
      <c r="B8" s="7" t="s">
        <v>3</v>
      </c>
      <c r="E8" s="6">
        <v>10377</v>
      </c>
    </row>
    <row r="9" spans="1:5" s="5" customFormat="1" ht="15.75" x14ac:dyDescent="0.25">
      <c r="B9" s="7" t="s">
        <v>4</v>
      </c>
      <c r="E9" s="6">
        <v>6797</v>
      </c>
    </row>
    <row r="10" spans="1:5" s="5" customFormat="1" ht="15.75" x14ac:dyDescent="0.25">
      <c r="B10" s="5" t="s">
        <v>5</v>
      </c>
      <c r="E10" s="6">
        <v>71872</v>
      </c>
    </row>
    <row r="11" spans="1:5" s="5" customFormat="1" ht="15.75" x14ac:dyDescent="0.25">
      <c r="B11" s="5" t="s">
        <v>6</v>
      </c>
      <c r="E11" s="6">
        <v>16796</v>
      </c>
    </row>
    <row r="12" spans="1:5" s="5" customFormat="1" ht="15.75" x14ac:dyDescent="0.25">
      <c r="B12" s="5" t="s">
        <v>7</v>
      </c>
      <c r="E12" s="6"/>
    </row>
    <row r="13" spans="1:5" s="5" customFormat="1" ht="15.75" x14ac:dyDescent="0.25">
      <c r="B13" s="7" t="s">
        <v>8</v>
      </c>
      <c r="E13" s="6">
        <v>3292</v>
      </c>
    </row>
    <row r="14" spans="1:5" s="5" customFormat="1" ht="15.75" x14ac:dyDescent="0.25">
      <c r="B14" s="7" t="s">
        <v>9</v>
      </c>
      <c r="E14" s="6">
        <v>2195</v>
      </c>
    </row>
    <row r="15" spans="1:5" s="5" customFormat="1" ht="15.75" x14ac:dyDescent="0.25">
      <c r="E15" s="6"/>
    </row>
    <row r="16" spans="1:5" s="5" customFormat="1" ht="15.75" x14ac:dyDescent="0.25">
      <c r="A16" s="3" t="s">
        <v>10</v>
      </c>
      <c r="B16" s="3"/>
      <c r="C16" s="3"/>
      <c r="D16" s="3"/>
      <c r="E16" s="4"/>
    </row>
    <row r="17" spans="1:5" s="5" customFormat="1" ht="15.75" x14ac:dyDescent="0.25">
      <c r="B17" s="5" t="s">
        <v>11</v>
      </c>
      <c r="E17" s="6">
        <v>18702</v>
      </c>
    </row>
    <row r="18" spans="1:5" s="5" customFormat="1" ht="15.75" x14ac:dyDescent="0.25">
      <c r="B18" s="5" t="s">
        <v>12</v>
      </c>
      <c r="E18" s="6">
        <v>23566</v>
      </c>
    </row>
    <row r="19" spans="1:5" s="5" customFormat="1" ht="15.75" x14ac:dyDescent="0.25">
      <c r="B19" s="5" t="s">
        <v>13</v>
      </c>
      <c r="E19" s="6">
        <v>4801</v>
      </c>
    </row>
    <row r="20" spans="1:5" s="5" customFormat="1" ht="15.75" x14ac:dyDescent="0.25">
      <c r="E20" s="6"/>
    </row>
    <row r="21" spans="1:5" s="5" customFormat="1" ht="15.75" x14ac:dyDescent="0.25">
      <c r="A21" s="3" t="s">
        <v>14</v>
      </c>
      <c r="E21" s="6"/>
    </row>
    <row r="22" spans="1:5" s="5" customFormat="1" ht="15.75" x14ac:dyDescent="0.25">
      <c r="B22" s="5" t="s">
        <v>15</v>
      </c>
      <c r="E22" s="6">
        <v>-10973</v>
      </c>
    </row>
    <row r="23" spans="1:5" s="5" customFormat="1" ht="15.75" x14ac:dyDescent="0.25">
      <c r="B23" s="5" t="s">
        <v>16</v>
      </c>
      <c r="E23" s="6">
        <v>-5075</v>
      </c>
    </row>
    <row r="24" spans="1:5" s="5" customFormat="1" ht="15.75" x14ac:dyDescent="0.25">
      <c r="B24" s="5" t="s">
        <v>17</v>
      </c>
      <c r="E24" s="6">
        <v>-10150</v>
      </c>
    </row>
    <row r="25" spans="1:5" s="5" customFormat="1" ht="15.75" x14ac:dyDescent="0.25">
      <c r="E25" s="6"/>
    </row>
    <row r="26" spans="1:5" s="5" customFormat="1" ht="15.75" x14ac:dyDescent="0.25">
      <c r="A26" s="3" t="s">
        <v>18</v>
      </c>
      <c r="E26" s="6"/>
    </row>
    <row r="27" spans="1:5" s="5" customFormat="1" ht="15.75" x14ac:dyDescent="0.25">
      <c r="B27" s="5" t="s">
        <v>19</v>
      </c>
      <c r="E27" s="6">
        <v>-12070</v>
      </c>
    </row>
    <row r="28" spans="1:5" s="5" customFormat="1" ht="15.75" x14ac:dyDescent="0.25">
      <c r="B28" s="5" t="s">
        <v>20</v>
      </c>
      <c r="E28" s="6">
        <v>-5349</v>
      </c>
    </row>
    <row r="29" spans="1:5" s="5" customFormat="1" ht="15.75" x14ac:dyDescent="0.25">
      <c r="E29" s="6"/>
    </row>
    <row r="30" spans="1:5" s="5" customFormat="1" ht="15.75" x14ac:dyDescent="0.25">
      <c r="A30" s="3" t="s">
        <v>21</v>
      </c>
      <c r="E30" s="6"/>
    </row>
    <row r="31" spans="1:5" s="5" customFormat="1" ht="15.75" x14ac:dyDescent="0.25">
      <c r="B31" s="5" t="s">
        <v>22</v>
      </c>
      <c r="E31" s="6">
        <v>-29252</v>
      </c>
    </row>
    <row r="32" spans="1:5" s="5" customFormat="1" ht="15.75" x14ac:dyDescent="0.25">
      <c r="B32" s="5" t="s">
        <v>23</v>
      </c>
      <c r="E32" s="6">
        <v>25000</v>
      </c>
    </row>
    <row r="33" spans="1:6" s="5" customFormat="1" ht="15.75" x14ac:dyDescent="0.25">
      <c r="B33" s="5" t="s">
        <v>24</v>
      </c>
      <c r="E33" s="6">
        <v>-148008</v>
      </c>
    </row>
    <row r="34" spans="1:6" s="5" customFormat="1" ht="15.75" x14ac:dyDescent="0.25">
      <c r="E34" s="6"/>
    </row>
    <row r="35" spans="1:6" s="5" customFormat="1" ht="15.75" x14ac:dyDescent="0.25">
      <c r="A35" s="3" t="s">
        <v>25</v>
      </c>
      <c r="B35" s="3"/>
      <c r="C35" s="3"/>
      <c r="E35" s="6"/>
    </row>
    <row r="36" spans="1:6" s="5" customFormat="1" ht="15.75" x14ac:dyDescent="0.25">
      <c r="B36" s="7" t="s">
        <v>26</v>
      </c>
      <c r="E36" s="6">
        <v>-1182054</v>
      </c>
    </row>
    <row r="37" spans="1:6" s="5" customFormat="1" ht="15.75" x14ac:dyDescent="0.25">
      <c r="B37" s="7" t="s">
        <v>27</v>
      </c>
      <c r="E37" s="6">
        <v>-234157</v>
      </c>
    </row>
    <row r="38" spans="1:6" s="5" customFormat="1" ht="15.75" x14ac:dyDescent="0.25">
      <c r="E38" s="6"/>
    </row>
    <row r="39" spans="1:6" s="5" customFormat="1" ht="15.75" x14ac:dyDescent="0.25">
      <c r="A39" s="9" t="s">
        <v>28</v>
      </c>
      <c r="B39" s="9"/>
      <c r="C39" s="9"/>
      <c r="E39" s="6"/>
    </row>
    <row r="40" spans="1:6" s="5" customFormat="1" ht="15.75" x14ac:dyDescent="0.25">
      <c r="A40" s="10"/>
      <c r="B40" s="11" t="s">
        <v>29</v>
      </c>
      <c r="E40" s="6">
        <v>356436</v>
      </c>
    </row>
    <row r="41" spans="1:6" s="5" customFormat="1" ht="15.75" x14ac:dyDescent="0.25">
      <c r="A41" s="10"/>
      <c r="B41" s="11" t="s">
        <v>30</v>
      </c>
      <c r="E41" s="6">
        <v>359963</v>
      </c>
    </row>
    <row r="42" spans="1:6" s="5" customFormat="1" ht="15.75" x14ac:dyDescent="0.25">
      <c r="A42" s="10"/>
      <c r="B42" s="11"/>
      <c r="E42" s="6"/>
    </row>
    <row r="43" spans="1:6" s="5" customFormat="1" ht="15.75" x14ac:dyDescent="0.25">
      <c r="A43" s="9" t="s">
        <v>31</v>
      </c>
      <c r="B43" s="11"/>
      <c r="E43" s="6"/>
    </row>
    <row r="44" spans="1:6" s="5" customFormat="1" ht="15.75" x14ac:dyDescent="0.25">
      <c r="A44" s="10"/>
      <c r="B44" s="10" t="s">
        <v>32</v>
      </c>
      <c r="C44" s="10"/>
      <c r="D44" s="10"/>
      <c r="E44" s="10"/>
      <c r="F44" s="10"/>
    </row>
    <row r="45" spans="1:6" s="5" customFormat="1" ht="15.75" x14ac:dyDescent="0.25">
      <c r="A45" s="10"/>
      <c r="B45" s="10"/>
      <c r="C45" s="10" t="s">
        <v>33</v>
      </c>
      <c r="D45" s="10"/>
      <c r="E45" s="12">
        <f>2638816*0.02</f>
        <v>52776.32</v>
      </c>
      <c r="F45" s="10"/>
    </row>
    <row r="46" spans="1:6" s="5" customFormat="1" ht="15.75" x14ac:dyDescent="0.25">
      <c r="A46" s="10"/>
      <c r="B46" s="10"/>
      <c r="C46" s="10" t="s">
        <v>34</v>
      </c>
      <c r="D46" s="10"/>
      <c r="E46" s="12">
        <f>1203745*0.02</f>
        <v>24074.9</v>
      </c>
      <c r="F46" s="10"/>
    </row>
    <row r="47" spans="1:6" s="5" customFormat="1" ht="15.75" x14ac:dyDescent="0.25">
      <c r="A47" s="10"/>
      <c r="B47" s="10"/>
      <c r="C47" s="10" t="s">
        <v>35</v>
      </c>
      <c r="D47" s="10"/>
      <c r="E47" s="12">
        <f>515891*0.02</f>
        <v>10317.82</v>
      </c>
      <c r="F47" s="10"/>
    </row>
    <row r="48" spans="1:6" s="5" customFormat="1" ht="15.75" x14ac:dyDescent="0.25">
      <c r="A48" s="10"/>
      <c r="B48" s="10"/>
      <c r="C48" s="10" t="s">
        <v>36</v>
      </c>
      <c r="D48" s="10"/>
      <c r="E48" s="12">
        <f>1719636*0.02</f>
        <v>34392.720000000001</v>
      </c>
      <c r="F48" s="10"/>
    </row>
    <row r="49" spans="1:6" s="5" customFormat="1" ht="15.75" x14ac:dyDescent="0.25">
      <c r="A49" s="10"/>
      <c r="B49" s="10"/>
      <c r="C49" s="10" t="s">
        <v>37</v>
      </c>
      <c r="D49" s="10"/>
      <c r="E49" s="12">
        <v>15492</v>
      </c>
      <c r="F49" s="10"/>
    </row>
    <row r="50" spans="1:6" s="5" customFormat="1" ht="15.75" x14ac:dyDescent="0.25">
      <c r="A50" s="10"/>
      <c r="B50" s="10"/>
      <c r="C50" s="10" t="s">
        <v>38</v>
      </c>
      <c r="D50" s="10"/>
      <c r="E50" s="12">
        <f>234600*0.02</f>
        <v>4692</v>
      </c>
    </row>
    <row r="51" spans="1:6" s="5" customFormat="1" ht="15.75" x14ac:dyDescent="0.25">
      <c r="A51" s="10"/>
      <c r="B51" s="10"/>
      <c r="C51" s="10" t="s">
        <v>39</v>
      </c>
      <c r="D51" s="10"/>
      <c r="E51" s="12">
        <f>2450777*0.02</f>
        <v>49015.54</v>
      </c>
      <c r="F51" s="10"/>
    </row>
    <row r="52" spans="1:6" s="5" customFormat="1" ht="15.75" x14ac:dyDescent="0.25">
      <c r="A52" s="10"/>
      <c r="B52" s="10"/>
      <c r="C52" s="10" t="s">
        <v>40</v>
      </c>
      <c r="D52" s="10"/>
      <c r="E52" s="12">
        <f>304215*0.02</f>
        <v>6084.3</v>
      </c>
      <c r="F52" s="10"/>
    </row>
    <row r="53" spans="1:6" s="5" customFormat="1" ht="15.75" x14ac:dyDescent="0.25">
      <c r="A53" s="10"/>
      <c r="B53" s="11"/>
      <c r="E53" s="6"/>
      <c r="F53" s="13"/>
    </row>
    <row r="54" spans="1:6" s="5" customFormat="1" ht="15.75" x14ac:dyDescent="0.25">
      <c r="A54" s="9" t="s">
        <v>41</v>
      </c>
      <c r="B54" s="9"/>
      <c r="C54" s="9"/>
      <c r="E54" s="6"/>
    </row>
    <row r="55" spans="1:6" s="5" customFormat="1" ht="15.75" x14ac:dyDescent="0.25">
      <c r="A55" s="10"/>
      <c r="B55" s="10" t="s">
        <v>42</v>
      </c>
      <c r="C55" s="10"/>
      <c r="E55" s="6"/>
    </row>
    <row r="56" spans="1:6" s="5" customFormat="1" ht="15.75" x14ac:dyDescent="0.25">
      <c r="A56" s="10"/>
      <c r="B56" s="11" t="s">
        <v>43</v>
      </c>
      <c r="C56" s="7"/>
      <c r="E56" s="6">
        <v>202679</v>
      </c>
    </row>
    <row r="57" spans="1:6" s="5" customFormat="1" ht="15.75" x14ac:dyDescent="0.25">
      <c r="A57" s="10"/>
      <c r="B57" s="11" t="s">
        <v>44</v>
      </c>
      <c r="C57" s="7"/>
      <c r="E57" s="6">
        <v>-15709</v>
      </c>
    </row>
    <row r="58" spans="1:6" s="5" customFormat="1" ht="15.75" x14ac:dyDescent="0.25">
      <c r="A58" s="10"/>
      <c r="B58" s="10" t="s">
        <v>45</v>
      </c>
      <c r="C58" s="10"/>
      <c r="E58" s="6">
        <v>6447</v>
      </c>
    </row>
    <row r="59" spans="1:6" s="5" customFormat="1" ht="15.75" x14ac:dyDescent="0.25">
      <c r="A59" s="10"/>
      <c r="B59" s="10" t="s">
        <v>46</v>
      </c>
      <c r="C59" s="10"/>
      <c r="E59" s="6">
        <v>1500</v>
      </c>
    </row>
    <row r="60" spans="1:6" s="5" customFormat="1" ht="15.75" x14ac:dyDescent="0.25">
      <c r="A60" s="10"/>
      <c r="B60" s="10" t="s">
        <v>47</v>
      </c>
      <c r="C60" s="10"/>
      <c r="E60" s="6">
        <v>7072</v>
      </c>
    </row>
    <row r="61" spans="1:6" s="5" customFormat="1" ht="15.75" x14ac:dyDescent="0.25">
      <c r="A61" s="10"/>
      <c r="B61" s="10" t="s">
        <v>48</v>
      </c>
      <c r="C61" s="10"/>
      <c r="E61" s="6">
        <v>2250</v>
      </c>
    </row>
    <row r="62" spans="1:6" s="5" customFormat="1" ht="15.75" x14ac:dyDescent="0.25">
      <c r="A62" s="10"/>
      <c r="B62" s="10" t="s">
        <v>49</v>
      </c>
      <c r="C62" s="10"/>
      <c r="E62" s="6">
        <v>5678</v>
      </c>
    </row>
    <row r="63" spans="1:6" s="5" customFormat="1" ht="15.75" x14ac:dyDescent="0.25">
      <c r="A63" s="10"/>
      <c r="B63" s="10" t="s">
        <v>50</v>
      </c>
      <c r="C63" s="10"/>
      <c r="E63" s="6"/>
    </row>
    <row r="64" spans="1:6" s="5" customFormat="1" ht="15.75" x14ac:dyDescent="0.25">
      <c r="A64" s="10"/>
      <c r="B64" s="11" t="s">
        <v>51</v>
      </c>
      <c r="C64" s="10"/>
      <c r="E64" s="6">
        <v>2460</v>
      </c>
    </row>
    <row r="65" spans="1:5" s="5" customFormat="1" ht="15.75" x14ac:dyDescent="0.25">
      <c r="A65" s="10"/>
      <c r="B65" s="11" t="s">
        <v>52</v>
      </c>
      <c r="C65" s="10"/>
      <c r="E65" s="6">
        <v>1560</v>
      </c>
    </row>
    <row r="66" spans="1:5" s="5" customFormat="1" ht="15.75" x14ac:dyDescent="0.25">
      <c r="A66" s="10"/>
      <c r="B66" s="10" t="s">
        <v>53</v>
      </c>
      <c r="C66" s="10"/>
      <c r="E66" s="6">
        <v>3560</v>
      </c>
    </row>
    <row r="67" spans="1:5" s="5" customFormat="1" ht="15.75" x14ac:dyDescent="0.25">
      <c r="A67" s="10"/>
      <c r="B67" s="10" t="s">
        <v>54</v>
      </c>
      <c r="C67" s="10"/>
      <c r="E67" s="6"/>
    </row>
    <row r="68" spans="1:5" s="5" customFormat="1" ht="15.75" x14ac:dyDescent="0.25">
      <c r="A68" s="10"/>
      <c r="B68" s="11" t="s">
        <v>55</v>
      </c>
      <c r="E68" s="6">
        <v>15591</v>
      </c>
    </row>
    <row r="69" spans="1:5" s="5" customFormat="1" ht="15.75" x14ac:dyDescent="0.25">
      <c r="A69" s="10"/>
      <c r="B69" s="11" t="s">
        <v>56</v>
      </c>
      <c r="E69" s="6">
        <v>2842</v>
      </c>
    </row>
    <row r="70" spans="1:5" s="5" customFormat="1" ht="15.75" x14ac:dyDescent="0.25">
      <c r="A70" s="10"/>
      <c r="B70" s="10" t="s">
        <v>57</v>
      </c>
      <c r="C70" s="10"/>
      <c r="E70" s="6"/>
    </row>
    <row r="71" spans="1:5" s="5" customFormat="1" ht="15.75" x14ac:dyDescent="0.25">
      <c r="A71" s="10"/>
      <c r="B71" s="11" t="s">
        <v>58</v>
      </c>
      <c r="C71" s="10"/>
      <c r="E71" s="6">
        <v>12374</v>
      </c>
    </row>
    <row r="72" spans="1:5" s="5" customFormat="1" ht="15.75" x14ac:dyDescent="0.25">
      <c r="A72" s="10"/>
      <c r="B72" s="11" t="s">
        <v>59</v>
      </c>
      <c r="E72" s="6">
        <v>3485</v>
      </c>
    </row>
    <row r="73" spans="1:5" s="5" customFormat="1" ht="15.75" x14ac:dyDescent="0.25">
      <c r="A73" s="10"/>
      <c r="B73" s="10" t="s">
        <v>60</v>
      </c>
      <c r="E73" s="6">
        <v>2400</v>
      </c>
    </row>
    <row r="74" spans="1:5" s="5" customFormat="1" ht="15.75" x14ac:dyDescent="0.25">
      <c r="A74" s="10"/>
      <c r="B74" s="10" t="s">
        <v>61</v>
      </c>
      <c r="C74" s="10"/>
      <c r="E74" s="6">
        <v>18960</v>
      </c>
    </row>
    <row r="75" spans="1:5" s="5" customFormat="1" ht="15.75" x14ac:dyDescent="0.25">
      <c r="A75" s="10"/>
      <c r="B75" s="10" t="s">
        <v>62</v>
      </c>
      <c r="C75" s="10"/>
      <c r="E75" s="6">
        <v>7450</v>
      </c>
    </row>
    <row r="76" spans="1:5" s="5" customFormat="1" ht="15.75" x14ac:dyDescent="0.25">
      <c r="A76" s="10"/>
      <c r="B76" s="10" t="s">
        <v>63</v>
      </c>
      <c r="E76" s="6">
        <v>2300</v>
      </c>
    </row>
    <row r="77" spans="1:5" s="5" customFormat="1" ht="15.75" x14ac:dyDescent="0.25">
      <c r="A77" s="10"/>
      <c r="B77" s="10" t="s">
        <v>64</v>
      </c>
      <c r="E77" s="6">
        <v>4200</v>
      </c>
    </row>
    <row r="78" spans="1:5" s="5" customFormat="1" ht="15.75" x14ac:dyDescent="0.25">
      <c r="A78" s="10"/>
      <c r="B78" s="10" t="s">
        <v>65</v>
      </c>
      <c r="C78" s="10"/>
      <c r="E78" s="6">
        <v>5998</v>
      </c>
    </row>
    <row r="79" spans="1:5" s="5" customFormat="1" ht="15.75" x14ac:dyDescent="0.25">
      <c r="A79" s="10"/>
      <c r="B79" s="10" t="s">
        <v>66</v>
      </c>
      <c r="C79" s="10"/>
      <c r="E79" s="6">
        <v>8710</v>
      </c>
    </row>
    <row r="80" spans="1:5" s="5" customFormat="1" ht="15.75" x14ac:dyDescent="0.25">
      <c r="A80" s="10"/>
      <c r="B80" s="10" t="s">
        <v>67</v>
      </c>
      <c r="C80" s="10"/>
      <c r="E80" s="6">
        <v>15660</v>
      </c>
    </row>
    <row r="81" spans="1:5" s="5" customFormat="1" ht="15.75" x14ac:dyDescent="0.25">
      <c r="A81" s="10"/>
      <c r="B81" s="11" t="s">
        <v>68</v>
      </c>
      <c r="C81" s="10"/>
      <c r="E81" s="6">
        <v>2350</v>
      </c>
    </row>
    <row r="82" spans="1:5" s="5" customFormat="1" ht="15.75" x14ac:dyDescent="0.25">
      <c r="A82" s="10"/>
      <c r="B82" s="10" t="s">
        <v>69</v>
      </c>
      <c r="C82" s="10"/>
      <c r="E82" s="6">
        <v>8330</v>
      </c>
    </row>
    <row r="83" spans="1:5" s="5" customFormat="1" ht="15.75" x14ac:dyDescent="0.25">
      <c r="E83" s="6"/>
    </row>
    <row r="84" spans="1:5" s="5" customFormat="1" ht="15.75" x14ac:dyDescent="0.25">
      <c r="A84" s="9" t="s">
        <v>70</v>
      </c>
      <c r="B84" s="9"/>
      <c r="E84" s="6"/>
    </row>
    <row r="85" spans="1:5" s="5" customFormat="1" ht="15.75" x14ac:dyDescent="0.25">
      <c r="A85" s="10"/>
      <c r="B85" s="10" t="s">
        <v>71</v>
      </c>
      <c r="E85" s="6">
        <v>-4320</v>
      </c>
    </row>
    <row r="86" spans="1:5" s="5" customFormat="1" ht="15.75" x14ac:dyDescent="0.25">
      <c r="A86" s="10"/>
      <c r="B86" s="10" t="s">
        <v>72</v>
      </c>
      <c r="E86" s="6">
        <v>15444</v>
      </c>
    </row>
    <row r="87" spans="1:5" s="5" customFormat="1" ht="15.75" x14ac:dyDescent="0.25">
      <c r="A87" s="10"/>
      <c r="B87" s="10" t="s">
        <v>73</v>
      </c>
      <c r="E87" s="6">
        <v>15687</v>
      </c>
    </row>
    <row r="88" spans="1:5" s="5" customFormat="1" ht="15.75" x14ac:dyDescent="0.25">
      <c r="E88" s="6"/>
    </row>
    <row r="89" spans="1:5" s="5" customFormat="1" ht="15.75" x14ac:dyDescent="0.25">
      <c r="E89" s="6"/>
    </row>
  </sheetData>
  <mergeCells count="3">
    <mergeCell ref="A1:E1"/>
    <mergeCell ref="A2:E2"/>
    <mergeCell ref="A3:E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CBB08E99178548B3C1C46DAD33C681" ma:contentTypeVersion="4" ma:contentTypeDescription="Create a new document." ma:contentTypeScope="" ma:versionID="a238905ac3a2764c3695e8f1c54fddb4">
  <xsd:schema xmlns:xsd="http://www.w3.org/2001/XMLSchema" xmlns:xs="http://www.w3.org/2001/XMLSchema" xmlns:p="http://schemas.microsoft.com/office/2006/metadata/properties" xmlns:ns2="7879d20d-52a6-4ec2-b046-0e713dd6894f" targetNamespace="http://schemas.microsoft.com/office/2006/metadata/properties" ma:root="true" ma:fieldsID="d6e2bd4807d0cfa805d9f0330401e6d8" ns2:_="">
    <xsd:import namespace="7879d20d-52a6-4ec2-b046-0e713dd6894f"/>
    <xsd:element name="properties">
      <xsd:complexType>
        <xsd:sequence>
          <xsd:element name="documentManagement">
            <xsd:complexType>
              <xsd:all>
                <xsd:element ref="ns2:Audience"/>
                <xsd:element ref="ns2:Topic"/>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9d20d-52a6-4ec2-b046-0e713dd6894f" elementFormDefault="qualified">
    <xsd:import namespace="http://schemas.microsoft.com/office/2006/documentManagement/types"/>
    <xsd:import namespace="http://schemas.microsoft.com/office/infopath/2007/PartnerControls"/>
    <xsd:element name="Audience" ma:index="4" ma:displayName="Audience" ma:default="A&amp;E" ma:description="Who is the audience for this document?" ma:format="Dropdown" ma:internalName="Audience" ma:readOnly="false">
      <xsd:simpleType>
        <xsd:restriction base="dms:Choice">
          <xsd:enumeration value="A&amp;E"/>
          <xsd:enumeration value="Other"/>
        </xsd:restriction>
      </xsd:simpleType>
    </xsd:element>
    <xsd:element name="Topic" ma:index="5" ma:displayName="Topic" ma:default="Price Agreement Contract Exhibit" ma:description="What topic is this document related to?" ma:format="Dropdown" ma:internalName="Topic" ma:readOnly="false">
      <xsd:simpleType>
        <xsd:restriction base="dms:Choice">
          <xsd:enumeration value="Price Agreement Contract Exhibit"/>
          <xsd:enumeration value="Policies"/>
          <xsd:enumeration value="Publications"/>
          <xsd:enumeration value="Miscellaneous Forms"/>
          <xsd:enumeration value="Compensation For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udience xmlns="7879d20d-52a6-4ec2-b046-0e713dd6894f">A&amp;E</Audience>
    <Topic xmlns="7879d20d-52a6-4ec2-b046-0e713dd6894f">Compensation Forms</Topi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3E1A22-0A83-440E-AE5F-8A85945A1BDD}"/>
</file>

<file path=customXml/itemProps2.xml><?xml version="1.0" encoding="utf-8"?>
<ds:datastoreItem xmlns:ds="http://schemas.openxmlformats.org/officeDocument/2006/customXml" ds:itemID="{AA55B406-1167-4DFB-958F-8BC47C44C0C5}">
  <ds:schemaRefs>
    <ds:schemaRef ds:uri="http://schemas.openxmlformats.org/package/2006/metadata/core-properties"/>
    <ds:schemaRef ds:uri="http://schemas.microsoft.com/office/2006/metadata/properties"/>
    <ds:schemaRef ds:uri="http://purl.org/dc/dcmitype/"/>
    <ds:schemaRef ds:uri="e5ceb372-b051-4cc1-971b-86ddcd1f9413"/>
    <ds:schemaRef ds:uri="http://purl.org/dc/terms/"/>
    <ds:schemaRef ds:uri="http://schemas.microsoft.com/office/2006/documentManagement/types"/>
    <ds:schemaRef ds:uri="http://www.w3.org/XML/1998/namespace"/>
    <ds:schemaRef ds:uri="http://purl.org/dc/elements/1.1/"/>
    <ds:schemaRef ds:uri="http://schemas.microsoft.com/office/infopath/2007/PartnerControls"/>
    <ds:schemaRef ds:uri="034eba93-94c0-4571-b348-ea65b3a10507"/>
    <ds:schemaRef ds:uri="e0fbe40a-8578-48aa-b189-1282793eb50c"/>
  </ds:schemaRefs>
</ds:datastoreItem>
</file>

<file path=customXml/itemProps3.xml><?xml version="1.0" encoding="utf-8"?>
<ds:datastoreItem xmlns:ds="http://schemas.openxmlformats.org/officeDocument/2006/customXml" ds:itemID="{CD869531-6539-44D2-89C2-9DAA50E7CFA0}">
  <ds:schemaRefs>
    <ds:schemaRef ds:uri="http://schemas.microsoft.com/sharepoint/v3/contenttype/forms"/>
  </ds:schemaRefs>
</ds:datastoreItem>
</file>

<file path=docMetadata/LabelInfo.xml><?xml version="1.0" encoding="utf-8"?>
<clbl:labelList xmlns:clbl="http://schemas.microsoft.com/office/2020/mipLabelMetadata">
  <clbl:label id="{c9cf6fe3-5bce-446b-ad70-bd306593eea0}" enabled="1" method="Privileged" siteId="{28b0d013-46bc-4a64-8d86-1c8a31cf590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TrialBalance-Template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SCOVELL Whitney</dc:creator>
  <cp:keywords/>
  <dc:description/>
  <cp:lastModifiedBy>SCOVELL Whitney</cp:lastModifiedBy>
  <cp:revision/>
  <dcterms:created xsi:type="dcterms:W3CDTF">2024-12-13T20:15:28Z</dcterms:created>
  <dcterms:modified xsi:type="dcterms:W3CDTF">2025-08-14T16:26:25Z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0x01010096CBB08E99178548B3C1C46DAD33C681</vt:lpwstr>
  </property>
  <property fmtid="{D5CDD505-2E9C-101B-9397-08002B2CF9AE}" pid="3" name="MediaServiceImageTags">
    <vt:lpwstr/>
  </property>
  <property fmtid="{D5CDD505-2E9C-101B-9397-08002B2CF9AE}" pid="4" name="MSIP_Label_c9cf6fe3-5bce-446b-ad70-bd306593eea0_Enabled">
    <vt:lpwstr>true</vt:lpwstr>
  </property>
  <property fmtid="{D5CDD505-2E9C-101B-9397-08002B2CF9AE}" pid="5" name="MSIP_Label_c9cf6fe3-5bce-446b-ad70-bd306593eea0_SetDate">
    <vt:lpwstr>2024-12-17T14:41:47Z</vt:lpwstr>
  </property>
  <property fmtid="{D5CDD505-2E9C-101B-9397-08002B2CF9AE}" pid="6" name="MSIP_Label_c9cf6fe3-5bce-446b-ad70-bd306593eea0_Method">
    <vt:lpwstr>Privileged</vt:lpwstr>
  </property>
  <property fmtid="{D5CDD505-2E9C-101B-9397-08002B2CF9AE}" pid="7" name="MSIP_Label_c9cf6fe3-5bce-446b-ad70-bd306593eea0_Name">
    <vt:lpwstr>Level 1 - Published (Items)</vt:lpwstr>
  </property>
  <property fmtid="{D5CDD505-2E9C-101B-9397-08002B2CF9AE}" pid="8" name="MSIP_Label_c9cf6fe3-5bce-446b-ad70-bd306593eea0_SiteId">
    <vt:lpwstr>28b0d013-46bc-4a64-8d86-1c8a31cf590d</vt:lpwstr>
  </property>
  <property fmtid="{D5CDD505-2E9C-101B-9397-08002B2CF9AE}" pid="9" name="MSIP_Label_c9cf6fe3-5bce-446b-ad70-bd306593eea0_ActionId">
    <vt:lpwstr>119cd829-8c16-4e07-bd7f-2e9c3e4b4fe3</vt:lpwstr>
  </property>
  <property fmtid="{D5CDD505-2E9C-101B-9397-08002B2CF9AE}" pid="10" name="MSIP_Label_c9cf6fe3-5bce-446b-ad70-bd306593eea0_ContentBits">
    <vt:lpwstr>0</vt:lpwstr>
  </property>
</Properties>
</file>