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Billing Rate Admin\Training\Strategic Initiative BR Training Modules - Working Products, Research, other\FINAL TEMPLATES &amp; EXAMPLES - POSTED TO WEB\templates\"/>
    </mc:Choice>
  </mc:AlternateContent>
  <xr:revisionPtr revIDLastSave="0" documentId="13_ncr:1_{6789E572-BEF1-443E-855A-6EDC887C2EC4}" xr6:coauthVersionLast="47" xr6:coauthVersionMax="47" xr10:uidLastSave="{00000000-0000-0000-0000-000000000000}"/>
  <bookViews>
    <workbookView xWindow="13635" yWindow="2355" windowWidth="12915" windowHeight="12405" xr2:uid="{00000000-000D-0000-FFFF-FFFF00000000}"/>
  </bookViews>
  <sheets>
    <sheet name="Labor Reconciliation-template"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3" l="1"/>
  <c r="I12" i="3"/>
  <c r="I16" i="3"/>
  <c r="M16" i="3"/>
  <c r="H42" i="3" s="1"/>
  <c r="E28" i="3"/>
  <c r="H37" i="3" s="1"/>
  <c r="I28" i="3"/>
  <c r="I30" i="3" s="1"/>
  <c r="I34" i="3" s="1"/>
  <c r="M31" i="3"/>
  <c r="Q32" i="3"/>
  <c r="M34" i="3"/>
  <c r="Q34" i="3"/>
  <c r="P37" i="3" s="1"/>
  <c r="P39" i="3"/>
  <c r="D43" i="3"/>
  <c r="D45" i="3"/>
  <c r="E30" i="3" l="1"/>
  <c r="E34" i="3" s="1"/>
  <c r="D37" i="3" s="1"/>
  <c r="K37" i="3"/>
  <c r="K39" i="3"/>
  <c r="H39" i="3"/>
  <c r="K42" i="3" s="1"/>
  <c r="H44" i="3"/>
  <c r="L47" i="3" l="1"/>
  <c r="E39" i="3"/>
  <c r="L45" i="3"/>
  <c r="L41" i="3"/>
</calcChain>
</file>

<file path=xl/sharedStrings.xml><?xml version="1.0" encoding="utf-8"?>
<sst xmlns="http://schemas.openxmlformats.org/spreadsheetml/2006/main" count="121" uniqueCount="56">
  <si>
    <t>Indirect Cost Rate Schedule</t>
  </si>
  <si>
    <t>Income Statement</t>
  </si>
  <si>
    <t>Labor Distribution Report</t>
  </si>
  <si>
    <t>Payroll</t>
  </si>
  <si>
    <t>F/S Column</t>
  </si>
  <si>
    <t xml:space="preserve"> </t>
  </si>
  <si>
    <t>WKSHT</t>
  </si>
  <si>
    <t>RPT</t>
  </si>
  <si>
    <t>Direct Labor Base w/OT Premium</t>
  </si>
  <si>
    <t>Billable/Direct Salaries:</t>
  </si>
  <si>
    <t>Direct Labor w/OT Premium</t>
  </si>
  <si>
    <t>Gross Payroll</t>
  </si>
  <si>
    <t>Direct Salaries</t>
  </si>
  <si>
    <t>Vacation</t>
  </si>
  <si>
    <t>Adjustments:</t>
  </si>
  <si>
    <t>Less Bonus</t>
  </si>
  <si>
    <t>Indirect Labor</t>
  </si>
  <si>
    <t>Total Billable</t>
  </si>
  <si>
    <t>Sick</t>
  </si>
  <si>
    <t>Admin</t>
  </si>
  <si>
    <t>Labor</t>
  </si>
  <si>
    <t>Non-Billable/Indirect Salaries:</t>
  </si>
  <si>
    <t>Holiday</t>
  </si>
  <si>
    <t>B&amp;P</t>
  </si>
  <si>
    <t>PTO</t>
  </si>
  <si>
    <t>Total Holiday/PTO</t>
  </si>
  <si>
    <t>Direct Selling</t>
  </si>
  <si>
    <t>Salary</t>
  </si>
  <si>
    <t>PR &amp; Adv</t>
  </si>
  <si>
    <t>Total Indirect Labor</t>
  </si>
  <si>
    <t>Total Non-Billable</t>
  </si>
  <si>
    <t>Total Labor</t>
  </si>
  <si>
    <t>Payroll Variance</t>
  </si>
  <si>
    <t>Total Adjustments</t>
  </si>
  <si>
    <t>Payroll Variance (uncompensated overtime)</t>
  </si>
  <si>
    <t>Total Labor ICR</t>
  </si>
  <si>
    <t>Total Labor I/S</t>
  </si>
  <si>
    <t>Total Labor LDR</t>
  </si>
  <si>
    <t>Adjusted Payroll</t>
  </si>
  <si>
    <t>ICR Schedule &amp; I/S Variance</t>
  </si>
  <si>
    <t>Indirect Labor ICR Schedule &amp; LDR Variance</t>
  </si>
  <si>
    <t>I/S &amp; LDR Variance</t>
  </si>
  <si>
    <t>LDR &amp; Payroll Variance</t>
  </si>
  <si>
    <t>Difference</t>
  </si>
  <si>
    <t>PTO/Holiday ICR Schedule &amp; LDR Variance</t>
  </si>
  <si>
    <t>Total Uncompensated OT</t>
  </si>
  <si>
    <t>Direct Labor ICR Schedule &amp; LDR Variance</t>
  </si>
  <si>
    <t>ICR Schedule &amp; LDR Variance</t>
  </si>
  <si>
    <t>Completed by:</t>
  </si>
  <si>
    <t>Date:</t>
  </si>
  <si>
    <t>2023 paid in 2024</t>
  </si>
  <si>
    <t>Less 2022 paid in 2023</t>
  </si>
  <si>
    <t>4-Way Labor Reconciliation</t>
  </si>
  <si>
    <t>[Insert Company Name]</t>
  </si>
  <si>
    <t>Fiscal Year End: MM/DD/YYYY</t>
  </si>
  <si>
    <t>PTO/Holiday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</si>
</sst>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quot;$&quot;#,##0.00"/>
    <numFmt numFmtId="165" formatCode="_(&quot;$&quot;* #,##0_);_(&quot;$&quot;* \(#,##0\);_(&quot;$&quot;* &quot;-&quot;??_);_(@_)"/>
  </numFmts>
  <fonts count="1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u/>
      <sz val="16"/>
      <color theme="1"/>
      <name val="Calibri"/>
      <family val="2"/>
      <scheme val="minor"/>
    </font>
    <font>
      <sz val="16"/>
      <color theme="1"/>
      <name val="Calibri"/>
      <family val="2"/>
      <scheme val="minor"/>
    </font>
    <font>
      <b/>
      <sz val="11"/>
      <color rgb="FFFF0000"/>
      <name val="Calibri"/>
      <family val="2"/>
      <scheme val="minor"/>
    </font>
    <font>
      <b/>
      <i/>
      <u/>
      <sz val="11"/>
      <color theme="1"/>
      <name val="Calibri"/>
      <family val="2"/>
      <scheme val="minor"/>
    </font>
    <font>
      <b/>
      <sz val="14"/>
      <color theme="1"/>
      <name val="Calibri"/>
      <family val="2"/>
      <scheme val="minor"/>
    </font>
  </fonts>
  <fills count="14">
    <fill>
      <patternFill patternType="none"/>
    </fill>
    <fill>
      <patternFill patternType="gray125"/>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8" tint="0.59999389629810485"/>
        <bgColor indexed="65"/>
      </patternFill>
    </fill>
    <fill>
      <patternFill patternType="solid">
        <fgColor rgb="FFC00000"/>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
      <patternFill patternType="solid">
        <fgColor rgb="FF00B0F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59999389629810485"/>
        <bgColor indexed="64"/>
      </patternFill>
    </fill>
  </fills>
  <borders count="11">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bottom style="double">
        <color indexed="64"/>
      </bottom>
      <diagonal/>
    </border>
    <border>
      <left/>
      <right/>
      <top/>
      <bottom style="thin">
        <color indexed="64"/>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cellStyleXfs>
  <cellXfs count="109">
    <xf numFmtId="0" fontId="0" fillId="0" borderId="0" xfId="0"/>
    <xf numFmtId="44" fontId="0" fillId="0" borderId="0" xfId="0" applyNumberFormat="1"/>
    <xf numFmtId="164" fontId="0" fillId="0" borderId="0" xfId="0" applyNumberFormat="1"/>
    <xf numFmtId="14" fontId="4" fillId="0" borderId="0" xfId="0" applyNumberFormat="1" applyFont="1"/>
    <xf numFmtId="0" fontId="5" fillId="0" borderId="0" xfId="0" applyFont="1"/>
    <xf numFmtId="0" fontId="6" fillId="0" borderId="0" xfId="0" applyFont="1"/>
    <xf numFmtId="0" fontId="4" fillId="0" borderId="0" xfId="0" applyFont="1"/>
    <xf numFmtId="0" fontId="0" fillId="6" borderId="1" xfId="0" applyFill="1" applyBorder="1" applyProtection="1">
      <protection hidden="1"/>
    </xf>
    <xf numFmtId="165" fontId="0" fillId="6" borderId="2" xfId="0" applyNumberFormat="1" applyFill="1" applyBorder="1" applyProtection="1">
      <protection hidden="1"/>
    </xf>
    <xf numFmtId="0" fontId="0" fillId="0" borderId="0" xfId="0" applyProtection="1">
      <protection hidden="1"/>
    </xf>
    <xf numFmtId="0" fontId="0" fillId="0" borderId="1" xfId="0" applyBorder="1" applyProtection="1">
      <protection hidden="1"/>
    </xf>
    <xf numFmtId="0" fontId="0" fillId="0" borderId="3" xfId="0" applyBorder="1" applyProtection="1">
      <protection hidden="1"/>
    </xf>
    <xf numFmtId="0" fontId="7" fillId="0" borderId="2" xfId="0" applyFont="1" applyBorder="1" applyProtection="1">
      <protection hidden="1"/>
    </xf>
    <xf numFmtId="0" fontId="0" fillId="7" borderId="4" xfId="0" applyFill="1" applyBorder="1" applyProtection="1">
      <protection hidden="1"/>
    </xf>
    <xf numFmtId="0" fontId="3" fillId="7" borderId="5" xfId="0" applyFont="1" applyFill="1" applyBorder="1" applyProtection="1">
      <protection hidden="1"/>
    </xf>
    <xf numFmtId="0" fontId="0" fillId="8" borderId="1" xfId="0" applyFill="1" applyBorder="1" applyProtection="1">
      <protection hidden="1"/>
    </xf>
    <xf numFmtId="165" fontId="0" fillId="8" borderId="2" xfId="0" applyNumberFormat="1" applyFill="1" applyBorder="1" applyProtection="1">
      <protection hidden="1"/>
    </xf>
    <xf numFmtId="0" fontId="0" fillId="9" borderId="1" xfId="0" applyFill="1" applyBorder="1" applyProtection="1">
      <protection hidden="1"/>
    </xf>
    <xf numFmtId="165" fontId="0" fillId="9" borderId="2" xfId="0" applyNumberFormat="1" applyFill="1" applyBorder="1" applyProtection="1">
      <protection hidden="1"/>
    </xf>
    <xf numFmtId="0" fontId="7" fillId="0" borderId="0" xfId="0" applyFont="1" applyProtection="1">
      <protection hidden="1"/>
    </xf>
    <xf numFmtId="165" fontId="0" fillId="0" borderId="2" xfId="0" applyNumberFormat="1" applyBorder="1" applyProtection="1">
      <protection hidden="1"/>
    </xf>
    <xf numFmtId="0" fontId="3" fillId="7" borderId="6" xfId="0" applyFont="1" applyFill="1" applyBorder="1" applyProtection="1">
      <protection hidden="1"/>
    </xf>
    <xf numFmtId="165" fontId="0" fillId="0" borderId="2" xfId="0" applyNumberFormat="1" applyBorder="1" applyAlignment="1" applyProtection="1">
      <alignment horizontal="center"/>
      <protection hidden="1"/>
    </xf>
    <xf numFmtId="0" fontId="0" fillId="10" borderId="1" xfId="0" applyFill="1" applyBorder="1" applyProtection="1">
      <protection hidden="1"/>
    </xf>
    <xf numFmtId="165" fontId="0" fillId="10" borderId="2" xfId="0" applyNumberFormat="1" applyFill="1" applyBorder="1" applyProtection="1">
      <protection hidden="1"/>
    </xf>
    <xf numFmtId="165" fontId="0" fillId="0" borderId="6" xfId="0" applyNumberFormat="1" applyBorder="1" applyProtection="1">
      <protection hidden="1"/>
    </xf>
    <xf numFmtId="0" fontId="0" fillId="7" borderId="7" xfId="0" applyFill="1" applyBorder="1" applyProtection="1">
      <protection hidden="1"/>
    </xf>
    <xf numFmtId="43" fontId="0" fillId="0" borderId="0" xfId="1" applyFont="1"/>
    <xf numFmtId="165" fontId="1" fillId="3" borderId="8" xfId="3" applyNumberFormat="1" applyBorder="1" applyProtection="1">
      <protection hidden="1"/>
    </xf>
    <xf numFmtId="0" fontId="1" fillId="3" borderId="0" xfId="3" applyProtection="1">
      <protection hidden="1"/>
    </xf>
    <xf numFmtId="0" fontId="3" fillId="3" borderId="0" xfId="3" applyFont="1" applyProtection="1">
      <protection hidden="1"/>
    </xf>
    <xf numFmtId="165" fontId="1" fillId="6" borderId="8" xfId="5" applyNumberFormat="1" applyFill="1" applyBorder="1" applyProtection="1">
      <protection hidden="1"/>
    </xf>
    <xf numFmtId="0" fontId="1" fillId="5" borderId="0" xfId="5" applyProtection="1">
      <protection hidden="1"/>
    </xf>
    <xf numFmtId="0" fontId="3" fillId="5" borderId="0" xfId="5" applyFont="1" applyProtection="1">
      <protection hidden="1"/>
    </xf>
    <xf numFmtId="165" fontId="1" fillId="4" borderId="8" xfId="4" applyNumberFormat="1" applyBorder="1" applyProtection="1">
      <protection hidden="1"/>
    </xf>
    <xf numFmtId="0" fontId="1" fillId="4" borderId="0" xfId="4" applyProtection="1">
      <protection hidden="1"/>
    </xf>
    <xf numFmtId="0" fontId="3" fillId="4" borderId="0" xfId="4" applyFont="1" applyProtection="1">
      <protection hidden="1"/>
    </xf>
    <xf numFmtId="165" fontId="1" fillId="6" borderId="8" xfId="2" applyNumberFormat="1" applyFill="1" applyBorder="1" applyProtection="1">
      <protection hidden="1"/>
    </xf>
    <xf numFmtId="0" fontId="1" fillId="2" borderId="0" xfId="2" applyProtection="1">
      <protection hidden="1"/>
    </xf>
    <xf numFmtId="0" fontId="3" fillId="2" borderId="0" xfId="2" applyFont="1" applyProtection="1">
      <protection hidden="1"/>
    </xf>
    <xf numFmtId="165" fontId="1" fillId="3" borderId="0" xfId="3" applyNumberFormat="1" applyProtection="1">
      <protection hidden="1"/>
    </xf>
    <xf numFmtId="165" fontId="1" fillId="5" borderId="9" xfId="5" applyNumberFormat="1" applyBorder="1" applyProtection="1">
      <protection locked="0"/>
    </xf>
    <xf numFmtId="0" fontId="0" fillId="5" borderId="0" xfId="5" applyFont="1" applyAlignment="1" applyProtection="1">
      <alignment horizontal="right"/>
      <protection hidden="1"/>
    </xf>
    <xf numFmtId="0" fontId="0" fillId="5" borderId="0" xfId="5" applyFont="1" applyAlignment="1" applyProtection="1">
      <protection hidden="1"/>
    </xf>
    <xf numFmtId="165" fontId="1" fillId="4" borderId="0" xfId="4" applyNumberFormat="1" applyProtection="1">
      <protection hidden="1"/>
    </xf>
    <xf numFmtId="165" fontId="1" fillId="2" borderId="0" xfId="2" applyNumberFormat="1" applyProtection="1">
      <protection hidden="1"/>
    </xf>
    <xf numFmtId="165" fontId="1" fillId="3" borderId="9" xfId="3" applyNumberFormat="1" applyBorder="1" applyProtection="1">
      <protection hidden="1"/>
    </xf>
    <xf numFmtId="0" fontId="1" fillId="3" borderId="0" xfId="3" applyBorder="1" applyProtection="1">
      <protection hidden="1"/>
    </xf>
    <xf numFmtId="0" fontId="0" fillId="3" borderId="0" xfId="3" applyFont="1" applyProtection="1">
      <protection hidden="1"/>
    </xf>
    <xf numFmtId="165" fontId="1" fillId="5" borderId="0" xfId="5" applyNumberFormat="1" applyProtection="1">
      <protection hidden="1"/>
    </xf>
    <xf numFmtId="165" fontId="0" fillId="4" borderId="9" xfId="4" applyNumberFormat="1" applyFont="1" applyBorder="1" applyProtection="1">
      <protection locked="0"/>
    </xf>
    <xf numFmtId="165" fontId="0" fillId="2" borderId="9" xfId="2" applyNumberFormat="1" applyFont="1" applyBorder="1" applyProtection="1">
      <protection locked="0"/>
    </xf>
    <xf numFmtId="165" fontId="1" fillId="10" borderId="9" xfId="5" applyNumberFormat="1" applyFill="1" applyBorder="1" applyProtection="1">
      <protection hidden="1"/>
    </xf>
    <xf numFmtId="0" fontId="0" fillId="5" borderId="0" xfId="5" applyFont="1" applyProtection="1">
      <protection hidden="1"/>
    </xf>
    <xf numFmtId="165" fontId="1" fillId="2" borderId="0" xfId="2" applyNumberFormat="1" applyBorder="1" applyProtection="1">
      <protection hidden="1"/>
    </xf>
    <xf numFmtId="44" fontId="1" fillId="3" borderId="0" xfId="3" applyNumberFormat="1" applyProtection="1">
      <protection hidden="1"/>
    </xf>
    <xf numFmtId="165" fontId="1" fillId="4" borderId="9" xfId="4" applyNumberFormat="1" applyBorder="1" applyProtection="1">
      <protection hidden="1"/>
    </xf>
    <xf numFmtId="165" fontId="1" fillId="2" borderId="9" xfId="2" applyNumberFormat="1" applyBorder="1" applyProtection="1">
      <protection hidden="1"/>
    </xf>
    <xf numFmtId="165" fontId="1" fillId="3" borderId="9" xfId="3" applyNumberFormat="1" applyBorder="1" applyProtection="1">
      <protection locked="0"/>
    </xf>
    <xf numFmtId="44" fontId="1" fillId="5" borderId="0" xfId="5" applyNumberFormat="1" applyProtection="1">
      <protection hidden="1"/>
    </xf>
    <xf numFmtId="0" fontId="1" fillId="5" borderId="10" xfId="5" applyBorder="1" applyAlignment="1" applyProtection="1">
      <alignment wrapText="1"/>
      <protection hidden="1"/>
    </xf>
    <xf numFmtId="165" fontId="0" fillId="5" borderId="9" xfId="5" applyNumberFormat="1" applyFont="1" applyBorder="1" applyProtection="1">
      <protection locked="0"/>
    </xf>
    <xf numFmtId="0" fontId="1" fillId="5" borderId="9" xfId="5" applyBorder="1" applyAlignment="1" applyProtection="1">
      <alignment wrapText="1"/>
      <protection hidden="1"/>
    </xf>
    <xf numFmtId="0" fontId="0" fillId="4" borderId="0" xfId="4" applyFont="1" applyBorder="1" applyProtection="1">
      <protection hidden="1"/>
    </xf>
    <xf numFmtId="165" fontId="0" fillId="10" borderId="9" xfId="2" applyNumberFormat="1" applyFont="1" applyFill="1" applyBorder="1" applyProtection="1">
      <protection hidden="1"/>
    </xf>
    <xf numFmtId="0" fontId="0" fillId="5" borderId="9" xfId="5" applyFont="1" applyBorder="1" applyAlignment="1" applyProtection="1">
      <alignment wrapText="1"/>
      <protection hidden="1"/>
    </xf>
    <xf numFmtId="0" fontId="1" fillId="4" borderId="0" xfId="4" applyBorder="1" applyProtection="1">
      <protection hidden="1"/>
    </xf>
    <xf numFmtId="0" fontId="0" fillId="4" borderId="0" xfId="4" applyFont="1" applyProtection="1">
      <protection hidden="1"/>
    </xf>
    <xf numFmtId="0" fontId="1" fillId="4" borderId="9" xfId="4" applyBorder="1" applyAlignment="1" applyProtection="1">
      <alignment wrapText="1"/>
      <protection hidden="1"/>
    </xf>
    <xf numFmtId="0" fontId="1" fillId="2" borderId="0" xfId="2" applyBorder="1" applyProtection="1">
      <protection hidden="1"/>
    </xf>
    <xf numFmtId="0" fontId="0" fillId="2" borderId="9" xfId="2" applyFont="1" applyBorder="1" applyAlignment="1" applyProtection="1">
      <alignment wrapText="1"/>
      <protection locked="0"/>
    </xf>
    <xf numFmtId="0" fontId="1" fillId="4" borderId="10" xfId="4" applyBorder="1" applyAlignment="1" applyProtection="1">
      <alignment wrapText="1"/>
      <protection hidden="1"/>
    </xf>
    <xf numFmtId="0" fontId="0" fillId="2" borderId="10" xfId="2" applyFont="1" applyBorder="1" applyAlignment="1" applyProtection="1">
      <alignment wrapText="1"/>
      <protection locked="0"/>
    </xf>
    <xf numFmtId="0" fontId="0" fillId="4" borderId="9" xfId="4" applyFont="1" applyBorder="1" applyAlignment="1" applyProtection="1">
      <alignment wrapText="1"/>
      <protection hidden="1"/>
    </xf>
    <xf numFmtId="0" fontId="0" fillId="2" borderId="0" xfId="2" applyFont="1" applyProtection="1">
      <protection hidden="1"/>
    </xf>
    <xf numFmtId="0" fontId="1" fillId="2" borderId="9" xfId="2" applyBorder="1" applyAlignment="1" applyProtection="1">
      <alignment wrapText="1"/>
      <protection hidden="1"/>
    </xf>
    <xf numFmtId="0" fontId="1" fillId="2" borderId="10" xfId="2" applyBorder="1" applyAlignment="1" applyProtection="1">
      <alignment wrapText="1"/>
      <protection hidden="1"/>
    </xf>
    <xf numFmtId="0" fontId="0" fillId="2" borderId="9" xfId="2" applyFont="1" applyBorder="1" applyAlignment="1" applyProtection="1">
      <alignment wrapText="1"/>
      <protection hidden="1"/>
    </xf>
    <xf numFmtId="0" fontId="0" fillId="5" borderId="0" xfId="5" applyFont="1" applyAlignment="1" applyProtection="1">
      <alignment wrapText="1"/>
      <protection hidden="1"/>
    </xf>
    <xf numFmtId="44" fontId="1" fillId="4" borderId="0" xfId="4" applyNumberFormat="1" applyBorder="1" applyProtection="1">
      <protection hidden="1"/>
    </xf>
    <xf numFmtId="44" fontId="2" fillId="4" borderId="0" xfId="4" applyNumberFormat="1" applyFont="1" applyBorder="1" applyProtection="1">
      <protection hidden="1"/>
    </xf>
    <xf numFmtId="0" fontId="1" fillId="4" borderId="0" xfId="4" applyAlignment="1" applyProtection="1">
      <alignment wrapText="1"/>
      <protection hidden="1"/>
    </xf>
    <xf numFmtId="165" fontId="1" fillId="3" borderId="0" xfId="3" applyNumberFormat="1" applyBorder="1" applyProtection="1">
      <protection hidden="1"/>
    </xf>
    <xf numFmtId="165" fontId="0" fillId="9" borderId="9" xfId="5" applyNumberFormat="1" applyFont="1" applyFill="1" applyBorder="1" applyProtection="1">
      <protection hidden="1"/>
    </xf>
    <xf numFmtId="0" fontId="0" fillId="11" borderId="0" xfId="4" applyNumberFormat="1" applyFont="1" applyFill="1" applyBorder="1" applyProtection="1">
      <protection locked="0"/>
    </xf>
    <xf numFmtId="165" fontId="1" fillId="2" borderId="9" xfId="2" applyNumberFormat="1" applyBorder="1" applyProtection="1">
      <protection locked="0"/>
    </xf>
    <xf numFmtId="0" fontId="0" fillId="3" borderId="0" xfId="3" applyFont="1" applyAlignment="1" applyProtection="1">
      <alignment horizontal="right"/>
      <protection hidden="1"/>
    </xf>
    <xf numFmtId="165" fontId="1" fillId="4" borderId="0" xfId="4" applyNumberFormat="1" applyBorder="1" applyProtection="1">
      <protection hidden="1"/>
    </xf>
    <xf numFmtId="0" fontId="1" fillId="2" borderId="0" xfId="2" applyAlignment="1" applyProtection="1">
      <alignment wrapText="1"/>
      <protection hidden="1"/>
    </xf>
    <xf numFmtId="165" fontId="0" fillId="3" borderId="0" xfId="3" applyNumberFormat="1" applyFont="1" applyProtection="1">
      <protection hidden="1"/>
    </xf>
    <xf numFmtId="165" fontId="1" fillId="12" borderId="9" xfId="3" applyNumberFormat="1" applyFill="1" applyBorder="1" applyProtection="1">
      <protection locked="0"/>
    </xf>
    <xf numFmtId="165" fontId="0" fillId="9" borderId="9" xfId="2" applyNumberFormat="1" applyFont="1" applyFill="1" applyBorder="1" applyProtection="1">
      <protection locked="0"/>
    </xf>
    <xf numFmtId="8" fontId="1" fillId="2" borderId="0" xfId="2" applyNumberFormat="1" applyProtection="1">
      <protection hidden="1"/>
    </xf>
    <xf numFmtId="165" fontId="0" fillId="8" borderId="9" xfId="5" applyNumberFormat="1" applyFont="1" applyFill="1" applyBorder="1" applyProtection="1">
      <protection locked="0"/>
    </xf>
    <xf numFmtId="165" fontId="0" fillId="8" borderId="9" xfId="2" applyNumberFormat="1" applyFont="1" applyFill="1" applyBorder="1" applyProtection="1">
      <protection locked="0"/>
    </xf>
    <xf numFmtId="0" fontId="8" fillId="3" borderId="0" xfId="3" applyFont="1" applyProtection="1">
      <protection hidden="1"/>
    </xf>
    <xf numFmtId="0" fontId="8" fillId="5" borderId="0" xfId="5" applyFont="1" applyProtection="1">
      <protection hidden="1"/>
    </xf>
    <xf numFmtId="0" fontId="8" fillId="4" borderId="0" xfId="4" applyFont="1" applyProtection="1">
      <protection hidden="1"/>
    </xf>
    <xf numFmtId="0" fontId="8" fillId="2" borderId="0" xfId="2" applyFont="1" applyProtection="1">
      <protection hidden="1"/>
    </xf>
    <xf numFmtId="0" fontId="3" fillId="13" borderId="0" xfId="5" applyFont="1" applyFill="1" applyProtection="1">
      <protection hidden="1"/>
    </xf>
    <xf numFmtId="0" fontId="3" fillId="0" borderId="0" xfId="0" applyFont="1" applyAlignment="1" applyProtection="1">
      <alignment vertical="top" wrapText="1"/>
      <protection hidden="1"/>
    </xf>
    <xf numFmtId="0" fontId="0" fillId="3" borderId="0" xfId="3" applyFont="1" applyAlignment="1" applyProtection="1">
      <alignment horizontal="left"/>
      <protection hidden="1"/>
    </xf>
    <xf numFmtId="165" fontId="0" fillId="8" borderId="9" xfId="4" applyNumberFormat="1" applyFont="1" applyFill="1" applyBorder="1" applyProtection="1">
      <protection locked="0"/>
    </xf>
    <xf numFmtId="165" fontId="0" fillId="8" borderId="9" xfId="3" applyNumberFormat="1" applyFont="1" applyFill="1" applyBorder="1" applyProtection="1">
      <protection locked="0"/>
    </xf>
    <xf numFmtId="0" fontId="9" fillId="0" borderId="0" xfId="0" applyFont="1" applyAlignment="1">
      <alignment horizontal="left"/>
    </xf>
    <xf numFmtId="0" fontId="0" fillId="0" borderId="0" xfId="0" applyAlignment="1" applyProtection="1">
      <alignment horizontal="center"/>
      <protection hidden="1"/>
    </xf>
    <xf numFmtId="0" fontId="0" fillId="3" borderId="0" xfId="3" applyFont="1" applyAlignment="1" applyProtection="1">
      <alignment horizontal="left"/>
      <protection hidden="1"/>
    </xf>
    <xf numFmtId="0" fontId="0" fillId="2" borderId="0" xfId="2" applyFont="1" applyAlignment="1" applyProtection="1">
      <alignment horizontal="left"/>
      <protection hidden="1"/>
    </xf>
    <xf numFmtId="0" fontId="1" fillId="2" borderId="0" xfId="2" applyAlignment="1" applyProtection="1">
      <alignment horizontal="left"/>
      <protection hidden="1"/>
    </xf>
  </cellXfs>
  <cellStyles count="6">
    <cellStyle name="40% - Accent1" xfId="2" builtinId="31"/>
    <cellStyle name="40% - Accent2" xfId="3" builtinId="35"/>
    <cellStyle name="40% - Accent3" xfId="4" builtinId="39"/>
    <cellStyle name="40% - Accent5" xfId="5" builtinId="47"/>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41909</xdr:colOff>
      <xdr:row>0</xdr:row>
      <xdr:rowOff>46354</xdr:rowOff>
    </xdr:from>
    <xdr:to>
      <xdr:col>21</xdr:col>
      <xdr:colOff>539750</xdr:colOff>
      <xdr:row>18</xdr:row>
      <xdr:rowOff>79374</xdr:rowOff>
    </xdr:to>
    <xdr:sp macro="" textlink="">
      <xdr:nvSpPr>
        <xdr:cNvPr id="2" name="TextBox 1">
          <a:extLst>
            <a:ext uri="{FF2B5EF4-FFF2-40B4-BE49-F238E27FC236}">
              <a16:creationId xmlns:a16="http://schemas.microsoft.com/office/drawing/2014/main" id="{D0926ACF-C144-4A59-96FD-FB71462727E5}"/>
            </a:ext>
          </a:extLst>
        </xdr:cNvPr>
        <xdr:cNvSpPr txBox="1"/>
      </xdr:nvSpPr>
      <xdr:spPr>
        <a:xfrm>
          <a:off x="15361284" y="46354"/>
          <a:ext cx="3196591" cy="357314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Note</a:t>
          </a:r>
          <a:r>
            <a:rPr lang="en-US" sz="1200" b="0"/>
            <a:t>: </a:t>
          </a:r>
        </a:p>
        <a:p>
          <a:r>
            <a:rPr lang="en-US" sz="1200" b="0"/>
            <a:t>1.This is just an example of the format.</a:t>
          </a:r>
          <a:r>
            <a:rPr lang="en-US" sz="1200" b="0" baseline="0"/>
            <a:t>  Y</a:t>
          </a:r>
          <a:r>
            <a:rPr lang="en-US" sz="1200" b="0"/>
            <a:t>our Financial Statement Account titles may differ.      </a:t>
          </a:r>
        </a:p>
        <a:p>
          <a:endParaRPr lang="en-US" sz="1200" b="0"/>
        </a:p>
        <a:p>
          <a:r>
            <a:rPr lang="en-US" sz="1200" b="0"/>
            <a:t>2. Adjustment references, accounts, and values are shown here as an example that relate to ODOT's example/template financial statements.  The values you input will vary based on your company's actual expenditures. </a:t>
          </a:r>
        </a:p>
        <a:p>
          <a:endParaRPr lang="en-US" sz="1200" b="0"/>
        </a:p>
        <a:p>
          <a:r>
            <a:rPr lang="en-US" sz="1200" b="0"/>
            <a:t>3.</a:t>
          </a:r>
          <a:r>
            <a:rPr lang="en-US" sz="1200" b="0" baseline="0"/>
            <a:t> </a:t>
          </a:r>
          <a:r>
            <a:rPr lang="en-US" sz="1200" b="0"/>
            <a:t>For Payroll, start with the Gross Payroll and back out any pay not based on hourly labor (reimbursements, bonus, etc.).  You may also need to show the year end adjustments, previous year's wages paid in the year in question, and wages from the year in question paid in the current year.</a:t>
          </a:r>
        </a:p>
        <a:p>
          <a:endParaRPr lang="en-US" sz="1200" b="0" baseline="0"/>
        </a:p>
        <a:p>
          <a:endParaRPr lang="en-US" sz="1200" b="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29703-D863-4068-988E-C00697B9C656}">
  <sheetPr>
    <pageSetUpPr fitToPage="1"/>
  </sheetPr>
  <dimension ref="A1:S54"/>
  <sheetViews>
    <sheetView tabSelected="1" topLeftCell="B1" zoomScale="60" zoomScaleNormal="60" workbookViewId="0">
      <selection activeCell="S23" sqref="S23"/>
    </sheetView>
  </sheetViews>
  <sheetFormatPr defaultRowHeight="15" x14ac:dyDescent="0.25"/>
  <cols>
    <col min="1" max="1" width="9.140625" hidden="1" customWidth="1"/>
    <col min="2" max="2" width="13.7109375" customWidth="1"/>
    <col min="4" max="4" width="15.140625" customWidth="1"/>
    <col min="5" max="5" width="15.28515625" bestFit="1" customWidth="1"/>
    <col min="6" max="6" width="13" customWidth="1"/>
    <col min="8" max="8" width="16" customWidth="1"/>
    <col min="9" max="9" width="15.28515625" bestFit="1" customWidth="1"/>
    <col min="10" max="10" width="13.28515625" customWidth="1"/>
    <col min="11" max="11" width="16.85546875" customWidth="1"/>
    <col min="12" max="12" width="17.140625" customWidth="1"/>
    <col min="13" max="13" width="15.28515625" bestFit="1" customWidth="1"/>
    <col min="14" max="14" width="17.42578125" customWidth="1"/>
    <col min="15" max="15" width="13.85546875" customWidth="1"/>
    <col min="16" max="16" width="14" bestFit="1" customWidth="1"/>
    <col min="17" max="17" width="15.28515625" bestFit="1" customWidth="1"/>
    <col min="19" max="19" width="13.28515625" bestFit="1" customWidth="1"/>
  </cols>
  <sheetData>
    <row r="1" spans="1:19" ht="18" customHeight="1" x14ac:dyDescent="0.3">
      <c r="A1" s="104" t="s">
        <v>53</v>
      </c>
      <c r="B1" s="104"/>
      <c r="C1" s="104"/>
      <c r="D1" s="104"/>
      <c r="E1" s="104"/>
    </row>
    <row r="2" spans="1:19" ht="18" customHeight="1" x14ac:dyDescent="0.3">
      <c r="A2" s="104" t="s">
        <v>52</v>
      </c>
      <c r="B2" s="104"/>
      <c r="C2" s="104"/>
      <c r="D2" s="104"/>
      <c r="E2" s="104"/>
    </row>
    <row r="3" spans="1:19" ht="18.75" x14ac:dyDescent="0.3">
      <c r="A3" s="104" t="s">
        <v>54</v>
      </c>
      <c r="B3" s="104"/>
      <c r="C3" s="104"/>
      <c r="D3" s="104"/>
      <c r="E3" s="104"/>
    </row>
    <row r="4" spans="1:19" ht="15" customHeight="1" x14ac:dyDescent="0.25">
      <c r="B4" s="9"/>
      <c r="C4" s="9"/>
      <c r="D4" s="9"/>
      <c r="E4" s="9"/>
      <c r="F4" s="9"/>
      <c r="G4" s="9"/>
      <c r="H4" s="9"/>
      <c r="I4" s="9"/>
      <c r="J4" s="9"/>
      <c r="K4" s="9"/>
      <c r="L4" s="9"/>
      <c r="M4" s="9"/>
      <c r="N4" s="9"/>
      <c r="O4" s="9"/>
      <c r="P4" s="9"/>
      <c r="Q4" s="9"/>
      <c r="R4" s="9"/>
      <c r="S4" s="9"/>
    </row>
    <row r="5" spans="1:19" x14ac:dyDescent="0.25">
      <c r="B5" s="9"/>
      <c r="C5" s="9"/>
      <c r="D5" s="9"/>
      <c r="E5" s="9"/>
      <c r="F5" s="9"/>
      <c r="G5" s="9"/>
      <c r="H5" s="9"/>
      <c r="I5" s="9"/>
      <c r="J5" s="9"/>
      <c r="K5" s="9"/>
      <c r="L5" s="9"/>
      <c r="M5" s="9"/>
      <c r="N5" s="100"/>
      <c r="O5" s="100"/>
      <c r="P5" s="100"/>
      <c r="Q5" s="100"/>
    </row>
    <row r="6" spans="1:19" x14ac:dyDescent="0.25">
      <c r="B6" s="39" t="s">
        <v>0</v>
      </c>
      <c r="C6" s="38"/>
      <c r="D6" s="38"/>
      <c r="E6" s="38"/>
      <c r="F6" s="36" t="s">
        <v>1</v>
      </c>
      <c r="G6" s="35"/>
      <c r="H6" s="35"/>
      <c r="I6" s="35"/>
      <c r="J6" s="99" t="s">
        <v>2</v>
      </c>
      <c r="K6" s="32"/>
      <c r="L6" s="32"/>
      <c r="M6" s="32"/>
      <c r="N6" s="30" t="s">
        <v>3</v>
      </c>
      <c r="O6" s="29"/>
      <c r="P6" s="29"/>
      <c r="Q6" s="29"/>
    </row>
    <row r="7" spans="1:19" x14ac:dyDescent="0.25">
      <c r="B7" s="38"/>
      <c r="C7" s="38"/>
      <c r="D7" s="98" t="s">
        <v>4</v>
      </c>
      <c r="E7" s="38"/>
      <c r="F7" s="35" t="s">
        <v>5</v>
      </c>
      <c r="G7" s="35"/>
      <c r="H7" s="97" t="s">
        <v>6</v>
      </c>
      <c r="I7" s="35"/>
      <c r="J7" s="32"/>
      <c r="K7" s="32"/>
      <c r="L7" s="96" t="s">
        <v>6</v>
      </c>
      <c r="M7" s="32"/>
      <c r="N7" s="29"/>
      <c r="O7" s="29"/>
      <c r="P7" s="95" t="s">
        <v>7</v>
      </c>
      <c r="Q7" s="29"/>
    </row>
    <row r="8" spans="1:19" x14ac:dyDescent="0.25">
      <c r="B8" s="74" t="s">
        <v>8</v>
      </c>
      <c r="C8" s="38"/>
      <c r="D8" s="38"/>
      <c r="E8" s="94">
        <v>356436</v>
      </c>
      <c r="F8" s="35" t="s">
        <v>9</v>
      </c>
      <c r="G8" s="35"/>
      <c r="H8" s="35"/>
      <c r="I8" s="35"/>
      <c r="J8" s="53" t="s">
        <v>10</v>
      </c>
      <c r="K8" s="32"/>
      <c r="L8" s="42"/>
      <c r="M8" s="93">
        <v>356436</v>
      </c>
      <c r="N8" s="48" t="s">
        <v>11</v>
      </c>
      <c r="O8" s="29"/>
      <c r="P8" s="29"/>
      <c r="Q8" s="103">
        <v>626703</v>
      </c>
      <c r="S8" s="27"/>
    </row>
    <row r="9" spans="1:19" x14ac:dyDescent="0.25">
      <c r="B9" s="38"/>
      <c r="C9" s="38"/>
      <c r="D9" s="38"/>
      <c r="E9" s="38"/>
      <c r="F9" s="35"/>
      <c r="G9" s="35"/>
      <c r="H9" s="35"/>
      <c r="I9" s="35"/>
      <c r="J9" s="32"/>
      <c r="K9" s="32"/>
      <c r="L9" s="32"/>
      <c r="M9" s="32"/>
      <c r="N9" s="29"/>
      <c r="O9" s="29"/>
      <c r="P9" s="29"/>
      <c r="Q9" s="29"/>
      <c r="S9" s="27"/>
    </row>
    <row r="10" spans="1:19" x14ac:dyDescent="0.25">
      <c r="B10" s="74" t="s">
        <v>55</v>
      </c>
      <c r="C10" s="38"/>
      <c r="D10" s="92"/>
      <c r="E10" s="91">
        <f>34393+10318+24075</f>
        <v>68786</v>
      </c>
      <c r="F10" s="67" t="s">
        <v>12</v>
      </c>
      <c r="G10" s="35"/>
      <c r="H10" s="102">
        <v>356436</v>
      </c>
      <c r="I10" s="66"/>
      <c r="J10" s="53" t="s">
        <v>13</v>
      </c>
      <c r="K10" s="32"/>
      <c r="L10" s="61">
        <v>34393</v>
      </c>
      <c r="M10" s="32"/>
      <c r="N10" s="48" t="s">
        <v>14</v>
      </c>
      <c r="O10" s="29"/>
      <c r="P10" s="29"/>
      <c r="Q10" s="29"/>
      <c r="S10" s="27"/>
    </row>
    <row r="11" spans="1:19" x14ac:dyDescent="0.25">
      <c r="B11" s="38"/>
      <c r="C11" s="38"/>
      <c r="D11" s="38"/>
      <c r="E11" s="38"/>
      <c r="F11" s="35"/>
      <c r="G11" s="35"/>
      <c r="H11" s="35"/>
      <c r="I11" s="66"/>
      <c r="J11" s="32"/>
      <c r="K11" s="32"/>
      <c r="L11" s="49"/>
      <c r="M11" s="32"/>
      <c r="N11" s="29"/>
      <c r="O11" s="90">
        <v>-15684</v>
      </c>
      <c r="P11" s="48" t="s">
        <v>15</v>
      </c>
      <c r="Q11" s="86"/>
      <c r="S11" s="27"/>
    </row>
    <row r="12" spans="1:19" x14ac:dyDescent="0.25">
      <c r="B12" s="38" t="s">
        <v>16</v>
      </c>
      <c r="C12" s="38"/>
      <c r="D12" s="38"/>
      <c r="E12" s="38"/>
      <c r="F12" s="67" t="s">
        <v>17</v>
      </c>
      <c r="G12" s="35"/>
      <c r="H12" s="35"/>
      <c r="I12" s="56">
        <f>H10</f>
        <v>356436</v>
      </c>
      <c r="J12" s="53" t="s">
        <v>18</v>
      </c>
      <c r="K12" s="32"/>
      <c r="L12" s="61">
        <v>10318</v>
      </c>
      <c r="M12" s="32"/>
      <c r="N12" s="29"/>
      <c r="O12" s="89"/>
      <c r="P12" s="29"/>
      <c r="Q12" s="29"/>
      <c r="S12" s="27"/>
    </row>
    <row r="13" spans="1:19" x14ac:dyDescent="0.25">
      <c r="B13" s="88"/>
      <c r="C13" s="38"/>
      <c r="D13" s="38"/>
      <c r="E13" s="38"/>
      <c r="F13" s="35"/>
      <c r="G13" s="35"/>
      <c r="H13" s="35"/>
      <c r="I13" s="87"/>
      <c r="J13" s="32"/>
      <c r="K13" s="32"/>
      <c r="L13" s="49"/>
      <c r="M13" s="32"/>
      <c r="N13" s="29"/>
      <c r="O13" s="58">
        <v>-4500</v>
      </c>
      <c r="P13" s="48" t="s">
        <v>51</v>
      </c>
      <c r="Q13" s="86"/>
      <c r="S13" s="27"/>
    </row>
    <row r="14" spans="1:19" x14ac:dyDescent="0.25">
      <c r="B14" s="77" t="s">
        <v>19</v>
      </c>
      <c r="C14" s="38" t="s">
        <v>20</v>
      </c>
      <c r="D14" s="51">
        <v>202679</v>
      </c>
      <c r="E14" s="69"/>
      <c r="F14" s="67" t="s">
        <v>21</v>
      </c>
      <c r="G14" s="35"/>
      <c r="H14" s="35"/>
      <c r="I14" s="87"/>
      <c r="J14" s="53" t="s">
        <v>22</v>
      </c>
      <c r="K14" s="32"/>
      <c r="L14" s="61">
        <v>24075</v>
      </c>
      <c r="M14" s="32"/>
      <c r="N14" s="29"/>
      <c r="O14" s="40"/>
      <c r="P14" s="29"/>
      <c r="Q14" s="29"/>
      <c r="S14" s="27"/>
    </row>
    <row r="15" spans="1:19" x14ac:dyDescent="0.25">
      <c r="B15" s="76"/>
      <c r="C15" s="38"/>
      <c r="D15" s="45"/>
      <c r="E15" s="69"/>
      <c r="F15" s="35"/>
      <c r="G15" s="35"/>
      <c r="H15" s="35"/>
      <c r="I15" s="87"/>
      <c r="J15" s="32"/>
      <c r="K15" s="32"/>
      <c r="L15" s="59"/>
      <c r="M15" s="32"/>
      <c r="N15" s="29"/>
      <c r="O15" s="58">
        <v>5673</v>
      </c>
      <c r="P15" s="48" t="s">
        <v>50</v>
      </c>
      <c r="Q15" s="86"/>
      <c r="S15" s="27"/>
    </row>
    <row r="16" spans="1:19" x14ac:dyDescent="0.25">
      <c r="B16" s="77" t="s">
        <v>23</v>
      </c>
      <c r="C16" s="38" t="s">
        <v>20</v>
      </c>
      <c r="D16" s="85"/>
      <c r="E16" s="69"/>
      <c r="F16" s="67" t="s">
        <v>24</v>
      </c>
      <c r="G16" s="35"/>
      <c r="H16" s="84"/>
      <c r="I16" s="91">
        <f>34393+10318+24075</f>
        <v>68786</v>
      </c>
      <c r="J16" s="53" t="s">
        <v>25</v>
      </c>
      <c r="K16" s="32"/>
      <c r="L16" s="32"/>
      <c r="M16" s="83">
        <f>SUM(L10:L14)</f>
        <v>68786</v>
      </c>
      <c r="N16" s="29"/>
      <c r="O16" s="82"/>
      <c r="P16" s="29"/>
      <c r="Q16" s="29"/>
      <c r="S16" s="27"/>
    </row>
    <row r="17" spans="2:19" x14ac:dyDescent="0.25">
      <c r="B17" s="76"/>
      <c r="C17" s="38"/>
      <c r="D17" s="45"/>
      <c r="E17" s="69"/>
      <c r="F17" s="81"/>
      <c r="G17" s="35"/>
      <c r="H17" s="35"/>
      <c r="I17" s="66"/>
      <c r="J17" s="32"/>
      <c r="K17" s="53" t="s">
        <v>5</v>
      </c>
      <c r="L17" s="32"/>
      <c r="M17" s="59"/>
      <c r="N17" s="29"/>
      <c r="O17" s="58"/>
      <c r="P17" s="48"/>
      <c r="Q17" s="29"/>
      <c r="S17" s="27"/>
    </row>
    <row r="18" spans="2:19" x14ac:dyDescent="0.25">
      <c r="B18" s="77" t="s">
        <v>26</v>
      </c>
      <c r="C18" s="74" t="s">
        <v>20</v>
      </c>
      <c r="D18" s="51"/>
      <c r="E18" s="69"/>
      <c r="F18" s="73" t="s">
        <v>19</v>
      </c>
      <c r="G18" s="67" t="s">
        <v>27</v>
      </c>
      <c r="H18" s="50">
        <v>202679</v>
      </c>
      <c r="I18" s="80"/>
      <c r="J18" s="53" t="s">
        <v>16</v>
      </c>
      <c r="K18" s="32"/>
      <c r="L18" s="32"/>
      <c r="M18" s="32"/>
      <c r="N18" s="29"/>
      <c r="O18" s="40"/>
      <c r="P18" s="29"/>
      <c r="Q18" s="29"/>
      <c r="S18" s="27"/>
    </row>
    <row r="19" spans="2:19" x14ac:dyDescent="0.25">
      <c r="B19" s="76"/>
      <c r="C19" s="38"/>
      <c r="D19" s="45"/>
      <c r="E19" s="69"/>
      <c r="F19" s="71"/>
      <c r="G19" s="35"/>
      <c r="H19" s="44"/>
      <c r="I19" s="79"/>
      <c r="J19" s="78"/>
      <c r="K19" s="32"/>
      <c r="L19" s="32"/>
      <c r="M19" s="32"/>
      <c r="N19" s="29"/>
      <c r="O19" s="58"/>
      <c r="P19" s="106"/>
      <c r="Q19" s="106"/>
      <c r="S19" s="27"/>
    </row>
    <row r="20" spans="2:19" x14ac:dyDescent="0.25">
      <c r="B20" s="77" t="s">
        <v>28</v>
      </c>
      <c r="C20" s="74" t="s">
        <v>20</v>
      </c>
      <c r="D20" s="51"/>
      <c r="E20" s="69"/>
      <c r="F20" s="73" t="s">
        <v>23</v>
      </c>
      <c r="G20" s="67" t="s">
        <v>27</v>
      </c>
      <c r="H20" s="50"/>
      <c r="I20" s="66"/>
      <c r="J20" s="65" t="s">
        <v>19</v>
      </c>
      <c r="K20" s="53" t="s">
        <v>20</v>
      </c>
      <c r="L20" s="61">
        <v>202679</v>
      </c>
      <c r="M20" s="32"/>
      <c r="N20" s="29"/>
      <c r="O20" s="40"/>
      <c r="P20" s="101"/>
      <c r="Q20" s="101"/>
      <c r="S20" s="27"/>
    </row>
    <row r="21" spans="2:19" x14ac:dyDescent="0.25">
      <c r="B21" s="76"/>
      <c r="C21" s="38"/>
      <c r="D21" s="45"/>
      <c r="E21" s="69"/>
      <c r="F21" s="71"/>
      <c r="G21" s="35"/>
      <c r="H21" s="44"/>
      <c r="I21" s="66"/>
      <c r="J21" s="60"/>
      <c r="K21" s="32"/>
      <c r="L21" s="49"/>
      <c r="M21" s="32"/>
      <c r="N21" s="29"/>
      <c r="O21" s="58"/>
      <c r="P21" s="101"/>
      <c r="Q21" s="101"/>
      <c r="S21" s="27"/>
    </row>
    <row r="22" spans="2:19" x14ac:dyDescent="0.25">
      <c r="B22" s="75"/>
      <c r="C22" s="74" t="s">
        <v>20</v>
      </c>
      <c r="D22" s="51"/>
      <c r="E22" s="69"/>
      <c r="F22" s="73" t="s">
        <v>26</v>
      </c>
      <c r="G22" s="67" t="s">
        <v>27</v>
      </c>
      <c r="H22" s="50"/>
      <c r="I22" s="66"/>
      <c r="J22" s="65" t="s">
        <v>23</v>
      </c>
      <c r="K22" s="53" t="s">
        <v>20</v>
      </c>
      <c r="L22" s="61"/>
      <c r="M22" s="32"/>
      <c r="N22" s="29"/>
      <c r="O22" s="40"/>
      <c r="P22" s="101"/>
      <c r="Q22" s="101"/>
      <c r="S22" s="27"/>
    </row>
    <row r="23" spans="2:19" x14ac:dyDescent="0.25">
      <c r="B23" s="76"/>
      <c r="C23" s="38"/>
      <c r="D23" s="45"/>
      <c r="E23" s="69"/>
      <c r="F23" s="71"/>
      <c r="G23" s="35"/>
      <c r="H23" s="44"/>
      <c r="I23" s="66"/>
      <c r="J23" s="60"/>
      <c r="K23" s="32"/>
      <c r="L23" s="49"/>
      <c r="M23" s="32"/>
      <c r="N23" s="29"/>
      <c r="O23" s="58"/>
      <c r="P23" s="48"/>
      <c r="Q23" s="29"/>
      <c r="S23" s="27"/>
    </row>
    <row r="24" spans="2:19" x14ac:dyDescent="0.25">
      <c r="B24" s="75"/>
      <c r="C24" s="74" t="s">
        <v>20</v>
      </c>
      <c r="D24" s="51"/>
      <c r="E24" s="69"/>
      <c r="F24" s="73" t="s">
        <v>28</v>
      </c>
      <c r="G24" s="67" t="s">
        <v>27</v>
      </c>
      <c r="H24" s="50"/>
      <c r="I24" s="66"/>
      <c r="J24" s="65" t="s">
        <v>28</v>
      </c>
      <c r="K24" s="53" t="s">
        <v>20</v>
      </c>
      <c r="L24" s="61"/>
      <c r="M24" s="53"/>
      <c r="N24" s="29"/>
      <c r="O24" s="40"/>
      <c r="P24" s="48"/>
      <c r="Q24" s="29"/>
      <c r="S24" s="27"/>
    </row>
    <row r="25" spans="2:19" x14ac:dyDescent="0.25">
      <c r="B25" s="72" t="s">
        <v>5</v>
      </c>
      <c r="C25" s="38"/>
      <c r="D25" s="45"/>
      <c r="E25" s="69"/>
      <c r="F25" s="71"/>
      <c r="G25" s="67" t="s">
        <v>5</v>
      </c>
      <c r="H25" s="44"/>
      <c r="I25" s="66"/>
      <c r="J25" s="60"/>
      <c r="K25" s="32"/>
      <c r="L25" s="49"/>
      <c r="M25" s="32"/>
      <c r="N25" s="29"/>
      <c r="O25" s="58"/>
      <c r="P25" s="29"/>
      <c r="Q25" s="29"/>
      <c r="S25" s="27"/>
    </row>
    <row r="26" spans="2:19" x14ac:dyDescent="0.25">
      <c r="B26" s="70"/>
      <c r="C26" s="38" t="s">
        <v>20</v>
      </c>
      <c r="D26" s="51"/>
      <c r="E26" s="69"/>
      <c r="F26" s="68"/>
      <c r="G26" s="67" t="s">
        <v>27</v>
      </c>
      <c r="H26" s="50"/>
      <c r="I26" s="66"/>
      <c r="J26" s="65" t="s">
        <v>26</v>
      </c>
      <c r="K26" s="53" t="s">
        <v>20</v>
      </c>
      <c r="L26" s="61"/>
      <c r="M26" s="53"/>
      <c r="N26" s="29"/>
      <c r="O26" s="40"/>
      <c r="P26" s="29"/>
      <c r="Q26" s="29"/>
      <c r="S26" s="27"/>
    </row>
    <row r="27" spans="2:19" x14ac:dyDescent="0.25">
      <c r="B27" s="38"/>
      <c r="C27" s="38"/>
      <c r="D27" s="38"/>
      <c r="E27" s="38"/>
      <c r="F27" s="35"/>
      <c r="G27" s="35"/>
      <c r="H27" s="35"/>
      <c r="I27" s="35"/>
      <c r="J27" s="60"/>
      <c r="K27" s="32"/>
      <c r="L27" s="49"/>
      <c r="M27" s="32"/>
      <c r="N27" s="29"/>
      <c r="O27" s="58"/>
      <c r="P27" s="48"/>
      <c r="Q27" s="29"/>
      <c r="S27" s="27"/>
    </row>
    <row r="28" spans="2:19" x14ac:dyDescent="0.25">
      <c r="B28" s="38" t="s">
        <v>29</v>
      </c>
      <c r="C28" s="38"/>
      <c r="D28" s="38"/>
      <c r="E28" s="64">
        <f>SUM(D14:D26)</f>
        <v>202679</v>
      </c>
      <c r="F28" s="63" t="s">
        <v>30</v>
      </c>
      <c r="G28" s="35"/>
      <c r="H28" s="35"/>
      <c r="I28" s="56">
        <f>SUM(H18:H26)</f>
        <v>202679</v>
      </c>
      <c r="J28" s="62"/>
      <c r="K28" s="53" t="s">
        <v>20</v>
      </c>
      <c r="L28" s="61"/>
      <c r="M28" s="53"/>
      <c r="N28" s="29"/>
      <c r="O28" s="40"/>
      <c r="P28" s="29"/>
      <c r="Q28" s="29"/>
      <c r="S28" s="27"/>
    </row>
    <row r="29" spans="2:19" x14ac:dyDescent="0.25">
      <c r="B29" s="38"/>
      <c r="C29" s="38"/>
      <c r="D29" s="38"/>
      <c r="E29" s="45"/>
      <c r="F29" s="35"/>
      <c r="G29" s="35"/>
      <c r="H29" s="35"/>
      <c r="I29" s="44"/>
      <c r="J29" s="60"/>
      <c r="K29" s="32"/>
      <c r="L29" s="59"/>
      <c r="M29" s="32"/>
      <c r="N29" s="29"/>
      <c r="O29" s="58"/>
      <c r="P29" s="48"/>
      <c r="Q29" s="29"/>
      <c r="S29" s="27"/>
    </row>
    <row r="30" spans="2:19" x14ac:dyDescent="0.25">
      <c r="B30" s="38" t="s">
        <v>31</v>
      </c>
      <c r="C30" s="38"/>
      <c r="D30" s="38"/>
      <c r="E30" s="57">
        <f>E8+E10+E28</f>
        <v>627901</v>
      </c>
      <c r="F30" s="35" t="s">
        <v>31</v>
      </c>
      <c r="G30" s="35"/>
      <c r="H30" s="35"/>
      <c r="I30" s="56">
        <f>I12+I16+I28</f>
        <v>627901</v>
      </c>
      <c r="J30" s="32"/>
      <c r="K30" s="32"/>
      <c r="L30" s="32"/>
      <c r="M30" s="32"/>
      <c r="N30" s="29"/>
      <c r="O30" s="55"/>
      <c r="P30" s="29"/>
      <c r="Q30" s="29"/>
      <c r="S30" s="27"/>
    </row>
    <row r="31" spans="2:19" x14ac:dyDescent="0.25">
      <c r="B31" s="38"/>
      <c r="C31" s="38"/>
      <c r="D31" s="38"/>
      <c r="E31" s="54"/>
      <c r="F31" s="35"/>
      <c r="G31" s="35"/>
      <c r="H31" s="35"/>
      <c r="I31" s="44"/>
      <c r="J31" s="53" t="s">
        <v>29</v>
      </c>
      <c r="K31" s="32"/>
      <c r="L31" s="32"/>
      <c r="M31" s="52">
        <f>SUM(L20:L29)</f>
        <v>202679</v>
      </c>
      <c r="N31" s="29"/>
      <c r="O31" s="29"/>
      <c r="P31" s="29"/>
      <c r="Q31" s="29"/>
      <c r="S31" s="27"/>
    </row>
    <row r="32" spans="2:19" x14ac:dyDescent="0.25">
      <c r="B32" s="107" t="s">
        <v>32</v>
      </c>
      <c r="C32" s="108"/>
      <c r="D32" s="108"/>
      <c r="E32" s="51">
        <v>-15709</v>
      </c>
      <c r="F32" s="35" t="s">
        <v>32</v>
      </c>
      <c r="G32" s="35"/>
      <c r="H32" s="35"/>
      <c r="I32" s="50">
        <v>-15709</v>
      </c>
      <c r="J32" s="32"/>
      <c r="K32" s="32"/>
      <c r="L32" s="32"/>
      <c r="M32" s="49"/>
      <c r="N32" s="48" t="s">
        <v>33</v>
      </c>
      <c r="O32" s="47"/>
      <c r="P32" s="29"/>
      <c r="Q32" s="46">
        <f>SUM(O11:O30)</f>
        <v>-14511</v>
      </c>
      <c r="S32" s="27"/>
    </row>
    <row r="33" spans="2:19" x14ac:dyDescent="0.25">
      <c r="B33" s="38"/>
      <c r="C33" s="38"/>
      <c r="D33" s="38"/>
      <c r="E33" s="45"/>
      <c r="F33" s="35"/>
      <c r="G33" s="35"/>
      <c r="H33" s="35"/>
      <c r="I33" s="44"/>
      <c r="J33" s="43" t="s">
        <v>34</v>
      </c>
      <c r="K33" s="43"/>
      <c r="L33" s="42"/>
      <c r="M33" s="41">
        <v>-15709</v>
      </c>
      <c r="N33" s="29"/>
      <c r="O33" s="29"/>
      <c r="P33" s="29"/>
      <c r="Q33" s="40"/>
      <c r="S33" s="27"/>
    </row>
    <row r="34" spans="2:19" ht="15.75" thickBot="1" x14ac:dyDescent="0.3">
      <c r="B34" s="39" t="s">
        <v>35</v>
      </c>
      <c r="C34" s="38"/>
      <c r="D34" s="38"/>
      <c r="E34" s="37">
        <f>ROUND(E32,0)+ROUND(E30,0)</f>
        <v>612192</v>
      </c>
      <c r="F34" s="36" t="s">
        <v>36</v>
      </c>
      <c r="G34" s="35"/>
      <c r="H34" s="35"/>
      <c r="I34" s="34">
        <f>ROUND(I32,0)+ROUND(I30,0)</f>
        <v>612192</v>
      </c>
      <c r="J34" s="33" t="s">
        <v>37</v>
      </c>
      <c r="K34" s="32"/>
      <c r="L34" s="32"/>
      <c r="M34" s="31">
        <f>ROUND(M33,0)+ROUND(M31,0)+ROUND(M16,0)+ROUND(M8,0)</f>
        <v>612192</v>
      </c>
      <c r="N34" s="30" t="s">
        <v>38</v>
      </c>
      <c r="O34" s="30"/>
      <c r="P34" s="29"/>
      <c r="Q34" s="28">
        <f>ROUND(Q32,0)+ROUND(Q8,0)</f>
        <v>612192</v>
      </c>
      <c r="S34" s="27"/>
    </row>
    <row r="35" spans="2:19" ht="16.5" thickTop="1" thickBot="1" x14ac:dyDescent="0.3">
      <c r="B35" s="9"/>
      <c r="C35" s="9"/>
      <c r="D35" s="9"/>
      <c r="E35" s="9"/>
      <c r="F35" s="105" t="s">
        <v>5</v>
      </c>
      <c r="G35" s="105"/>
      <c r="H35" s="105"/>
      <c r="I35" s="105"/>
      <c r="J35" s="19" t="s">
        <v>5</v>
      </c>
      <c r="K35" s="9"/>
      <c r="L35" s="9"/>
      <c r="M35" s="9"/>
      <c r="N35" s="9"/>
      <c r="O35" s="9"/>
      <c r="P35" s="9"/>
      <c r="Q35" s="9"/>
      <c r="S35" s="27"/>
    </row>
    <row r="36" spans="2:19" ht="15.75" thickBot="1" x14ac:dyDescent="0.3">
      <c r="B36" s="9" t="s">
        <v>5</v>
      </c>
      <c r="C36" s="12" t="s">
        <v>39</v>
      </c>
      <c r="D36" s="11"/>
      <c r="E36" s="10"/>
      <c r="F36" s="9" t="s">
        <v>5</v>
      </c>
      <c r="G36" s="12" t="s">
        <v>40</v>
      </c>
      <c r="H36" s="11"/>
      <c r="I36" s="10"/>
      <c r="J36" s="12" t="s">
        <v>41</v>
      </c>
      <c r="K36" s="11"/>
      <c r="L36" s="10"/>
      <c r="M36" s="9"/>
      <c r="N36" s="9"/>
      <c r="O36" s="12" t="s">
        <v>42</v>
      </c>
      <c r="P36" s="11"/>
      <c r="Q36" s="10"/>
    </row>
    <row r="37" spans="2:19" ht="15.75" thickBot="1" x14ac:dyDescent="0.3">
      <c r="B37" s="9"/>
      <c r="C37" s="9"/>
      <c r="D37" s="14" t="str">
        <f>IF(E34=I34,"Labor Matches","Labor Does Not Match")</f>
        <v>Labor Matches</v>
      </c>
      <c r="E37" s="13"/>
      <c r="F37" t="s">
        <v>5</v>
      </c>
      <c r="G37" s="9"/>
      <c r="H37" s="14" t="str">
        <f>IF(E28=M31,"No Indirect Labor Uncomped OT",IF((E28+E10)&gt;(M31+M16),"Error","Indirect Labor Uncomped OT"))</f>
        <v>No Indirect Labor Uncomped OT</v>
      </c>
      <c r="I37" s="13"/>
      <c r="J37" s="9"/>
      <c r="K37" s="14" t="str">
        <f>IF(I34=M34,"Labor Matches","Labor Does Not Match")</f>
        <v>Labor Matches</v>
      </c>
      <c r="L37" s="26"/>
      <c r="M37" s="9"/>
      <c r="N37" s="9"/>
      <c r="O37" s="9"/>
      <c r="P37" s="14" t="str">
        <f>IF(Q34=M34,"Labor Matches","Labor Does Not Match")</f>
        <v>Labor Matches</v>
      </c>
      <c r="Q37" s="26"/>
    </row>
    <row r="38" spans="2:19" ht="15.75" thickBot="1" x14ac:dyDescent="0.3">
      <c r="B38" s="9"/>
      <c r="C38" s="12" t="s">
        <v>43</v>
      </c>
      <c r="D38" s="11"/>
      <c r="E38" s="10"/>
      <c r="G38" s="12" t="s">
        <v>43</v>
      </c>
      <c r="H38" s="11"/>
      <c r="I38" s="10"/>
      <c r="J38" s="12" t="s">
        <v>43</v>
      </c>
      <c r="K38" s="11"/>
      <c r="L38" s="10"/>
      <c r="M38" s="9"/>
      <c r="N38" s="9"/>
      <c r="O38" s="12" t="s">
        <v>43</v>
      </c>
      <c r="P38" s="11"/>
      <c r="Q38" s="10"/>
    </row>
    <row r="39" spans="2:19" ht="15.75" thickBot="1" x14ac:dyDescent="0.3">
      <c r="B39" s="9"/>
      <c r="C39" s="9"/>
      <c r="E39" s="25">
        <f>I34-E34</f>
        <v>0</v>
      </c>
      <c r="G39" s="9"/>
      <c r="H39" s="24">
        <f>ROUND(M31-E28,0)</f>
        <v>0</v>
      </c>
      <c r="I39" s="23"/>
      <c r="J39" s="9"/>
      <c r="K39" s="22">
        <f>M34-I34</f>
        <v>0</v>
      </c>
      <c r="L39" s="10"/>
      <c r="M39" s="9"/>
      <c r="N39" s="9"/>
      <c r="O39" s="9"/>
      <c r="P39" s="20">
        <f>Q34-M34</f>
        <v>0</v>
      </c>
      <c r="Q39" s="10"/>
    </row>
    <row r="40" spans="2:19" ht="15.75" thickBot="1" x14ac:dyDescent="0.3">
      <c r="B40" s="9"/>
      <c r="C40" s="9"/>
      <c r="D40" s="9"/>
      <c r="E40" s="9"/>
      <c r="N40" s="9"/>
      <c r="O40" s="9"/>
      <c r="P40" s="9"/>
      <c r="Q40" s="9"/>
    </row>
    <row r="41" spans="2:19" ht="15.75" thickBot="1" x14ac:dyDescent="0.3">
      <c r="B41" s="9"/>
      <c r="C41" s="9"/>
      <c r="D41" s="9"/>
      <c r="E41" s="9"/>
      <c r="F41" s="9" t="s">
        <v>5</v>
      </c>
      <c r="G41" s="12" t="s">
        <v>44</v>
      </c>
      <c r="H41" s="11"/>
      <c r="I41" s="10"/>
      <c r="J41" s="12" t="s">
        <v>45</v>
      </c>
      <c r="K41" s="11"/>
      <c r="L41" s="21" t="str">
        <f>IF((D45+H39)&lt;0,"Error",IF((D45+H39)=0,"No Uncomped OT","Uncomped OT"))</f>
        <v>No Uncomped OT</v>
      </c>
      <c r="M41" s="9"/>
      <c r="N41" s="9"/>
      <c r="O41" s="9" t="s">
        <v>5</v>
      </c>
      <c r="P41" s="9"/>
      <c r="Q41" s="9"/>
    </row>
    <row r="42" spans="2:19" ht="15.75" thickBot="1" x14ac:dyDescent="0.3">
      <c r="B42" s="9"/>
      <c r="C42" s="12" t="s">
        <v>46</v>
      </c>
      <c r="D42" s="11"/>
      <c r="E42" s="10"/>
      <c r="F42" t="s">
        <v>5</v>
      </c>
      <c r="G42" s="9"/>
      <c r="H42" s="14" t="str">
        <f>IF(M16=E10,"PTO/Holiday Matches", "PTO/Holiday Does Not Match")</f>
        <v>PTO/Holiday Matches</v>
      </c>
      <c r="I42" s="13"/>
      <c r="J42" s="9"/>
      <c r="K42" s="20">
        <f>D45+H39</f>
        <v>0</v>
      </c>
      <c r="L42" s="10"/>
    </row>
    <row r="43" spans="2:19" ht="15.75" thickBot="1" x14ac:dyDescent="0.3">
      <c r="C43" s="9"/>
      <c r="D43" s="14" t="str">
        <f>IF(E8=M8,"No Direct Labor Uncomped OT",IF(E8&gt;M8,"Error","Direct Labor Uncomped OT"))</f>
        <v>No Direct Labor Uncomped OT</v>
      </c>
      <c r="E43" s="13"/>
      <c r="G43" s="12" t="s">
        <v>43</v>
      </c>
      <c r="H43" s="11"/>
      <c r="I43" s="10"/>
      <c r="J43" s="19"/>
      <c r="K43" s="9"/>
      <c r="L43" s="9"/>
    </row>
    <row r="44" spans="2:19" ht="15.75" customHeight="1" thickBot="1" x14ac:dyDescent="0.3">
      <c r="C44" s="12" t="s">
        <v>43</v>
      </c>
      <c r="D44" s="11"/>
      <c r="E44" s="10"/>
      <c r="G44" s="9"/>
      <c r="H44" s="18">
        <f>ROUND(M16-E10,0)</f>
        <v>0</v>
      </c>
      <c r="I44" s="17"/>
      <c r="J44" s="9"/>
      <c r="K44" s="12" t="s">
        <v>47</v>
      </c>
      <c r="L44" s="11"/>
      <c r="M44" s="10"/>
    </row>
    <row r="45" spans="2:19" ht="15.75" thickBot="1" x14ac:dyDescent="0.3">
      <c r="C45" s="9"/>
      <c r="D45" s="16">
        <f>ROUND((M8-E8),0)</f>
        <v>0</v>
      </c>
      <c r="E45" s="15"/>
      <c r="K45" s="9"/>
      <c r="L45" s="14" t="str">
        <f>IF(E34=M34,"Total Labor Matches", "Total Labor Does Not Match")</f>
        <v>Total Labor Matches</v>
      </c>
      <c r="M45" s="13"/>
    </row>
    <row r="46" spans="2:19" ht="15.75" thickBot="1" x14ac:dyDescent="0.3">
      <c r="F46" t="s">
        <v>5</v>
      </c>
      <c r="H46" s="2" t="s">
        <v>5</v>
      </c>
      <c r="I46" s="2" t="s">
        <v>5</v>
      </c>
      <c r="K46" s="12" t="s">
        <v>43</v>
      </c>
      <c r="L46" s="11"/>
      <c r="M46" s="10"/>
    </row>
    <row r="47" spans="2:19" ht="15.75" customHeight="1" thickBot="1" x14ac:dyDescent="0.3">
      <c r="F47" s="2" t="s">
        <v>5</v>
      </c>
      <c r="H47" s="2" t="s">
        <v>5</v>
      </c>
      <c r="I47" s="2" t="s">
        <v>5</v>
      </c>
      <c r="K47" s="9"/>
      <c r="L47" s="8">
        <f>ROUND(M34-E34,0)</f>
        <v>0</v>
      </c>
      <c r="M47" s="7"/>
    </row>
    <row r="48" spans="2:19" ht="21" x14ac:dyDescent="0.35">
      <c r="B48" s="4" t="s">
        <v>48</v>
      </c>
      <c r="C48" s="6"/>
      <c r="D48" s="6"/>
      <c r="E48" s="6"/>
      <c r="F48" s="2" t="s">
        <v>5</v>
      </c>
      <c r="H48" s="2" t="s">
        <v>5</v>
      </c>
      <c r="I48" s="2" t="s">
        <v>5</v>
      </c>
      <c r="L48" s="1" t="s">
        <v>5</v>
      </c>
    </row>
    <row r="49" spans="2:12" ht="21" x14ac:dyDescent="0.35">
      <c r="B49" s="5" t="s">
        <v>5</v>
      </c>
      <c r="C49" s="5"/>
      <c r="D49" s="5"/>
      <c r="E49" s="5"/>
      <c r="H49" s="2" t="s">
        <v>5</v>
      </c>
      <c r="I49" s="2" t="s">
        <v>5</v>
      </c>
    </row>
    <row r="50" spans="2:12" ht="21" x14ac:dyDescent="0.35">
      <c r="B50" s="4" t="s">
        <v>49</v>
      </c>
      <c r="C50" s="3"/>
      <c r="D50" s="3"/>
      <c r="E50" s="3"/>
      <c r="H50" s="2" t="s">
        <v>5</v>
      </c>
      <c r="I50" s="2" t="s">
        <v>5</v>
      </c>
      <c r="L50" s="1" t="s">
        <v>5</v>
      </c>
    </row>
    <row r="51" spans="2:12" x14ac:dyDescent="0.25">
      <c r="H51" s="2" t="s">
        <v>5</v>
      </c>
      <c r="I51" s="2" t="s">
        <v>5</v>
      </c>
    </row>
    <row r="52" spans="2:12" x14ac:dyDescent="0.25">
      <c r="H52" s="2"/>
    </row>
    <row r="53" spans="2:12" x14ac:dyDescent="0.25">
      <c r="H53" s="2"/>
    </row>
    <row r="54" spans="2:12" x14ac:dyDescent="0.25">
      <c r="J54" s="2" t="s">
        <v>5</v>
      </c>
      <c r="K54" s="1" t="s">
        <v>5</v>
      </c>
    </row>
  </sheetData>
  <mergeCells count="6">
    <mergeCell ref="A1:E1"/>
    <mergeCell ref="A2:E2"/>
    <mergeCell ref="A3:E3"/>
    <mergeCell ref="F35:I35"/>
    <mergeCell ref="P19:Q19"/>
    <mergeCell ref="B32:D32"/>
  </mergeCells>
  <pageMargins left="0" right="0" top="0" bottom="0" header="0.3" footer="0.3"/>
  <pageSetup scale="54"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CBB08E99178548B3C1C46DAD33C681" ma:contentTypeVersion="4" ma:contentTypeDescription="Create a new document." ma:contentTypeScope="" ma:versionID="a238905ac3a2764c3695e8f1c54fddb4">
  <xsd:schema xmlns:xsd="http://www.w3.org/2001/XMLSchema" xmlns:xs="http://www.w3.org/2001/XMLSchema" xmlns:p="http://schemas.microsoft.com/office/2006/metadata/properties" xmlns:ns2="7879d20d-52a6-4ec2-b046-0e713dd6894f" targetNamespace="http://schemas.microsoft.com/office/2006/metadata/properties" ma:root="true" ma:fieldsID="d6e2bd4807d0cfa805d9f0330401e6d8" ns2:_="">
    <xsd:import namespace="7879d20d-52a6-4ec2-b046-0e713dd6894f"/>
    <xsd:element name="properties">
      <xsd:complexType>
        <xsd:sequence>
          <xsd:element name="documentManagement">
            <xsd:complexType>
              <xsd:all>
                <xsd:element ref="ns2:Audience"/>
                <xsd:element ref="ns2:Topic"/>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9d20d-52a6-4ec2-b046-0e713dd6894f" elementFormDefault="qualified">
    <xsd:import namespace="http://schemas.microsoft.com/office/2006/documentManagement/types"/>
    <xsd:import namespace="http://schemas.microsoft.com/office/infopath/2007/PartnerControls"/>
    <xsd:element name="Audience" ma:index="4" ma:displayName="Audience" ma:default="A&amp;E" ma:description="Who is the audience for this document?" ma:format="Dropdown" ma:internalName="Audience" ma:readOnly="false">
      <xsd:simpleType>
        <xsd:restriction base="dms:Choice">
          <xsd:enumeration value="A&amp;E"/>
          <xsd:enumeration value="Other"/>
        </xsd:restriction>
      </xsd:simpleType>
    </xsd:element>
    <xsd:element name="Topic" ma:index="5" ma:displayName="Topic" ma:default="Price Agreement Contract Exhibit" ma:description="What topic is this document related to?" ma:format="Dropdown" ma:internalName="Topic" ma:readOnly="false">
      <xsd:simpleType>
        <xsd:restriction base="dms:Choice">
          <xsd:enumeration value="Price Agreement Contract Exhibit"/>
          <xsd:enumeration value="Policies"/>
          <xsd:enumeration value="Publications"/>
          <xsd:enumeration value="Miscellaneous Forms"/>
          <xsd:enumeration value="Compensation Form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udience xmlns="7879d20d-52a6-4ec2-b046-0e713dd6894f">A&amp;E</Audience>
    <Topic xmlns="7879d20d-52a6-4ec2-b046-0e713dd6894f">Compensation Forms</Topic>
  </documentManagement>
</p:properties>
</file>

<file path=customXml/itemProps1.xml><?xml version="1.0" encoding="utf-8"?>
<ds:datastoreItem xmlns:ds="http://schemas.openxmlformats.org/officeDocument/2006/customXml" ds:itemID="{F5B0211A-3A6D-491B-AAFD-0EBDAAE73F45}"/>
</file>

<file path=customXml/itemProps2.xml><?xml version="1.0" encoding="utf-8"?>
<ds:datastoreItem xmlns:ds="http://schemas.openxmlformats.org/officeDocument/2006/customXml" ds:itemID="{EBE69E1D-F37F-4214-8F1B-E1BF5B90CB42}">
  <ds:schemaRefs>
    <ds:schemaRef ds:uri="http://schemas.microsoft.com/sharepoint/v3/contenttype/forms"/>
  </ds:schemaRefs>
</ds:datastoreItem>
</file>

<file path=customXml/itemProps3.xml><?xml version="1.0" encoding="utf-8"?>
<ds:datastoreItem xmlns:ds="http://schemas.openxmlformats.org/officeDocument/2006/customXml" ds:itemID="{0556062D-E4B9-46A3-9ADB-0D446822F39B}">
  <ds:schemaRefs>
    <ds:schemaRef ds:uri="034eba93-94c0-4571-b348-ea65b3a10507"/>
    <ds:schemaRef ds:uri="http://schemas.microsoft.com/office/infopath/2007/PartnerControls"/>
    <ds:schemaRef ds:uri="http://schemas.openxmlformats.org/package/2006/metadata/core-properties"/>
    <ds:schemaRef ds:uri="http://purl.org/dc/elements/1.1/"/>
    <ds:schemaRef ds:uri="http://schemas.microsoft.com/office/2006/documentManagement/types"/>
    <ds:schemaRef ds:uri="http://purl.org/dc/dcmitype/"/>
    <ds:schemaRef ds:uri="e5ceb372-b051-4cc1-971b-86ddcd1f9413"/>
    <ds:schemaRef ds:uri="e0fbe40a-8578-48aa-b189-1282793eb50c"/>
    <ds:schemaRef ds:uri="http://schemas.microsoft.com/office/2006/metadata/properties"/>
    <ds:schemaRef ds:uri="http://www.w3.org/XML/1998/namespace"/>
    <ds:schemaRef ds:uri="http://purl.org/dc/terms/"/>
  </ds:schemaRefs>
</ds:datastoreItem>
</file>

<file path=docMetadata/LabelInfo.xml><?xml version="1.0" encoding="utf-8"?>
<clbl:labelList xmlns:clbl="http://schemas.microsoft.com/office/2020/mipLabelMetadata">
  <clbl:label id="{e4870107-094d-417a-be4e-221e87afbec1}" enabled="1" method="Privileged" siteId="{28b0d013-46bc-4a64-8d86-1c8a31cf590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Labor Reconciliation-template</vt:lpstr>
    </vt:vector>
  </TitlesOfParts>
  <Manager/>
  <Company>WSDOT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Elter, Jarron</dc:creator>
  <cp:keywords/>
  <dc:description/>
  <cp:lastModifiedBy>SCOVELL Whitney</cp:lastModifiedBy>
  <cp:revision/>
  <dcterms:created xsi:type="dcterms:W3CDTF">2020-02-18T19:02:14Z</dcterms:created>
  <dcterms:modified xsi:type="dcterms:W3CDTF">2025-08-14T15:29:30Z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Enabled">
    <vt:lpwstr>true</vt:lpwstr>
  </property>
  <property fmtid="{D5CDD505-2E9C-101B-9397-08002B2CF9AE}" pid="3" name="MSIP_Label_e4870107-094d-417a-be4e-221e87afbec1_SetDate">
    <vt:lpwstr>2023-12-01T22:03:51Z</vt:lpwstr>
  </property>
  <property fmtid="{D5CDD505-2E9C-101B-9397-08002B2CF9AE}" pid="4" name="MSIP_Label_e4870107-094d-417a-be4e-221e87afbec1_Method">
    <vt:lpwstr>Privileged</vt:lpwstr>
  </property>
  <property fmtid="{D5CDD505-2E9C-101B-9397-08002B2CF9AE}" pid="5" name="MSIP_Label_e4870107-094d-417a-be4e-221e87afbec1_Name">
    <vt:lpwstr>Level 2 - Limited (Items)</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ActionId">
    <vt:lpwstr>8a47080c-e38d-48eb-bf31-8f95d9f69fc5</vt:lpwstr>
  </property>
  <property fmtid="{D5CDD505-2E9C-101B-9397-08002B2CF9AE}" pid="8" name="MSIP_Label_e4870107-094d-417a-be4e-221e87afbec1_ContentBits">
    <vt:lpwstr>0</vt:lpwstr>
  </property>
  <property fmtid="{D5CDD505-2E9C-101B-9397-08002B2CF9AE}" pid="9" name="ContentTypeId">
    <vt:lpwstr>0x01010096CBB08E99178548B3C1C46DAD33C681</vt:lpwstr>
  </property>
  <property fmtid="{D5CDD505-2E9C-101B-9397-08002B2CF9AE}" pid="10" name="MediaServiceImageTags">
    <vt:lpwstr/>
  </property>
</Properties>
</file>